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D0046491-59E0-45DD-808E-6666411B0226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Log'!$A$1:$G$1576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8" i="8" l="1"/>
  <c r="G27" i="7"/>
  <c r="G28" i="7"/>
  <c r="B7" i="8"/>
  <c r="J34" i="5"/>
  <c r="E34" i="5"/>
  <c r="O16" i="5"/>
  <c r="J16" i="5"/>
  <c r="E16" i="5"/>
  <c r="B9" i="8"/>
  <c r="B12" i="8"/>
  <c r="B13" i="8"/>
  <c r="B11" i="8"/>
  <c r="B15" i="8"/>
  <c r="B10" i="8"/>
  <c r="B14" i="8"/>
  <c r="B16" i="8"/>
  <c r="B17" i="8"/>
  <c r="B18" i="8"/>
  <c r="B19" i="8"/>
  <c r="B20" i="8"/>
  <c r="B21" i="8"/>
  <c r="B23" i="8"/>
  <c r="B24" i="8"/>
  <c r="B22" i="8"/>
  <c r="B26" i="8"/>
  <c r="B27" i="8"/>
  <c r="B31" i="8"/>
  <c r="B35" i="8"/>
  <c r="B25" i="8"/>
  <c r="B28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9" i="8"/>
  <c r="B34" i="8"/>
  <c r="B32" i="8"/>
  <c r="B36" i="8"/>
  <c r="B30" i="8"/>
  <c r="B33" i="8"/>
  <c r="B42" i="8"/>
  <c r="B38" i="8"/>
  <c r="B39" i="8"/>
  <c r="B37" i="8"/>
  <c r="B40" i="8"/>
  <c r="B41" i="8"/>
  <c r="B43" i="8"/>
  <c r="B44" i="8"/>
  <c r="B45" i="8"/>
  <c r="B46" i="8"/>
  <c r="B54" i="8"/>
  <c r="B53" i="8"/>
  <c r="B52" i="8"/>
  <c r="B51" i="8"/>
  <c r="B50" i="8"/>
  <c r="B49" i="8"/>
  <c r="B48" i="8"/>
  <c r="B47" i="8"/>
  <c r="G82" i="11" l="1"/>
  <c r="A18" i="11" s="1"/>
  <c r="A66" i="1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7" i="8"/>
  <c r="B56" i="8"/>
  <c r="B58" i="8"/>
  <c r="B59" i="8"/>
  <c r="B60" i="8"/>
  <c r="B61" i="8"/>
  <c r="B62" i="8"/>
  <c r="B55" i="8"/>
  <c r="B63" i="8"/>
  <c r="B64" i="8"/>
  <c r="B65" i="8"/>
  <c r="B66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9" i="8"/>
  <c r="B68" i="8"/>
  <c r="B71" i="8"/>
  <c r="B70" i="8"/>
  <c r="B74" i="8"/>
  <c r="B73" i="8"/>
  <c r="B67" i="8"/>
  <c r="F14" i="2"/>
  <c r="F2" i="2" s="1"/>
  <c r="B7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575" i="7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78" i="11" l="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20" i="7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792" i="7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780" i="7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746" i="7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589" i="7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539" i="7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468" i="7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409" i="7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373" i="7"/>
  <c r="G372" i="7" s="1"/>
  <c r="G371" i="7" s="1"/>
  <c r="G370" i="7" s="1"/>
  <c r="G369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368" i="7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292" i="7" l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229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228" i="7" l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87" i="7" l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35" i="7" l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69" i="7" l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29" i="7" l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26" i="7" l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G1" i="7"/>
  <c r="B5" i="2" l="1"/>
  <c r="B7" i="2" s="1"/>
  <c r="F25" i="2" s="1"/>
  <c r="O28" i="1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16" i="2" l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<sst xmlns="http://schemas.openxmlformats.org/spreadsheetml/2006/main" count="4454" uniqueCount="1057">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</sst>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F26" sqref="F26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207.03100000000001</v>
      </c>
    </row>
    <row r="8" spans="1:3" x14ac:dyDescent="0.3">
      <c r="A8" t="s">
        <v>812</v>
      </c>
      <c r="B8" t="s">
        <v>813</v>
      </c>
      <c r="C8" s="524">
        <v>1239.9570000000001</v>
      </c>
    </row>
    <row r="9" spans="1:3" x14ac:dyDescent="0.3">
      <c r="A9" t="s">
        <v>812</v>
      </c>
      <c r="B9" t="s">
        <v>814</v>
      </c>
      <c r="C9" s="524">
        <v>140.89699999999999</v>
      </c>
    </row>
    <row r="10" spans="1:3" x14ac:dyDescent="0.3">
      <c r="A10" t="s">
        <v>815</v>
      </c>
      <c r="B10" t="s">
        <v>813</v>
      </c>
      <c r="C10" s="524">
        <v>696.61800000000005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1.73665</v>
      </c>
    </row>
    <row r="18" spans="1:3" x14ac:dyDescent="0.3">
      <c r="A18" t="s">
        <v>59</v>
      </c>
      <c r="B18" t="s">
        <v>823</v>
      </c>
      <c r="C18" s="524">
        <v>24.72662</v>
      </c>
    </row>
    <row r="19" spans="1:3" x14ac:dyDescent="0.3">
      <c r="A19" t="s">
        <v>59</v>
      </c>
      <c r="B19" t="s">
        <v>824</v>
      </c>
      <c r="C19" s="524">
        <v>6.1695570000000002</v>
      </c>
    </row>
    <row r="20" spans="1:3" x14ac:dyDescent="0.3">
      <c r="A20" t="s">
        <v>59</v>
      </c>
      <c r="B20" t="s">
        <v>825</v>
      </c>
      <c r="C20" s="524">
        <v>19.97944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40" sqref="E4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1799513.46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46277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0.81128697404617023</v>
      </c>
      <c r="N2" s="21" t="s">
        <v>42</v>
      </c>
      <c r="O2" s="22">
        <f>B12-O1</f>
        <v>-5680</v>
      </c>
      <c r="P2" s="11"/>
      <c r="Q2" s="23" t="s">
        <v>43</v>
      </c>
      <c r="R2" s="23">
        <f ca="1">E20*(1+$Q$1)</f>
        <v>1870840.9414999997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46277</v>
      </c>
      <c r="E3" s="21" t="s">
        <v>45</v>
      </c>
      <c r="F3" s="22">
        <f ca="1">F1-F2</f>
        <v>1626818.21</v>
      </c>
      <c r="H3" s="17"/>
      <c r="J3" s="18" t="s">
        <v>46</v>
      </c>
      <c r="K3" s="19">
        <v>0.25</v>
      </c>
      <c r="L3" s="20">
        <f>K6/(K5+K6)</f>
        <v>0.1887130259538298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2151467.0827249996</v>
      </c>
    </row>
    <row r="4" spans="1:18" ht="14.4" x14ac:dyDescent="0.3">
      <c r="A4" s="13" t="s">
        <v>49</v>
      </c>
      <c r="B4" s="14">
        <v>0</v>
      </c>
      <c r="C4" s="15">
        <f t="shared" ca="1" si="0"/>
        <v>46277</v>
      </c>
      <c r="F4" s="7"/>
      <c r="H4" s="17"/>
      <c r="J4" s="24"/>
      <c r="K4" s="25"/>
      <c r="L4" s="26"/>
      <c r="N4" s="27" t="s">
        <v>50</v>
      </c>
      <c r="O4" s="28">
        <f>B10-O3</f>
        <v>30234.270000000004</v>
      </c>
      <c r="P4" s="11"/>
      <c r="Q4" s="23" t="s">
        <v>51</v>
      </c>
      <c r="R4" s="23">
        <f t="shared" ca="1" si="1"/>
        <v>2474187.1451337496</v>
      </c>
    </row>
    <row r="5" spans="1:18" ht="14.4" x14ac:dyDescent="0.3">
      <c r="A5" s="13" t="s">
        <v>52</v>
      </c>
      <c r="B5" s="14">
        <f ca="1">'Checking Transaction Log'!G1</f>
        <v>2765.1299999999887</v>
      </c>
      <c r="C5" s="15">
        <f t="shared" ca="1" si="0"/>
        <v>46277</v>
      </c>
      <c r="E5" s="550" t="s">
        <v>53</v>
      </c>
      <c r="F5" s="548"/>
      <c r="G5" s="549"/>
      <c r="H5" s="17"/>
      <c r="J5" s="29" t="s">
        <v>54</v>
      </c>
      <c r="K5" s="30">
        <f>B10</f>
        <v>98104.35</v>
      </c>
      <c r="L5" s="20">
        <f ca="1">K5/F3</f>
        <v>6.0304433154826816E-2</v>
      </c>
      <c r="N5" s="5" t="s">
        <v>55</v>
      </c>
      <c r="O5" s="6"/>
      <c r="P5" s="11"/>
      <c r="Q5" s="23" t="s">
        <v>56</v>
      </c>
      <c r="R5" s="23">
        <f t="shared" ca="1" si="1"/>
        <v>2845315.2169038118</v>
      </c>
    </row>
    <row r="6" spans="1:18" ht="14.4" x14ac:dyDescent="0.3">
      <c r="A6" s="13" t="s">
        <v>57</v>
      </c>
      <c r="B6" s="14">
        <f>'Savings Transaction Log'!A3</f>
        <v>18945.190000000002</v>
      </c>
      <c r="C6" s="15">
        <f t="shared" ca="1" si="0"/>
        <v>46277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22820</v>
      </c>
      <c r="L6" s="20">
        <f ca="1">K6/F3</f>
        <v>1.4027381707265252E-2</v>
      </c>
      <c r="N6" s="21" t="s">
        <v>60</v>
      </c>
      <c r="O6" s="22"/>
      <c r="P6" s="11"/>
      <c r="Q6" s="23" t="s">
        <v>61</v>
      </c>
      <c r="R6" s="23">
        <f t="shared" ca="1" si="1"/>
        <v>3272112.4994393834</v>
      </c>
    </row>
    <row r="7" spans="1:18" ht="14.4" x14ac:dyDescent="0.3">
      <c r="A7" s="21" t="s">
        <v>62</v>
      </c>
      <c r="B7" s="33">
        <f ca="1">SUM(B2:B6)</f>
        <v>21790.319999999992</v>
      </c>
      <c r="C7" s="34">
        <f ca="1">B7/F3</f>
        <v>1.3394440673245226E-2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8945.1900000000023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3762929.3743552906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129869.54000000001</v>
      </c>
      <c r="L8" s="20">
        <f ca="1">K8/F3</f>
        <v>7.9830394817132028E-2</v>
      </c>
      <c r="N8" s="21" t="s">
        <v>69</v>
      </c>
      <c r="O8" s="22">
        <f t="shared" si="2"/>
        <v>24554.270000000004</v>
      </c>
      <c r="P8" s="11"/>
      <c r="Q8" s="23" t="s">
        <v>70</v>
      </c>
      <c r="R8" s="23">
        <f t="shared" ca="1" si="1"/>
        <v>4327368.7805085834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4976474.0975848706</v>
      </c>
    </row>
    <row r="10" spans="1:18" ht="14.4" x14ac:dyDescent="0.3">
      <c r="A10" s="31" t="s">
        <v>74</v>
      </c>
      <c r="B10" s="14">
        <v>98104.35</v>
      </c>
      <c r="C10" s="15">
        <v>46277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-702.19500000000698</v>
      </c>
      <c r="L10" s="40">
        <f t="shared" ref="L10:L11" si="3">K10+K5</f>
        <v>97402.154999999999</v>
      </c>
      <c r="P10" s="11"/>
      <c r="Q10" s="23" t="s">
        <v>75</v>
      </c>
      <c r="R10" s="23">
        <f t="shared" ca="1" si="1"/>
        <v>5722945.2122226004</v>
      </c>
    </row>
    <row r="11" spans="1:18" ht="14.4" x14ac:dyDescent="0.3">
      <c r="A11" s="31" t="s">
        <v>76</v>
      </c>
      <c r="B11" s="14">
        <v>13452.43</v>
      </c>
      <c r="C11" s="15">
        <v>46277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9647.385000000002</v>
      </c>
      <c r="L11" s="45">
        <f t="shared" si="3"/>
        <v>32467.385000000002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6581386.9940559901</v>
      </c>
    </row>
    <row r="12" spans="1:18" ht="14.4" x14ac:dyDescent="0.3">
      <c r="A12" s="47" t="s">
        <v>81</v>
      </c>
      <c r="B12" s="48">
        <v>22820</v>
      </c>
      <c r="C12" s="15">
        <v>46277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1.9957598704283007E-2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111556.78</v>
      </c>
      <c r="L15" s="59">
        <f ca="1">K15/F3</f>
        <v>6.857359925913295E-2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142714.66999999998</v>
      </c>
      <c r="I16" s="7"/>
      <c r="J16" s="18" t="s">
        <v>46</v>
      </c>
      <c r="K16" s="63">
        <f>B12</f>
        <v>22820</v>
      </c>
      <c r="L16" s="20">
        <f ca="1">K16/F3</f>
        <v>1.4027381707265252E-2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1556289.2200000002</v>
      </c>
      <c r="P18" s="11"/>
    </row>
    <row r="19" spans="1:17" ht="14.4" x14ac:dyDescent="0.3">
      <c r="A19" s="68" t="s">
        <v>92</v>
      </c>
      <c r="B19" s="33">
        <f>SUM(B10:B18)</f>
        <v>134376.78</v>
      </c>
      <c r="C19" s="34">
        <f ca="1">B19/F3</f>
        <v>8.2600980966398202E-2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0.19072420549183011</v>
      </c>
      <c r="Q19" s="74" t="s">
        <v>97</v>
      </c>
    </row>
    <row r="20" spans="1:17" ht="14.4" x14ac:dyDescent="0.3">
      <c r="B20" s="7"/>
      <c r="C20" s="37"/>
      <c r="E20" s="56">
        <f ca="1">F3</f>
        <v>1626818.21</v>
      </c>
      <c r="F20" s="44">
        <f ca="1">E20-E22</f>
        <v>211815.78000000003</v>
      </c>
      <c r="G20" s="34">
        <f ca="1">(E20-E22)/E22</f>
        <v>0.14969287367230885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276101.15500000003</v>
      </c>
      <c r="P20" s="78">
        <f t="shared" si="4"/>
        <v>0.17740992577202327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0.18659089500000003</v>
      </c>
      <c r="L21" s="11"/>
      <c r="N21" s="27" t="s">
        <v>104</v>
      </c>
      <c r="O21" s="51">
        <f>($B$10+$B$11)*0.25</f>
        <v>27889.195</v>
      </c>
      <c r="P21" s="82">
        <f t="shared" si="4"/>
        <v>1.7920316250728766E-2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1719383.3737007873</v>
      </c>
      <c r="G22" s="34">
        <f ca="1">(F22-E22)/E22</f>
        <v>0.21510983815115242</v>
      </c>
      <c r="I22" s="7"/>
      <c r="J22" s="81">
        <v>3000000</v>
      </c>
      <c r="K22" s="50">
        <f ca="1">1-($E$20/J22)</f>
        <v>0.45772726333333336</v>
      </c>
      <c r="L22" s="11"/>
      <c r="N22" s="5" t="s">
        <v>108</v>
      </c>
      <c r="O22" s="72">
        <f>($B$22+$B$23)*0.3</f>
        <v>178093.215</v>
      </c>
      <c r="P22" s="73">
        <f t="shared" si="4"/>
        <v>0.11443452329509805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0.59329544750000007</v>
      </c>
      <c r="L23" s="11"/>
      <c r="N23" s="13" t="s">
        <v>111</v>
      </c>
      <c r="O23" s="14">
        <f>($B$24+$B$25)*0.3</f>
        <v>165660.693</v>
      </c>
      <c r="P23" s="78">
        <f t="shared" si="4"/>
        <v>0.10644595546321395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421865.07999999996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0.67463635799999999</v>
      </c>
      <c r="L24" s="11"/>
      <c r="N24" s="13" t="s">
        <v>113</v>
      </c>
      <c r="O24" s="14">
        <f t="shared" ref="O24:O25" si="5">($B$10+$B$11)*0.25</f>
        <v>27889.195</v>
      </c>
      <c r="P24" s="78">
        <f t="shared" si="4"/>
        <v>1.7920316250728766E-2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130337.23000000007</v>
      </c>
      <c r="C25" s="15">
        <f>C22</f>
        <v>46249</v>
      </c>
      <c r="E25" s="75" t="s">
        <v>34</v>
      </c>
      <c r="F25" s="76">
        <f ca="1">B7</f>
        <v>21790.319999999992</v>
      </c>
      <c r="G25" s="77">
        <f t="shared" ref="G25:G31" ca="1" si="6">F25/SUM($F$25:$F$31)</f>
        <v>1.3227550581222415E-2</v>
      </c>
      <c r="I25" s="7"/>
      <c r="J25" s="84"/>
      <c r="K25" s="25"/>
      <c r="L25" s="11"/>
      <c r="N25" s="27" t="s">
        <v>116</v>
      </c>
      <c r="O25" s="51">
        <f t="shared" si="5"/>
        <v>27889.195</v>
      </c>
      <c r="P25" s="82">
        <f t="shared" si="4"/>
        <v>1.7920316250728766E-2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1145846.3600000001</v>
      </c>
      <c r="C26" s="34">
        <f ca="1">B26/F3</f>
        <v>0.70434812750221187</v>
      </c>
      <c r="E26" s="80" t="s">
        <v>103</v>
      </c>
      <c r="F26" s="30">
        <f>(B11)</f>
        <v>13452.43</v>
      </c>
      <c r="G26" s="20">
        <f t="shared" ca="1" si="6"/>
        <v>8.1661351584260324E-3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7.6289682196732045E-2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98104.35</v>
      </c>
      <c r="G27" s="20">
        <f t="shared" ca="1" si="6"/>
        <v>5.9553060802363063E-2</v>
      </c>
      <c r="I27" s="7"/>
      <c r="J27" s="49"/>
      <c r="K27" s="25"/>
      <c r="L27" s="11"/>
      <c r="N27" s="13" t="s">
        <v>120</v>
      </c>
      <c r="O27" s="14">
        <f>($B$24+$B$25)*0.2</f>
        <v>110440.46200000001</v>
      </c>
      <c r="P27" s="78">
        <f t="shared" si="4"/>
        <v>7.0963970308809313E-2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22820</v>
      </c>
      <c r="G28" s="20">
        <f t="shared" ca="1" si="6"/>
        <v>1.3852605389158839E-2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11155.678</v>
      </c>
      <c r="P28" s="78">
        <f t="shared" si="4"/>
        <v>7.1681265002915065E-3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1145846.3600000001</v>
      </c>
      <c r="G29" s="20">
        <f t="shared" ca="1" si="6"/>
        <v>0.69557219376354251</v>
      </c>
      <c r="H29" s="86"/>
      <c r="I29" s="7"/>
      <c r="J29" s="49"/>
      <c r="K29" s="25"/>
      <c r="L29" s="11"/>
      <c r="N29" s="27" t="s">
        <v>123</v>
      </c>
      <c r="O29" s="51">
        <f t="shared" si="7"/>
        <v>11155.678</v>
      </c>
      <c r="P29" s="82">
        <f t="shared" si="4"/>
        <v>7.1681265002915065E-3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0.16758257964820134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0.17738738818739613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0.16969694481106157</v>
      </c>
      <c r="E31" s="85" t="s">
        <v>118</v>
      </c>
      <c r="F31" s="44">
        <f>B40-F8-F7</f>
        <v>69264</v>
      </c>
      <c r="G31" s="34">
        <f t="shared" ca="1" si="6"/>
        <v>4.2045874657085792E-2</v>
      </c>
      <c r="I31" s="7"/>
      <c r="J31" s="49"/>
      <c r="K31" s="25"/>
      <c r="L31" s="11"/>
      <c r="N31" s="27" t="s">
        <v>127</v>
      </c>
      <c r="O31" s="51">
        <f>($B$10+$B$11)*0.05</f>
        <v>5577.8389999999999</v>
      </c>
      <c r="P31" s="82">
        <f t="shared" si="4"/>
        <v>3.5840632501457532E-3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22820</v>
      </c>
      <c r="P32" s="88">
        <f t="shared" si="4"/>
        <v>1.4663084281981981E-2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600812.375</v>
      </c>
      <c r="P35" s="59">
        <f t="shared" ref="P35:P39" si="8">O35/$O$18</f>
        <v>0.38605444751458212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399532.29800000001</v>
      </c>
      <c r="P36" s="20">
        <f t="shared" si="8"/>
        <v>0.25672111125976954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251480.62800000003</v>
      </c>
      <c r="P37" s="20">
        <f t="shared" si="8"/>
        <v>0.16158990550612437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281643.91899999994</v>
      </c>
      <c r="P38" s="20">
        <f t="shared" si="8"/>
        <v>0.18097145143754187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22820</v>
      </c>
      <c r="P39" s="91">
        <f t="shared" si="8"/>
        <v>1.4663084281981981E-2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4.2576361374759876E-2</v>
      </c>
      <c r="E40" s="25"/>
      <c r="F40" s="25"/>
      <c r="G40" s="25"/>
      <c r="N40" s="93" t="s">
        <v>137</v>
      </c>
      <c r="O40" s="94">
        <f t="shared" ref="O40:P40" si="9">SUM(O35:O39)</f>
        <v>1556289.22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U12" sqref="U12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141134.79999999999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64591.93</v>
      </c>
      <c r="K2" s="102">
        <f>J2/D2</f>
        <v>0.45766125718107797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55404.850000000006</v>
      </c>
      <c r="Q2" s="102">
        <f>P2/D2</f>
        <v>0.39256689349472995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21138.020000000033</v>
      </c>
      <c r="W2" s="102">
        <f>V2/D2</f>
        <v>0.14977184932419244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72903.009999999995</v>
      </c>
      <c r="E4" s="20">
        <f t="shared" ref="E4:E7" si="1">D4/$D$2</f>
        <v>0.51654878881749933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9331.48</v>
      </c>
      <c r="K4" s="545">
        <f>J4/$D$2</f>
        <v>6.6117499015125966E-2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9057.93</v>
      </c>
      <c r="Q4" s="545">
        <f t="shared" ref="Q4:Q12" si="3">P4/$D$2</f>
        <v>6.4179281084466772E-2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0.28429643149669681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50328.53</v>
      </c>
      <c r="E5" s="20">
        <f t="shared" si="1"/>
        <v>0.35659901030787589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484.85999999999996</v>
      </c>
      <c r="K5" s="545">
        <f t="shared" ref="K5:K30" si="6">J5/$D$2</f>
        <v>3.4354390270861616E-3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484.85999999999996</v>
      </c>
      <c r="Q5" s="545">
        <f>P5/$D$2</f>
        <v>3.4354390270861616E-3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2.8341698858112955E-3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8.1505482701644122E-2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5331.8899999999994</v>
      </c>
      <c r="K6" s="545">
        <f>J6/$D$2</f>
        <v>3.7778705181145969E-2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5892</v>
      </c>
      <c r="Q6" s="545">
        <f t="shared" si="3"/>
        <v>4.1747322418000381E-2</v>
      </c>
      <c r="S6" s="98" t="s">
        <v>148</v>
      </c>
      <c r="T6" s="103"/>
      <c r="U6" s="100"/>
      <c r="V6" s="104">
        <f>'Budget Breakdown'!T16</f>
        <v>-1607.4099999999744</v>
      </c>
      <c r="W6" s="102">
        <f t="shared" si="5"/>
        <v>-1.1389182540379655E-2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4.5346718172980728E-2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7.9955616899588217E-2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6791.95</v>
      </c>
      <c r="Q7" s="545">
        <f>P7/$D$2</f>
        <v>4.8123850389840073E-2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-17778.689999999995</v>
      </c>
      <c r="W7" s="116">
        <f t="shared" si="5"/>
        <v>-0.12596956951793603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1.0146328191204439E-3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2769.84</v>
      </c>
      <c r="Q8" s="545">
        <f>P8/$D$2</f>
        <v>1.9625492791288897E-2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1.6534547113823097E-2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6427.17</v>
      </c>
      <c r="Q9" s="545">
        <f t="shared" si="3"/>
        <v>4.5539229162474458E-2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5.9055243639414244E-3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5.9055243639414244E-3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1.2085538081323672E-2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1454.78</v>
      </c>
      <c r="Q11" s="545">
        <f>P11/$D$2</f>
        <v>1.0307734166201392E-2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8.6991301932620464E-3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7.0854247145282385E-3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7.1398407763358165E-3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1.1336679543245182E-2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6.358247576076205E-3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8.502509657433887E-3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7.0854247145282385E-3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5.4751202396574068E-3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8.502509657433887E-3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896.12</v>
      </c>
      <c r="Q16" s="545">
        <f t="shared" si="11"/>
        <v>6.3493907951830452E-3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5.7320660815050585E-2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4.625960429320055E-2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5.9440336472648854E-3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9695.1549999999988</v>
      </c>
      <c r="Q18" s="545">
        <f t="shared" si="11"/>
        <v>6.8694290848182016E-2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5.5168533912259773E-3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3.8845840997401068E-3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1.1454581010494935E-2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1.5297431958666468E-2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1.3712422450026501E-3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1.3712422450026501E-3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2.6519327621536289E-3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9695.1549999999988</v>
      </c>
      <c r="K26" s="545">
        <f t="shared" si="6"/>
        <v>6.8694290848182016E-2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3.5462550696213836E-3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1.7343560907727935E-2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2.6519327621536289E-3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5" sqref="F5:F1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142742.21</v>
      </c>
      <c r="F3" s="268">
        <f t="shared" si="0"/>
        <v>-928.87529205335613</v>
      </c>
      <c r="G3" s="269">
        <f>1-((E3/SUM(E3:F3)))</f>
        <v>-6.5499855423771791E-3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4371.1999999999989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1117.5733133858269</v>
      </c>
      <c r="E5" s="289">
        <f>I5+K5+M5+O5+Q5+S5+U5+W5+Y5+AA5+AC5+AE5</f>
        <v>9331.48</v>
      </c>
      <c r="F5" s="289">
        <f t="shared" ref="F5:F12" si="2">J5+L5+N5+P5+R5+T5+V5+X5</f>
        <v>318.52999999999929</v>
      </c>
      <c r="G5" s="269">
        <f t="shared" ref="G5:G12" si="3">1-((E5/SUM(E5:F5)))</f>
        <v>3.3008255949993681E-2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50.01</v>
      </c>
      <c r="Z5" s="276">
        <f t="shared" ref="Z5:Z12" si="12">H5-Y5</f>
        <v>1149.99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1084.8119314960632</v>
      </c>
      <c r="E6" s="289">
        <f t="shared" ref="E6:E12" si="16">Q6+S6+U6+W6+Y6+AA6+AC6+AE6+I6+K6+M6+O6</f>
        <v>9057.93</v>
      </c>
      <c r="F6" s="289">
        <f t="shared" si="2"/>
        <v>873.81000000000097</v>
      </c>
      <c r="G6" s="269">
        <f t="shared" si="3"/>
        <v>8.7981562143189529E-2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331.74</v>
      </c>
      <c r="Z6" s="276">
        <f t="shared" si="12"/>
        <v>868.26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116.13733228346456</v>
      </c>
      <c r="E7" s="289">
        <f t="shared" si="16"/>
        <v>969.71999999999991</v>
      </c>
      <c r="F7" s="289">
        <f t="shared" si="2"/>
        <v>262.85000000000002</v>
      </c>
      <c r="G7" s="269">
        <f t="shared" si="3"/>
        <v>0.21325360831433515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32.57</v>
      </c>
      <c r="Z7" s="276">
        <f t="shared" si="12"/>
        <v>117.43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638.5672984251969</v>
      </c>
      <c r="E8" s="289">
        <f t="shared" si="16"/>
        <v>5331.8899999999994</v>
      </c>
      <c r="F8" s="289">
        <f t="shared" si="2"/>
        <v>-173.59000000000015</v>
      </c>
      <c r="G8" s="269">
        <f t="shared" si="3"/>
        <v>-3.3652559951922179E-2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358.3</v>
      </c>
      <c r="Z8" s="276">
        <f t="shared" si="12"/>
        <v>241.7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705.64818897637804</v>
      </c>
      <c r="E9" s="289">
        <f t="shared" si="16"/>
        <v>5892</v>
      </c>
      <c r="F9" s="289">
        <f t="shared" si="2"/>
        <v>457.22999999999996</v>
      </c>
      <c r="G9" s="269">
        <f t="shared" si="3"/>
        <v>7.2013456749873583E-2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749.23</v>
      </c>
      <c r="Z9" s="276">
        <f t="shared" si="12"/>
        <v>-49.230000000000018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813.42960236220472</v>
      </c>
      <c r="E10" s="289">
        <f t="shared" si="16"/>
        <v>6791.95</v>
      </c>
      <c r="F10" s="289">
        <f t="shared" si="2"/>
        <v>908.64999999999964</v>
      </c>
      <c r="G10" s="269">
        <f t="shared" si="3"/>
        <v>0.11799729891177302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500.6</v>
      </c>
      <c r="Z10" s="276">
        <f t="shared" si="12"/>
        <v>399.4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331.72650708661422</v>
      </c>
      <c r="E11" s="289">
        <f t="shared" si="16"/>
        <v>2769.84</v>
      </c>
      <c r="F11" s="289">
        <f t="shared" si="2"/>
        <v>261.49000000000012</v>
      </c>
      <c r="G11" s="269">
        <f t="shared" si="3"/>
        <v>8.6262465650391196E-2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231.32999999999998</v>
      </c>
      <c r="Z11" s="276">
        <f t="shared" si="12"/>
        <v>118.67000000000002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769.74217086614181</v>
      </c>
      <c r="E12" s="289">
        <f t="shared" si="16"/>
        <v>6427.17</v>
      </c>
      <c r="F12" s="289">
        <f t="shared" si="2"/>
        <v>-670.36</v>
      </c>
      <c r="G12" s="269">
        <f t="shared" si="3"/>
        <v>-0.11644643474424199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156.81</v>
      </c>
      <c r="Z12" s="276">
        <f t="shared" si="12"/>
        <v>543.19000000000005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1351.4767653543311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17.150173228346457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279.48075590551178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199.6402322834646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204.27988110236222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147.03998031496064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120.68356535433072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107.47242283464566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174.22995118110236</v>
      </c>
      <c r="E22" s="289">
        <f t="shared" si="18"/>
        <v>1454.78</v>
      </c>
      <c r="F22" s="289">
        <f t="shared" si="19"/>
        <v>-195.78000000000003</v>
      </c>
      <c r="G22" s="269">
        <f t="shared" si="20"/>
        <v>-0.15550436854646543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99</v>
      </c>
      <c r="Z22" s="276">
        <f t="shared" si="29"/>
        <v>46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239.52755905511813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191.62204724409452</v>
      </c>
      <c r="E24" s="289">
        <f t="shared" si="18"/>
        <v>1600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287.43307086614175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92.545065354330731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107.32271811023622</v>
      </c>
      <c r="E27" s="289">
        <f t="shared" si="18"/>
        <v>896.12</v>
      </c>
      <c r="F27" s="289">
        <f t="shared" si="19"/>
        <v>-61.03</v>
      </c>
      <c r="G27" s="269">
        <f t="shared" si="20"/>
        <v>-7.3081943263600291E-2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35.089999999999996</v>
      </c>
      <c r="Z27" s="276">
        <f t="shared" si="29"/>
        <v>64.91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968.88179055118121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100.47103228346458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93.25047401574804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65.660492125984248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335.33858267716539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306.59527559055118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23.952755905511815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23.952755905511815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43.114960629921256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383.24409448818903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359.29133858267721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95.811023622047259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81.439370078740168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220.36535433070867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43.114960629921256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47.905511811023629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4805.4162614173238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8731.1400165354316</v>
      </c>
      <c r="E49" s="268">
        <f t="shared" ref="E49:E52" si="65">Q49+S49+U49+W49+Y49+AA49+AC49+AE49+I49+K49+M49+O49</f>
        <v>72903.009999999995</v>
      </c>
      <c r="F49" s="268">
        <f>E49-('Proposed Budget'!J68*14)</f>
        <v>8533.4419563800038</v>
      </c>
      <c r="G49" s="246">
        <f t="shared" ref="G49:G50" si="66">(E49/(E49-F49))-1</f>
        <v>0.13256950785497468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6027.5349708661424</v>
      </c>
      <c r="E50" s="268">
        <f t="shared" si="65"/>
        <v>50328.53</v>
      </c>
      <c r="F50" s="268">
        <f>E50-('Proposed Budget'!J44*14)</f>
        <v>11635.560930000007</v>
      </c>
      <c r="G50" s="246">
        <f t="shared" si="66"/>
        <v>0.30071512240246934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2763.79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1377.6738944881895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766.48818897637807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141134.79999999999</v>
      </c>
      <c r="F54" s="297">
        <f>F49+F50+E52</f>
        <v>26569.002886380011</v>
      </c>
      <c r="G54" s="246">
        <f>(E54/(E54-F54))-1</f>
        <v>0.23191042663483885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2763.79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U33" sqref="U3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2763.79</v>
      </c>
      <c r="G10" s="207">
        <f t="shared" si="0"/>
        <v>-16719.629759326664</v>
      </c>
      <c r="H10" s="208">
        <f t="shared" si="1"/>
        <v>-0.85814656594477046</v>
      </c>
      <c r="I10" s="198"/>
      <c r="J10" s="209">
        <f t="shared" ref="J10:K10" si="15">SUM(O28,E28,J28)</f>
        <v>13000</v>
      </c>
      <c r="K10" s="210">
        <f t="shared" si="15"/>
        <v>4321.2</v>
      </c>
      <c r="L10" s="211">
        <f t="shared" si="3"/>
        <v>8678.7999999999993</v>
      </c>
      <c r="M10" s="212">
        <f t="shared" si="4"/>
        <v>-0.66759999999999997</v>
      </c>
      <c r="N10" s="198"/>
      <c r="O10" s="213">
        <f t="shared" si="5"/>
        <v>6483.4197593266654</v>
      </c>
      <c r="P10" s="214">
        <f>SUM('Monthly Breakdown'!Y45:Y46)</f>
        <v>50</v>
      </c>
      <c r="Q10" s="215">
        <f t="shared" si="6"/>
        <v>-6433.4197593266654</v>
      </c>
      <c r="R10" s="198"/>
      <c r="S10" s="198"/>
      <c r="T10" s="198">
        <f t="shared" si="7"/>
        <v>-1607.4099999999999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156004.29329894003</v>
      </c>
      <c r="F16" s="205">
        <f>SUM(F2:F10)</f>
        <v>141134.80000000002</v>
      </c>
      <c r="G16" s="205">
        <f>SUM(G2:G10)</f>
        <v>-14869.493298939989</v>
      </c>
      <c r="H16" s="208">
        <f>((SUM(F16))-SUM(E16))/SUM(E16)</f>
        <v>-9.5314641568528174E-2</v>
      </c>
      <c r="I16" s="198"/>
      <c r="J16" s="209">
        <f>SUM(J2:J10)</f>
        <v>117000</v>
      </c>
      <c r="K16" s="209">
        <f>SUM(K2:K10)</f>
        <v>102218.09</v>
      </c>
      <c r="L16" s="209">
        <f>SUM(L2:L10)</f>
        <v>14781.909999999998</v>
      </c>
      <c r="M16" s="212">
        <f>((K16-SUM(J16))/SUM(J16))</f>
        <v>-0.12634111111111115</v>
      </c>
      <c r="N16" s="198"/>
      <c r="O16" s="213">
        <f>SUM(O2:O10)</f>
        <v>39004.293298939992</v>
      </c>
      <c r="P16" s="213">
        <f>SUM(P2:P10)</f>
        <v>40524.119999999995</v>
      </c>
      <c r="Q16" s="213">
        <f>SUM(Q2:Q10)</f>
        <v>1519.8267010600075</v>
      </c>
      <c r="R16" s="218">
        <f>((P16-SUM(O16))/SUM(O16))</f>
        <v>3.8965625896913936E-2</v>
      </c>
      <c r="S16" s="198"/>
      <c r="T16" s="198">
        <f>F16-K16-P16</f>
        <v>-1607.4099999999744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1910.6100000000001</v>
      </c>
      <c r="G28" s="232">
        <f t="shared" si="19"/>
        <v>3289.39</v>
      </c>
      <c r="H28" s="233">
        <f t="shared" si="20"/>
        <v>-0.632575</v>
      </c>
      <c r="I28" s="198"/>
      <c r="J28" s="234">
        <f>SUM('Proposed Budget'!$D$5:$D$12)</f>
        <v>5800</v>
      </c>
      <c r="K28" s="235">
        <f>SUM('Monthly Breakdown'!Y5:Y12)</f>
        <v>2410.5899999999997</v>
      </c>
      <c r="L28" s="236">
        <f t="shared" si="21"/>
        <v>3389.4100000000003</v>
      </c>
      <c r="M28" s="237">
        <f t="shared" si="22"/>
        <v>-0.58438103448275869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39646.11</v>
      </c>
      <c r="G34" s="230">
        <f>SUM(G20:G28)</f>
        <v>7153.8899999999976</v>
      </c>
      <c r="H34" s="233">
        <f>((F34-SUM(E34)))/SUM(E34)</f>
        <v>-0.15286089743589742</v>
      </c>
      <c r="I34" s="198"/>
      <c r="J34" s="234">
        <f>SUM(J20:J28)</f>
        <v>52200</v>
      </c>
      <c r="K34" s="234">
        <f>SUM(K20:K28)</f>
        <v>46571.979999999996</v>
      </c>
      <c r="L34" s="234">
        <f>SUM(L20:L28)</f>
        <v>5628.02</v>
      </c>
      <c r="M34" s="237">
        <f>((K34-SUM(J34))/SUM(J34))</f>
        <v>-0.10781647509578551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374"/>
  <sheetViews>
    <sheetView tabSelected="1" workbookViewId="0">
      <pane ySplit="4" topLeftCell="A5" activePane="bottomLeft" state="frozen"/>
      <selection pane="bottomLeft" activeCell="L24" sqref="L2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(SUM(INDIRECT("g5:g5")))+J2+L2+N2+P2-R2+T2-G1577</f>
        <v>2765.1299999999887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80</v>
      </c>
      <c r="H2" s="301"/>
      <c r="I2" s="314" t="s">
        <v>275</v>
      </c>
      <c r="J2" s="303">
        <f>SUMIFS(E:E,I:I,"1")</f>
        <v>1098.82</v>
      </c>
      <c r="K2" s="304" t="s">
        <v>276</v>
      </c>
      <c r="L2" s="305">
        <f>(SUMIFS(E:E,I:I,"2"))</f>
        <v>753.38999999999987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46276</v>
      </c>
      <c r="D5" s="299" t="s">
        <v>412</v>
      </c>
      <c r="E5" s="522">
        <v>-3.4</v>
      </c>
      <c r="F5" s="522"/>
      <c r="G5" s="333">
        <f t="shared" ref="G5:G19" si="0">G6-E5+F5</f>
        <v>992.91999999998893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46276</v>
      </c>
      <c r="D6" s="299" t="s">
        <v>907</v>
      </c>
      <c r="E6" s="522">
        <v>-0.06</v>
      </c>
      <c r="F6" s="522"/>
      <c r="G6" s="333">
        <f t="shared" si="0"/>
        <v>989.51999999998895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2</v>
      </c>
      <c r="C7" s="298">
        <v>46276</v>
      </c>
      <c r="D7" s="299" t="s">
        <v>1030</v>
      </c>
      <c r="E7" s="522">
        <v>25</v>
      </c>
      <c r="F7" s="522"/>
      <c r="G7" s="333">
        <f t="shared" si="0"/>
        <v>989.45999999998901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335</v>
      </c>
      <c r="B8" s="330" t="s">
        <v>335</v>
      </c>
      <c r="C8" s="298">
        <v>46276</v>
      </c>
      <c r="D8" s="299" t="s">
        <v>336</v>
      </c>
      <c r="E8" s="522">
        <v>62.37</v>
      </c>
      <c r="F8" s="522"/>
      <c r="G8" s="333">
        <f t="shared" si="0"/>
        <v>1014.459999999989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15</v>
      </c>
      <c r="C9" s="298">
        <v>46276</v>
      </c>
      <c r="D9" s="299" t="s">
        <v>185</v>
      </c>
      <c r="E9" s="522">
        <v>63.69</v>
      </c>
      <c r="F9" s="522"/>
      <c r="G9" s="333">
        <f t="shared" si="0"/>
        <v>1076.829999999989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2</v>
      </c>
      <c r="C10" s="298">
        <v>46275</v>
      </c>
      <c r="D10" s="299" t="s">
        <v>318</v>
      </c>
      <c r="E10" s="522">
        <v>20.440000000000001</v>
      </c>
      <c r="F10" s="522"/>
      <c r="G10" s="333">
        <f t="shared" si="0"/>
        <v>1140.5199999999891</v>
      </c>
      <c r="H10" s="334"/>
      <c r="I10" s="335">
        <v>2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4</v>
      </c>
      <c r="C11" s="298">
        <v>46275</v>
      </c>
      <c r="D11" s="299" t="s">
        <v>329</v>
      </c>
      <c r="E11" s="522">
        <v>28.67</v>
      </c>
      <c r="F11" s="522"/>
      <c r="G11" s="333">
        <f t="shared" si="0"/>
        <v>1160.9599999999891</v>
      </c>
      <c r="H11" s="334"/>
      <c r="I11" s="335">
        <v>2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5</v>
      </c>
      <c r="C12" s="298">
        <v>46275</v>
      </c>
      <c r="D12" s="299" t="s">
        <v>1048</v>
      </c>
      <c r="E12" s="522">
        <v>100</v>
      </c>
      <c r="F12" s="522"/>
      <c r="G12" s="333">
        <f t="shared" si="0"/>
        <v>1189.6299999999892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6</v>
      </c>
      <c r="C13" s="298">
        <v>46275</v>
      </c>
      <c r="D13" s="299" t="s">
        <v>1048</v>
      </c>
      <c r="E13" s="522">
        <v>100</v>
      </c>
      <c r="F13" s="522"/>
      <c r="G13" s="333">
        <f t="shared" si="0"/>
        <v>1289.6299999999892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6</v>
      </c>
      <c r="C14" s="298">
        <v>46275</v>
      </c>
      <c r="D14" s="299" t="s">
        <v>429</v>
      </c>
      <c r="E14" s="522">
        <v>103.4</v>
      </c>
      <c r="F14" s="522"/>
      <c r="G14" s="333">
        <f t="shared" si="0"/>
        <v>1389.6299999999892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6</v>
      </c>
      <c r="C15" s="298">
        <v>46274</v>
      </c>
      <c r="D15" s="299" t="s">
        <v>1049</v>
      </c>
      <c r="E15" s="522">
        <v>50</v>
      </c>
      <c r="F15" s="522"/>
      <c r="G15" s="333">
        <f t="shared" si="0"/>
        <v>1493.0299999999893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5</v>
      </c>
      <c r="C16" s="298">
        <v>46274</v>
      </c>
      <c r="D16" s="299" t="s">
        <v>854</v>
      </c>
      <c r="E16" s="522">
        <v>10.68</v>
      </c>
      <c r="F16" s="522"/>
      <c r="G16" s="333">
        <f t="shared" si="0"/>
        <v>1543.0299999999893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5</v>
      </c>
      <c r="C17" s="298">
        <v>46274</v>
      </c>
      <c r="D17" s="299" t="s">
        <v>1050</v>
      </c>
      <c r="E17" s="522">
        <v>31.5</v>
      </c>
      <c r="F17" s="522"/>
      <c r="G17" s="333">
        <f t="shared" si="0"/>
        <v>1553.7099999999893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22</v>
      </c>
      <c r="C18" s="298">
        <v>46274</v>
      </c>
      <c r="D18" s="299" t="s">
        <v>979</v>
      </c>
      <c r="E18" s="522">
        <v>5.31</v>
      </c>
      <c r="F18" s="522"/>
      <c r="G18" s="333">
        <f t="shared" si="0"/>
        <v>1585.2099999999893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46273</v>
      </c>
      <c r="D19" s="299" t="s">
        <v>1055</v>
      </c>
      <c r="E19" s="522">
        <v>10</v>
      </c>
      <c r="F19" s="522"/>
      <c r="G19" s="333">
        <f t="shared" si="0"/>
        <v>1590.5199999999893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335</v>
      </c>
      <c r="B20" s="330" t="s">
        <v>335</v>
      </c>
      <c r="C20" s="298">
        <v>46273</v>
      </c>
      <c r="D20" s="299" t="s">
        <v>182</v>
      </c>
      <c r="E20" s="522">
        <v>77.400000000000006</v>
      </c>
      <c r="F20" s="522"/>
      <c r="G20" s="333">
        <f t="shared" ref="G20:G41" si="1">G21-E20+F20</f>
        <v>1600.5199999999893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9</v>
      </c>
      <c r="C21" s="298">
        <v>46273</v>
      </c>
      <c r="D21" s="299" t="s">
        <v>58</v>
      </c>
      <c r="E21" s="522">
        <v>1231.68</v>
      </c>
      <c r="F21" s="522"/>
      <c r="G21" s="333">
        <f t="shared" si="1"/>
        <v>1677.9199999999894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8</v>
      </c>
      <c r="C22" s="298">
        <v>46273</v>
      </c>
      <c r="D22" s="299" t="s">
        <v>319</v>
      </c>
      <c r="E22" s="522">
        <v>9.5</v>
      </c>
      <c r="F22" s="522"/>
      <c r="G22" s="333">
        <f t="shared" si="1"/>
        <v>2909.5999999999894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46273</v>
      </c>
      <c r="D23" s="299" t="s">
        <v>1051</v>
      </c>
      <c r="E23" s="522">
        <v>19.16</v>
      </c>
      <c r="F23" s="522"/>
      <c r="G23" s="333">
        <f t="shared" si="1"/>
        <v>2919.0999999999894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46273</v>
      </c>
      <c r="D24" s="299" t="s">
        <v>1051</v>
      </c>
      <c r="E24" s="522">
        <v>10</v>
      </c>
      <c r="F24" s="522"/>
      <c r="G24" s="333">
        <f t="shared" si="1"/>
        <v>2938.2599999999893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6</v>
      </c>
      <c r="C25" s="298">
        <v>46273</v>
      </c>
      <c r="D25" s="299" t="s">
        <v>300</v>
      </c>
      <c r="E25" s="522">
        <v>31.94</v>
      </c>
      <c r="F25" s="522"/>
      <c r="G25" s="333">
        <f t="shared" si="1"/>
        <v>2948.2599999999893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6</v>
      </c>
      <c r="C26" s="298">
        <v>46273</v>
      </c>
      <c r="D26" s="299" t="s">
        <v>1003</v>
      </c>
      <c r="E26" s="522">
        <v>50</v>
      </c>
      <c r="F26" s="522"/>
      <c r="G26" s="333">
        <f t="shared" si="1"/>
        <v>2980.1999999999894</v>
      </c>
      <c r="H26" s="334" t="s">
        <v>298</v>
      </c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5</v>
      </c>
      <c r="C27" s="298">
        <v>46273</v>
      </c>
      <c r="D27" s="299" t="s">
        <v>1039</v>
      </c>
      <c r="E27" s="522">
        <v>110</v>
      </c>
      <c r="F27" s="522"/>
      <c r="G27" s="333">
        <f t="shared" si="1"/>
        <v>3030.1999999999894</v>
      </c>
      <c r="H27" s="334" t="s">
        <v>298</v>
      </c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287</v>
      </c>
      <c r="B28" s="330" t="s">
        <v>287</v>
      </c>
      <c r="C28" s="298">
        <v>46272</v>
      </c>
      <c r="D28" s="299" t="s">
        <v>529</v>
      </c>
      <c r="E28" s="522"/>
      <c r="F28" s="522">
        <v>600</v>
      </c>
      <c r="G28" s="333">
        <f t="shared" si="1"/>
        <v>3140.1999999999894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287</v>
      </c>
      <c r="B29" s="330" t="s">
        <v>287</v>
      </c>
      <c r="C29" s="298">
        <v>46272</v>
      </c>
      <c r="D29" s="299" t="s">
        <v>529</v>
      </c>
      <c r="E29" s="522">
        <v>600</v>
      </c>
      <c r="F29" s="522"/>
      <c r="G29" s="333">
        <f t="shared" si="1"/>
        <v>2540.1999999999894</v>
      </c>
      <c r="H29" s="334" t="s">
        <v>298</v>
      </c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2</v>
      </c>
      <c r="C30" s="298">
        <v>46272</v>
      </c>
      <c r="D30" s="299" t="s">
        <v>1053</v>
      </c>
      <c r="E30" s="522">
        <v>109.55</v>
      </c>
      <c r="F30" s="522"/>
      <c r="G30" s="333">
        <f t="shared" si="1"/>
        <v>3140.1999999999894</v>
      </c>
      <c r="H30" s="334"/>
      <c r="I30" s="335">
        <v>2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5</v>
      </c>
      <c r="C31" s="298">
        <v>46272</v>
      </c>
      <c r="D31" s="299" t="s">
        <v>1054</v>
      </c>
      <c r="E31" s="522">
        <v>22.36</v>
      </c>
      <c r="F31" s="522"/>
      <c r="G31" s="333">
        <f t="shared" si="1"/>
        <v>3249.7499999999895</v>
      </c>
      <c r="H31" s="334"/>
      <c r="I31" s="335">
        <v>2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46272</v>
      </c>
      <c r="D32" s="299" t="s">
        <v>1052</v>
      </c>
      <c r="E32" s="522">
        <v>143.72</v>
      </c>
      <c r="F32" s="522"/>
      <c r="G32" s="333">
        <f t="shared" si="1"/>
        <v>3272.1099999999897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4</v>
      </c>
      <c r="C33" s="298">
        <v>46272</v>
      </c>
      <c r="D33" s="299" t="s">
        <v>295</v>
      </c>
      <c r="E33" s="522">
        <v>291.70999999999998</v>
      </c>
      <c r="F33" s="522"/>
      <c r="G33" s="333">
        <f t="shared" si="1"/>
        <v>3415.8299999999895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8</v>
      </c>
      <c r="C34" s="298">
        <v>46272</v>
      </c>
      <c r="D34" s="299" t="s">
        <v>295</v>
      </c>
      <c r="E34" s="522">
        <v>6.36</v>
      </c>
      <c r="F34" s="522"/>
      <c r="G34" s="333">
        <f t="shared" si="1"/>
        <v>3707.5399999999895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1</v>
      </c>
      <c r="C35" s="298">
        <v>46272</v>
      </c>
      <c r="D35" s="299" t="s">
        <v>368</v>
      </c>
      <c r="E35" s="522">
        <v>25.54</v>
      </c>
      <c r="F35" s="522"/>
      <c r="G35" s="333">
        <f t="shared" si="1"/>
        <v>3713.8999999999896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14</v>
      </c>
      <c r="C36" s="298">
        <v>46271</v>
      </c>
      <c r="D36" s="299" t="s">
        <v>958</v>
      </c>
      <c r="E36" s="522">
        <v>66.67</v>
      </c>
      <c r="F36" s="522"/>
      <c r="G36" s="333">
        <f t="shared" si="1"/>
        <v>3739.4399999999896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22</v>
      </c>
      <c r="C37" s="298">
        <v>46271</v>
      </c>
      <c r="D37" s="299" t="s">
        <v>998</v>
      </c>
      <c r="E37" s="522">
        <v>10.64</v>
      </c>
      <c r="F37" s="522"/>
      <c r="G37" s="333">
        <f t="shared" si="1"/>
        <v>3806.1099999999897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7</v>
      </c>
      <c r="C38" s="298">
        <v>46271</v>
      </c>
      <c r="D38" s="299" t="s">
        <v>482</v>
      </c>
      <c r="E38" s="522">
        <v>160.91999999999999</v>
      </c>
      <c r="F38" s="522"/>
      <c r="G38" s="333">
        <f t="shared" si="1"/>
        <v>3816.7499999999895</v>
      </c>
      <c r="H38" s="334"/>
      <c r="I38" s="335">
        <v>2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5</v>
      </c>
      <c r="C39" s="298">
        <v>46270</v>
      </c>
      <c r="D39" s="299" t="s">
        <v>1043</v>
      </c>
      <c r="E39" s="522">
        <v>210.86</v>
      </c>
      <c r="F39" s="522"/>
      <c r="G39" s="333">
        <f t="shared" si="1"/>
        <v>3977.6699999999896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46270</v>
      </c>
      <c r="D40" s="299" t="s">
        <v>319</v>
      </c>
      <c r="E40" s="522">
        <v>23.41</v>
      </c>
      <c r="F40" s="522"/>
      <c r="G40" s="333">
        <f t="shared" si="1"/>
        <v>4188.5299999999897</v>
      </c>
      <c r="H40" s="334"/>
      <c r="I40" s="335">
        <v>2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1</v>
      </c>
      <c r="C41" s="298">
        <v>46270</v>
      </c>
      <c r="D41" s="299" t="s">
        <v>880</v>
      </c>
      <c r="E41" s="522">
        <v>24.47</v>
      </c>
      <c r="F41" s="522"/>
      <c r="G41" s="333">
        <f t="shared" si="1"/>
        <v>4211.9399999999896</v>
      </c>
      <c r="H41" s="334"/>
      <c r="I41" s="335">
        <v>2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3</v>
      </c>
      <c r="C42" s="298">
        <v>46270</v>
      </c>
      <c r="D42" s="299" t="s">
        <v>983</v>
      </c>
      <c r="E42" s="522">
        <v>25</v>
      </c>
      <c r="F42" s="522"/>
      <c r="G42" s="333">
        <f t="shared" ref="G42:G65" si="2">G43-E42+F42</f>
        <v>4236.4099999999899</v>
      </c>
      <c r="H42" s="334"/>
      <c r="I42" s="335">
        <v>2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294</v>
      </c>
      <c r="B43" s="330">
        <v>17</v>
      </c>
      <c r="C43" s="298">
        <v>46269</v>
      </c>
      <c r="D43" s="299" t="s">
        <v>370</v>
      </c>
      <c r="E43" s="522">
        <v>99</v>
      </c>
      <c r="F43" s="522"/>
      <c r="G43" s="333">
        <f t="shared" si="2"/>
        <v>4261.4099999999899</v>
      </c>
      <c r="H43" s="334"/>
      <c r="I43" s="335">
        <v>2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46269</v>
      </c>
      <c r="D44" s="299" t="s">
        <v>1044</v>
      </c>
      <c r="E44" s="522">
        <v>28.18</v>
      </c>
      <c r="F44" s="522"/>
      <c r="G44" s="333">
        <f t="shared" si="2"/>
        <v>4360.4099999999899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46269</v>
      </c>
      <c r="D45" s="299" t="s">
        <v>358</v>
      </c>
      <c r="E45" s="522">
        <v>10.95</v>
      </c>
      <c r="F45" s="522"/>
      <c r="G45" s="333">
        <f t="shared" si="2"/>
        <v>4388.5899999999901</v>
      </c>
      <c r="H45" s="334"/>
      <c r="I45" s="335">
        <v>1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14</v>
      </c>
      <c r="C46" s="298">
        <v>46269</v>
      </c>
      <c r="D46" s="299" t="s">
        <v>367</v>
      </c>
      <c r="E46" s="522">
        <v>70.25</v>
      </c>
      <c r="F46" s="522"/>
      <c r="G46" s="333">
        <f t="shared" si="2"/>
        <v>4399.53999999999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5</v>
      </c>
      <c r="C47" s="298">
        <v>46269</v>
      </c>
      <c r="D47" s="299" t="s">
        <v>1056</v>
      </c>
      <c r="E47" s="522">
        <v>150</v>
      </c>
      <c r="F47" s="522"/>
      <c r="G47" s="333">
        <f t="shared" si="2"/>
        <v>4469.78999999999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13</v>
      </c>
      <c r="C48" s="298">
        <v>46269</v>
      </c>
      <c r="D48" s="299" t="s">
        <v>182</v>
      </c>
      <c r="E48" s="522">
        <v>344.23</v>
      </c>
      <c r="F48" s="522"/>
      <c r="G48" s="333">
        <f t="shared" si="2"/>
        <v>4619.78999999999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46268</v>
      </c>
      <c r="D49" s="299" t="s">
        <v>1045</v>
      </c>
      <c r="E49" s="522">
        <v>52.63</v>
      </c>
      <c r="F49" s="522"/>
      <c r="G49" s="333">
        <f t="shared" si="2"/>
        <v>4964.0199999999895</v>
      </c>
      <c r="H49" s="334"/>
      <c r="I49" s="335">
        <v>2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46268</v>
      </c>
      <c r="D50" s="299" t="s">
        <v>1045</v>
      </c>
      <c r="E50" s="522">
        <v>16.88</v>
      </c>
      <c r="F50" s="522"/>
      <c r="G50" s="333">
        <f t="shared" si="2"/>
        <v>5016.6499999999896</v>
      </c>
      <c r="H50" s="334"/>
      <c r="I50" s="335">
        <v>2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7</v>
      </c>
      <c r="C51" s="298">
        <v>46268</v>
      </c>
      <c r="D51" s="299" t="s">
        <v>1046</v>
      </c>
      <c r="E51" s="522">
        <v>70.41</v>
      </c>
      <c r="F51" s="522"/>
      <c r="G51" s="333">
        <f t="shared" si="2"/>
        <v>5033.5299999999897</v>
      </c>
      <c r="H51" s="334"/>
      <c r="I51" s="335">
        <v>2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46268</v>
      </c>
      <c r="D52" s="299" t="s">
        <v>1047</v>
      </c>
      <c r="E52" s="522">
        <v>5</v>
      </c>
      <c r="F52" s="522"/>
      <c r="G52" s="333">
        <f t="shared" si="2"/>
        <v>5103.9399999999896</v>
      </c>
      <c r="H52" s="334"/>
      <c r="I52" s="335">
        <v>2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4</v>
      </c>
      <c r="C53" s="298">
        <v>46268</v>
      </c>
      <c r="D53" s="299" t="s">
        <v>310</v>
      </c>
      <c r="E53" s="522">
        <v>37.92</v>
      </c>
      <c r="F53" s="522"/>
      <c r="G53" s="333">
        <f t="shared" si="2"/>
        <v>5108.9399999999896</v>
      </c>
      <c r="H53" s="334"/>
      <c r="I53" s="335">
        <v>2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3</v>
      </c>
      <c r="C54" s="298">
        <v>46268</v>
      </c>
      <c r="D54" s="299" t="s">
        <v>310</v>
      </c>
      <c r="E54" s="522">
        <v>7.57</v>
      </c>
      <c r="F54" s="522"/>
      <c r="G54" s="333">
        <f t="shared" si="2"/>
        <v>5146.8599999999897</v>
      </c>
      <c r="H54" s="334"/>
      <c r="I54" s="335">
        <v>2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46268</v>
      </c>
      <c r="D55" s="299" t="s">
        <v>404</v>
      </c>
      <c r="E55" s="522">
        <v>24.85</v>
      </c>
      <c r="F55" s="522"/>
      <c r="G55" s="333">
        <f t="shared" si="2"/>
        <v>5154.4299999999894</v>
      </c>
      <c r="H55" s="334"/>
      <c r="I55" s="335">
        <v>1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5</v>
      </c>
      <c r="C56" s="298">
        <v>46268</v>
      </c>
      <c r="D56" s="299" t="s">
        <v>340</v>
      </c>
      <c r="E56" s="522">
        <v>97.55</v>
      </c>
      <c r="F56" s="522"/>
      <c r="G56" s="333">
        <f t="shared" si="2"/>
        <v>5179.2799999999897</v>
      </c>
      <c r="H56" s="334"/>
      <c r="I56" s="335">
        <v>1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22</v>
      </c>
      <c r="C57" s="298">
        <v>46268</v>
      </c>
      <c r="D57" s="299" t="s">
        <v>953</v>
      </c>
      <c r="E57" s="522">
        <v>12.77</v>
      </c>
      <c r="F57" s="522"/>
      <c r="G57" s="333">
        <f t="shared" si="2"/>
        <v>5276.8299999999899</v>
      </c>
      <c r="H57" s="334"/>
      <c r="I57" s="335">
        <v>1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8</v>
      </c>
      <c r="C58" s="298">
        <v>46267</v>
      </c>
      <c r="D58" s="299" t="s">
        <v>319</v>
      </c>
      <c r="E58" s="522">
        <v>8.86</v>
      </c>
      <c r="F58" s="522"/>
      <c r="G58" s="333">
        <f t="shared" si="2"/>
        <v>5289.5999999999904</v>
      </c>
      <c r="H58" s="334"/>
      <c r="I58" s="335">
        <v>1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46267</v>
      </c>
      <c r="D59" s="299" t="s">
        <v>332</v>
      </c>
      <c r="E59" s="522">
        <v>20.98</v>
      </c>
      <c r="F59" s="522"/>
      <c r="G59" s="333">
        <f t="shared" si="2"/>
        <v>5298.45999999999</v>
      </c>
      <c r="H59" s="334"/>
      <c r="I59" s="335">
        <v>2</v>
      </c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5</v>
      </c>
      <c r="C60" s="298">
        <v>46267</v>
      </c>
      <c r="D60" s="299" t="s">
        <v>1042</v>
      </c>
      <c r="E60" s="522">
        <v>-300</v>
      </c>
      <c r="F60" s="522"/>
      <c r="G60" s="333">
        <f t="shared" si="2"/>
        <v>5319.4399999999896</v>
      </c>
      <c r="H60" s="334" t="s">
        <v>298</v>
      </c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5</v>
      </c>
      <c r="C61" s="298">
        <v>46267</v>
      </c>
      <c r="D61" s="299" t="s">
        <v>1038</v>
      </c>
      <c r="E61" s="522">
        <v>50</v>
      </c>
      <c r="F61" s="522"/>
      <c r="G61" s="333">
        <f t="shared" si="2"/>
        <v>5019.4399999999896</v>
      </c>
      <c r="H61" s="334" t="s">
        <v>298</v>
      </c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8</v>
      </c>
      <c r="C62" s="298">
        <v>46267</v>
      </c>
      <c r="D62" s="299" t="s">
        <v>1041</v>
      </c>
      <c r="E62" s="522">
        <v>25</v>
      </c>
      <c r="F62" s="522"/>
      <c r="G62" s="333">
        <f t="shared" si="2"/>
        <v>5069.4399999999896</v>
      </c>
      <c r="H62" s="334" t="s">
        <v>298</v>
      </c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5</v>
      </c>
      <c r="C63" s="298">
        <v>46267</v>
      </c>
      <c r="D63" s="299" t="s">
        <v>1039</v>
      </c>
      <c r="E63" s="522">
        <v>30</v>
      </c>
      <c r="F63" s="522"/>
      <c r="G63" s="333">
        <f t="shared" si="2"/>
        <v>5094.4399999999896</v>
      </c>
      <c r="H63" s="334" t="s">
        <v>298</v>
      </c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2</v>
      </c>
      <c r="C64" s="298">
        <v>46267</v>
      </c>
      <c r="D64" s="299" t="s">
        <v>386</v>
      </c>
      <c r="E64" s="522">
        <v>15</v>
      </c>
      <c r="F64" s="522"/>
      <c r="G64" s="333">
        <f t="shared" si="2"/>
        <v>5124.4399999999896</v>
      </c>
      <c r="H64" s="334" t="s">
        <v>298</v>
      </c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6</v>
      </c>
      <c r="C65" s="298">
        <v>46267</v>
      </c>
      <c r="D65" s="299" t="s">
        <v>1040</v>
      </c>
      <c r="E65" s="522">
        <v>15</v>
      </c>
      <c r="F65" s="522"/>
      <c r="G65" s="333">
        <f t="shared" si="2"/>
        <v>5139.4399999999896</v>
      </c>
      <c r="H65" s="334" t="s">
        <v>298</v>
      </c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291</v>
      </c>
      <c r="B66" s="330">
        <v>39</v>
      </c>
      <c r="C66" s="298">
        <v>46267</v>
      </c>
      <c r="D66" s="299" t="s">
        <v>292</v>
      </c>
      <c r="E66" s="522"/>
      <c r="F66" s="522">
        <v>2763.79</v>
      </c>
      <c r="G66" s="333">
        <f t="shared" ref="G66:G107" si="3">G67-E66+F66</f>
        <v>5154.4399999999896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284</v>
      </c>
      <c r="B67" s="330">
        <v>36</v>
      </c>
      <c r="C67" s="298">
        <v>46267</v>
      </c>
      <c r="D67" s="299" t="s">
        <v>374</v>
      </c>
      <c r="E67" s="522">
        <v>50</v>
      </c>
      <c r="F67" s="522"/>
      <c r="G67" s="333">
        <f t="shared" si="3"/>
        <v>2390.6499999999901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294</v>
      </c>
      <c r="B68" s="330">
        <v>22</v>
      </c>
      <c r="C68" s="298">
        <v>46267</v>
      </c>
      <c r="D68" s="299" t="s">
        <v>375</v>
      </c>
      <c r="E68" s="522">
        <v>6.37</v>
      </c>
      <c r="F68" s="522"/>
      <c r="G68" s="333">
        <f t="shared" si="3"/>
        <v>2440.6499999999901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8</v>
      </c>
      <c r="C69" s="298">
        <v>46266</v>
      </c>
      <c r="D69" s="299" t="s">
        <v>304</v>
      </c>
      <c r="E69" s="522">
        <v>56.8</v>
      </c>
      <c r="F69" s="522"/>
      <c r="G69" s="333">
        <f t="shared" si="3"/>
        <v>2447.01999999999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5</v>
      </c>
      <c r="C70" s="298">
        <v>46266</v>
      </c>
      <c r="D70" s="299" t="s">
        <v>1035</v>
      </c>
      <c r="E70" s="522">
        <v>236.28</v>
      </c>
      <c r="F70" s="522"/>
      <c r="G70" s="333">
        <f t="shared" si="3"/>
        <v>2503.8199999999902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284</v>
      </c>
      <c r="B71" s="330">
        <v>37</v>
      </c>
      <c r="C71" s="298">
        <v>46265</v>
      </c>
      <c r="D71" s="299" t="s">
        <v>1037</v>
      </c>
      <c r="E71" s="522">
        <v>6794.38</v>
      </c>
      <c r="F71" s="522"/>
      <c r="G71" s="333">
        <f t="shared" si="3"/>
        <v>2740.0999999999904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286</v>
      </c>
      <c r="B72" s="330">
        <v>25</v>
      </c>
      <c r="C72" s="298">
        <v>46265</v>
      </c>
      <c r="D72" s="298" t="s">
        <v>204</v>
      </c>
      <c r="E72" s="331">
        <v>350</v>
      </c>
      <c r="F72" s="522"/>
      <c r="G72" s="333">
        <f t="shared" si="3"/>
        <v>9534.4799999999905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286</v>
      </c>
      <c r="B73" s="330">
        <v>26</v>
      </c>
      <c r="C73" s="298">
        <v>46265</v>
      </c>
      <c r="D73" s="298" t="s">
        <v>205</v>
      </c>
      <c r="E73" s="331">
        <v>320</v>
      </c>
      <c r="F73" s="522"/>
      <c r="G73" s="333">
        <f t="shared" si="3"/>
        <v>9884.4799999999905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286</v>
      </c>
      <c r="B74" s="330">
        <v>27</v>
      </c>
      <c r="C74" s="298">
        <v>46265</v>
      </c>
      <c r="D74" s="298" t="s">
        <v>206</v>
      </c>
      <c r="E74" s="331">
        <v>25</v>
      </c>
      <c r="F74" s="522"/>
      <c r="G74" s="333">
        <f t="shared" si="3"/>
        <v>10204.47999999999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286</v>
      </c>
      <c r="B75" s="330">
        <v>28</v>
      </c>
      <c r="C75" s="298">
        <v>46265</v>
      </c>
      <c r="D75" s="298" t="s">
        <v>207</v>
      </c>
      <c r="E75" s="331">
        <v>25</v>
      </c>
      <c r="F75" s="522"/>
      <c r="G75" s="333">
        <f t="shared" si="3"/>
        <v>10229.47999999999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286</v>
      </c>
      <c r="B76" s="330">
        <v>29</v>
      </c>
      <c r="C76" s="298">
        <v>46265</v>
      </c>
      <c r="D76" s="298" t="s">
        <v>208</v>
      </c>
      <c r="E76" s="331">
        <v>45</v>
      </c>
      <c r="F76" s="522"/>
      <c r="G76" s="333">
        <f t="shared" si="3"/>
        <v>10254.47999999999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286</v>
      </c>
      <c r="B77" s="330">
        <v>30</v>
      </c>
      <c r="C77" s="298">
        <v>46265</v>
      </c>
      <c r="D77" s="298" t="s">
        <v>209</v>
      </c>
      <c r="E77" s="331">
        <v>400</v>
      </c>
      <c r="F77" s="522"/>
      <c r="G77" s="333">
        <f t="shared" si="3"/>
        <v>10299.47999999999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286</v>
      </c>
      <c r="B78" s="330">
        <v>31</v>
      </c>
      <c r="C78" s="298">
        <v>46265</v>
      </c>
      <c r="D78" s="298" t="s">
        <v>210</v>
      </c>
      <c r="E78" s="331">
        <v>375</v>
      </c>
      <c r="F78" s="522"/>
      <c r="G78" s="333">
        <f t="shared" si="3"/>
        <v>10699.47999999999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286</v>
      </c>
      <c r="B79" s="330">
        <v>32</v>
      </c>
      <c r="C79" s="298">
        <v>46265</v>
      </c>
      <c r="D79" s="298" t="s">
        <v>211</v>
      </c>
      <c r="E79" s="331">
        <v>100</v>
      </c>
      <c r="F79" s="522"/>
      <c r="G79" s="333">
        <f t="shared" si="3"/>
        <v>11074.47999999999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286</v>
      </c>
      <c r="B80" s="330">
        <v>33</v>
      </c>
      <c r="C80" s="298">
        <v>46265</v>
      </c>
      <c r="D80" s="298" t="s">
        <v>212</v>
      </c>
      <c r="E80" s="331">
        <v>85</v>
      </c>
      <c r="F80" s="522"/>
      <c r="G80" s="333">
        <f t="shared" si="3"/>
        <v>11174.47999999999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286</v>
      </c>
      <c r="B81" s="330">
        <v>34</v>
      </c>
      <c r="C81" s="298">
        <v>46265</v>
      </c>
      <c r="D81" s="298" t="s">
        <v>213</v>
      </c>
      <c r="E81" s="331">
        <v>230</v>
      </c>
      <c r="F81" s="522"/>
      <c r="G81" s="333">
        <f t="shared" si="3"/>
        <v>11259.47999999999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286</v>
      </c>
      <c r="B82" s="330">
        <v>35</v>
      </c>
      <c r="C82" s="298">
        <v>46265</v>
      </c>
      <c r="D82" s="298" t="s">
        <v>214</v>
      </c>
      <c r="E82" s="331">
        <v>45</v>
      </c>
      <c r="F82" s="522"/>
      <c r="G82" s="333">
        <f t="shared" si="3"/>
        <v>11489.47999999999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20</v>
      </c>
      <c r="C83" s="298">
        <v>46265</v>
      </c>
      <c r="D83" s="299" t="s">
        <v>193</v>
      </c>
      <c r="E83" s="522">
        <v>600</v>
      </c>
      <c r="F83" s="522"/>
      <c r="G83" s="333">
        <f t="shared" si="3"/>
        <v>11534.47999999999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6</v>
      </c>
      <c r="C84" s="298">
        <v>46265</v>
      </c>
      <c r="D84" s="299" t="s">
        <v>1036</v>
      </c>
      <c r="E84" s="522">
        <v>-133.51</v>
      </c>
      <c r="F84" s="522"/>
      <c r="G84" s="333">
        <f t="shared" si="3"/>
        <v>12134.47999999999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10</v>
      </c>
      <c r="C85" s="298">
        <v>46265</v>
      </c>
      <c r="D85" s="299" t="s">
        <v>176</v>
      </c>
      <c r="E85" s="522">
        <v>17.899999999999999</v>
      </c>
      <c r="F85" s="522"/>
      <c r="G85" s="333">
        <f t="shared" si="3"/>
        <v>12000.96999999999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46265</v>
      </c>
      <c r="D86" s="299" t="s">
        <v>356</v>
      </c>
      <c r="E86" s="522">
        <v>46.56</v>
      </c>
      <c r="F86" s="522"/>
      <c r="G86" s="333">
        <f t="shared" si="3"/>
        <v>12018.86999999999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24</v>
      </c>
      <c r="C87" s="298">
        <v>46265</v>
      </c>
      <c r="D87" s="299" t="s">
        <v>860</v>
      </c>
      <c r="E87" s="522">
        <v>83.5</v>
      </c>
      <c r="F87" s="522"/>
      <c r="G87" s="333">
        <f t="shared" si="3"/>
        <v>12065.429999999989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287</v>
      </c>
      <c r="B88" s="330" t="s">
        <v>287</v>
      </c>
      <c r="C88" s="298">
        <v>46265</v>
      </c>
      <c r="D88" s="299" t="s">
        <v>423</v>
      </c>
      <c r="E88" s="522">
        <v>191.64</v>
      </c>
      <c r="F88" s="522">
        <v>191.64</v>
      </c>
      <c r="G88" s="333">
        <f t="shared" si="3"/>
        <v>12148.929999999989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46264</v>
      </c>
      <c r="D89" s="299" t="s">
        <v>1021</v>
      </c>
      <c r="E89" s="522">
        <v>58.54</v>
      </c>
      <c r="F89" s="522"/>
      <c r="G89" s="333">
        <f t="shared" si="3"/>
        <v>12148.929999999989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46264</v>
      </c>
      <c r="D90" s="299" t="s">
        <v>1021</v>
      </c>
      <c r="E90" s="522">
        <v>51.97</v>
      </c>
      <c r="F90" s="522"/>
      <c r="G90" s="333">
        <f t="shared" si="3"/>
        <v>12207.46999999999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4</v>
      </c>
      <c r="C91" s="298">
        <v>46264</v>
      </c>
      <c r="D91" s="299" t="s">
        <v>431</v>
      </c>
      <c r="E91" s="522">
        <v>39.86</v>
      </c>
      <c r="F91" s="522"/>
      <c r="G91" s="333">
        <f t="shared" si="3"/>
        <v>12259.43999999999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46264</v>
      </c>
      <c r="D92" s="299" t="s">
        <v>831</v>
      </c>
      <c r="E92" s="522">
        <v>11.7</v>
      </c>
      <c r="F92" s="522"/>
      <c r="G92" s="333">
        <f t="shared" si="3"/>
        <v>12299.29999999999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46264</v>
      </c>
      <c r="D93" s="299" t="s">
        <v>478</v>
      </c>
      <c r="E93" s="522">
        <v>48.97</v>
      </c>
      <c r="F93" s="522"/>
      <c r="G93" s="333">
        <f t="shared" si="3"/>
        <v>12310.999999999991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46263</v>
      </c>
      <c r="D94" s="299" t="s">
        <v>353</v>
      </c>
      <c r="E94" s="522">
        <v>19.98</v>
      </c>
      <c r="F94" s="522"/>
      <c r="G94" s="333">
        <f t="shared" si="3"/>
        <v>12359.96999999999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46263</v>
      </c>
      <c r="D95" s="299" t="s">
        <v>312</v>
      </c>
      <c r="E95" s="522">
        <v>66.95</v>
      </c>
      <c r="F95" s="522"/>
      <c r="G95" s="333">
        <f t="shared" si="3"/>
        <v>12379.94999999999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8</v>
      </c>
      <c r="C96" s="298">
        <v>46263</v>
      </c>
      <c r="D96" s="299" t="s">
        <v>295</v>
      </c>
      <c r="E96" s="522">
        <v>9.15</v>
      </c>
      <c r="F96" s="522"/>
      <c r="G96" s="333">
        <f t="shared" si="3"/>
        <v>12446.899999999991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46263</v>
      </c>
      <c r="D97" s="299" t="s">
        <v>358</v>
      </c>
      <c r="E97" s="522">
        <v>10.85</v>
      </c>
      <c r="F97" s="522"/>
      <c r="G97" s="333">
        <f t="shared" si="3"/>
        <v>12456.04999999999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291</v>
      </c>
      <c r="B98" s="330">
        <v>38</v>
      </c>
      <c r="C98" s="298">
        <v>46263</v>
      </c>
      <c r="D98" s="299" t="s">
        <v>293</v>
      </c>
      <c r="E98" s="522"/>
      <c r="F98" s="522">
        <v>4729.34</v>
      </c>
      <c r="G98" s="333">
        <f t="shared" si="3"/>
        <v>12466.899999999991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2</v>
      </c>
      <c r="C99" s="298">
        <v>46262</v>
      </c>
      <c r="D99" s="299" t="s">
        <v>334</v>
      </c>
      <c r="E99" s="522">
        <v>26.1</v>
      </c>
      <c r="F99" s="522"/>
      <c r="G99" s="333">
        <f t="shared" si="3"/>
        <v>7737.5599999999913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46262</v>
      </c>
      <c r="D100" s="299" t="s">
        <v>473</v>
      </c>
      <c r="E100" s="522">
        <v>109.42</v>
      </c>
      <c r="F100" s="522"/>
      <c r="G100" s="333">
        <f t="shared" si="3"/>
        <v>7763.6599999999917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1</v>
      </c>
      <c r="C101" s="298">
        <v>46261</v>
      </c>
      <c r="D101" s="299" t="s">
        <v>311</v>
      </c>
      <c r="E101" s="522">
        <v>150.69999999999999</v>
      </c>
      <c r="F101" s="522"/>
      <c r="G101" s="333">
        <f t="shared" si="3"/>
        <v>7873.0799999999917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1</v>
      </c>
      <c r="C102" s="298">
        <v>46261</v>
      </c>
      <c r="D102" s="299" t="s">
        <v>428</v>
      </c>
      <c r="E102" s="522">
        <v>36.18</v>
      </c>
      <c r="F102" s="522"/>
      <c r="G102" s="333">
        <f t="shared" si="3"/>
        <v>8023.7799999999916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46261</v>
      </c>
      <c r="D103" s="299" t="s">
        <v>983</v>
      </c>
      <c r="E103" s="522">
        <v>9.23</v>
      </c>
      <c r="F103" s="522"/>
      <c r="G103" s="333">
        <f t="shared" si="3"/>
        <v>8059.9599999999919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4</v>
      </c>
      <c r="C104" s="298">
        <v>46261</v>
      </c>
      <c r="D104" s="299" t="s">
        <v>310</v>
      </c>
      <c r="E104" s="522">
        <v>47.99</v>
      </c>
      <c r="F104" s="522"/>
      <c r="G104" s="333">
        <f t="shared" si="3"/>
        <v>8069.1899999999914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46261</v>
      </c>
      <c r="D105" s="299" t="s">
        <v>300</v>
      </c>
      <c r="E105" s="522">
        <v>53.12</v>
      </c>
      <c r="F105" s="522"/>
      <c r="G105" s="333">
        <f t="shared" si="3"/>
        <v>8117.1799999999912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46261</v>
      </c>
      <c r="D106" s="299" t="s">
        <v>1030</v>
      </c>
      <c r="E106" s="522">
        <v>20</v>
      </c>
      <c r="F106" s="522"/>
      <c r="G106" s="333">
        <f t="shared" si="3"/>
        <v>8170.2999999999911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46260</v>
      </c>
      <c r="D107" s="299" t="s">
        <v>1031</v>
      </c>
      <c r="E107" s="522">
        <v>11.38</v>
      </c>
      <c r="F107" s="522"/>
      <c r="G107" s="333">
        <f t="shared" si="3"/>
        <v>8190.2999999999911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46260</v>
      </c>
      <c r="D108" s="299" t="s">
        <v>1032</v>
      </c>
      <c r="E108" s="522">
        <v>74.91</v>
      </c>
      <c r="F108" s="522"/>
      <c r="G108" s="333">
        <f t="shared" ref="G108:G125" si="4">G109-E108+F108</f>
        <v>8201.6799999999912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294</v>
      </c>
      <c r="B109" s="330">
        <v>42</v>
      </c>
      <c r="C109" s="298">
        <v>46260</v>
      </c>
      <c r="D109" s="299" t="s">
        <v>200</v>
      </c>
      <c r="E109" s="522">
        <v>59</v>
      </c>
      <c r="F109" s="522"/>
      <c r="G109" s="333">
        <f t="shared" si="4"/>
        <v>8276.5899999999911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43</v>
      </c>
      <c r="C110" s="298">
        <v>46260</v>
      </c>
      <c r="D110" s="299" t="s">
        <v>201</v>
      </c>
      <c r="E110" s="522">
        <v>42.84</v>
      </c>
      <c r="F110" s="522"/>
      <c r="G110" s="333">
        <f t="shared" si="4"/>
        <v>8335.5899999999911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291</v>
      </c>
      <c r="B111" s="330">
        <v>40</v>
      </c>
      <c r="C111" s="298">
        <v>46260</v>
      </c>
      <c r="D111" s="299" t="s">
        <v>316</v>
      </c>
      <c r="E111" s="522"/>
      <c r="F111" s="522">
        <v>59.74</v>
      </c>
      <c r="G111" s="333">
        <f t="shared" si="4"/>
        <v>8378.4299999999912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4</v>
      </c>
      <c r="C112" s="298">
        <v>46260</v>
      </c>
      <c r="D112" s="299" t="s">
        <v>296</v>
      </c>
      <c r="E112" s="522">
        <v>78.510000000000005</v>
      </c>
      <c r="F112" s="522"/>
      <c r="G112" s="333">
        <f t="shared" si="4"/>
        <v>8318.6899999999914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46259</v>
      </c>
      <c r="D113" s="299" t="s">
        <v>312</v>
      </c>
      <c r="E113" s="522">
        <v>54.95</v>
      </c>
      <c r="F113" s="522"/>
      <c r="G113" s="333">
        <f t="shared" si="4"/>
        <v>8397.1999999999916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46259</v>
      </c>
      <c r="D114" s="299" t="s">
        <v>358</v>
      </c>
      <c r="E114" s="522">
        <v>5.28</v>
      </c>
      <c r="F114" s="522"/>
      <c r="G114" s="333">
        <f t="shared" si="4"/>
        <v>8452.1499999999924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8</v>
      </c>
      <c r="C115" s="298">
        <v>46259</v>
      </c>
      <c r="D115" s="299" t="s">
        <v>308</v>
      </c>
      <c r="E115" s="522">
        <v>71.75</v>
      </c>
      <c r="F115" s="522"/>
      <c r="G115" s="333">
        <f t="shared" si="4"/>
        <v>8457.429999999993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5</v>
      </c>
      <c r="C116" s="298">
        <v>46259</v>
      </c>
      <c r="D116" s="299" t="s">
        <v>1029</v>
      </c>
      <c r="E116" s="522">
        <v>30</v>
      </c>
      <c r="F116" s="522"/>
      <c r="G116" s="333">
        <f t="shared" si="4"/>
        <v>8529.179999999993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46259</v>
      </c>
      <c r="D117" s="299" t="s">
        <v>334</v>
      </c>
      <c r="E117" s="522">
        <v>18.18</v>
      </c>
      <c r="F117" s="522"/>
      <c r="G117" s="333">
        <f t="shared" si="4"/>
        <v>8559.179999999993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12</v>
      </c>
      <c r="C118" s="298">
        <v>46259</v>
      </c>
      <c r="D118" s="299" t="s">
        <v>314</v>
      </c>
      <c r="E118" s="522">
        <v>225</v>
      </c>
      <c r="F118" s="522"/>
      <c r="G118" s="333">
        <f t="shared" si="4"/>
        <v>8577.3599999999933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5</v>
      </c>
      <c r="C119" s="298">
        <v>46259</v>
      </c>
      <c r="D119" s="299" t="s">
        <v>1027</v>
      </c>
      <c r="E119" s="522">
        <v>-125</v>
      </c>
      <c r="F119" s="522"/>
      <c r="G119" s="333">
        <f t="shared" si="4"/>
        <v>8802.3599999999933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5</v>
      </c>
      <c r="C120" s="298">
        <v>46259</v>
      </c>
      <c r="D120" s="299" t="s">
        <v>1026</v>
      </c>
      <c r="E120" s="522">
        <v>-125</v>
      </c>
      <c r="F120" s="522"/>
      <c r="G120" s="333">
        <f t="shared" si="4"/>
        <v>8677.3599999999933</v>
      </c>
      <c r="H120" s="334" t="s">
        <v>298</v>
      </c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287</v>
      </c>
      <c r="B121" s="330" t="s">
        <v>287</v>
      </c>
      <c r="C121" s="298">
        <v>46259</v>
      </c>
      <c r="D121" s="299" t="s">
        <v>1028</v>
      </c>
      <c r="E121" s="522"/>
      <c r="F121" s="522">
        <v>430</v>
      </c>
      <c r="G121" s="333">
        <f t="shared" si="4"/>
        <v>8552.3599999999933</v>
      </c>
      <c r="H121" s="334" t="s">
        <v>298</v>
      </c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287</v>
      </c>
      <c r="B122" s="330" t="s">
        <v>287</v>
      </c>
      <c r="C122" s="298">
        <v>46259</v>
      </c>
      <c r="D122" s="299" t="s">
        <v>1028</v>
      </c>
      <c r="E122" s="522">
        <v>430</v>
      </c>
      <c r="F122" s="522"/>
      <c r="G122" s="333">
        <f t="shared" si="4"/>
        <v>8122.3599999999933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46259</v>
      </c>
      <c r="D123" s="299" t="s">
        <v>358</v>
      </c>
      <c r="E123" s="522">
        <v>37.71</v>
      </c>
      <c r="F123" s="522"/>
      <c r="G123" s="333">
        <f t="shared" si="4"/>
        <v>8552.3599999999933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291</v>
      </c>
      <c r="B124" s="330">
        <v>41</v>
      </c>
      <c r="C124" s="298">
        <v>46258</v>
      </c>
      <c r="D124" s="299" t="s">
        <v>1023</v>
      </c>
      <c r="E124" s="522"/>
      <c r="F124" s="522">
        <v>800</v>
      </c>
      <c r="G124" s="333">
        <f t="shared" si="4"/>
        <v>8590.0699999999924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6</v>
      </c>
      <c r="C125" s="298">
        <v>46258</v>
      </c>
      <c r="D125" s="299" t="s">
        <v>300</v>
      </c>
      <c r="E125" s="522">
        <v>63.98</v>
      </c>
      <c r="F125" s="522"/>
      <c r="G125" s="333">
        <f t="shared" si="4"/>
        <v>7790.0699999999924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46258</v>
      </c>
      <c r="D126" s="299" t="s">
        <v>296</v>
      </c>
      <c r="E126" s="522">
        <v>15.3</v>
      </c>
      <c r="F126" s="522"/>
      <c r="G126" s="333">
        <f t="shared" ref="G126:G139" si="5">G127-E126+F126</f>
        <v>7854.049999999992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4</v>
      </c>
      <c r="C127" s="298">
        <v>46258</v>
      </c>
      <c r="D127" s="299" t="s">
        <v>296</v>
      </c>
      <c r="E127" s="522">
        <v>41.09</v>
      </c>
      <c r="F127" s="522"/>
      <c r="G127" s="333">
        <f t="shared" si="5"/>
        <v>7869.3499999999922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46258</v>
      </c>
      <c r="D128" s="299" t="s">
        <v>300</v>
      </c>
      <c r="E128" s="522">
        <v>51.08</v>
      </c>
      <c r="F128" s="522"/>
      <c r="G128" s="333">
        <f t="shared" si="5"/>
        <v>7910.4399999999923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46258</v>
      </c>
      <c r="D129" s="299" t="s">
        <v>300</v>
      </c>
      <c r="E129" s="522">
        <v>66.010000000000005</v>
      </c>
      <c r="F129" s="522"/>
      <c r="G129" s="333">
        <f t="shared" si="5"/>
        <v>7961.5199999999923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5</v>
      </c>
      <c r="C130" s="298">
        <v>46256</v>
      </c>
      <c r="D130" s="299" t="s">
        <v>1024</v>
      </c>
      <c r="E130" s="522">
        <v>134.19</v>
      </c>
      <c r="F130" s="522"/>
      <c r="G130" s="333">
        <f t="shared" si="5"/>
        <v>8027.5299999999925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5</v>
      </c>
      <c r="C131" s="298">
        <v>46256</v>
      </c>
      <c r="D131" s="299" t="s">
        <v>1019</v>
      </c>
      <c r="E131" s="522">
        <v>50</v>
      </c>
      <c r="F131" s="522"/>
      <c r="G131" s="333">
        <f t="shared" si="5"/>
        <v>8161.7199999999921</v>
      </c>
      <c r="H131" s="334" t="s">
        <v>298</v>
      </c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8</v>
      </c>
      <c r="C132" s="298">
        <v>46255</v>
      </c>
      <c r="D132" s="299" t="s">
        <v>319</v>
      </c>
      <c r="E132" s="522">
        <v>39.270000000000003</v>
      </c>
      <c r="F132" s="522"/>
      <c r="G132" s="333">
        <f t="shared" si="5"/>
        <v>8211.7199999999921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8</v>
      </c>
      <c r="C133" s="298">
        <v>46255</v>
      </c>
      <c r="D133" s="299" t="s">
        <v>319</v>
      </c>
      <c r="E133" s="522">
        <v>8.48</v>
      </c>
      <c r="F133" s="522"/>
      <c r="G133" s="333">
        <f t="shared" si="5"/>
        <v>8250.9899999999925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6</v>
      </c>
      <c r="C134" s="298">
        <v>46255</v>
      </c>
      <c r="D134" s="299" t="s">
        <v>397</v>
      </c>
      <c r="E134" s="522">
        <v>157.32</v>
      </c>
      <c r="F134" s="522"/>
      <c r="G134" s="333">
        <f t="shared" si="5"/>
        <v>8259.4699999999921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7</v>
      </c>
      <c r="C135" s="298">
        <v>46254</v>
      </c>
      <c r="D135" s="299" t="s">
        <v>1025</v>
      </c>
      <c r="E135" s="522">
        <v>100</v>
      </c>
      <c r="F135" s="522"/>
      <c r="G135" s="333">
        <f t="shared" si="5"/>
        <v>8416.7899999999918</v>
      </c>
      <c r="H135" s="334" t="s">
        <v>298</v>
      </c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8</v>
      </c>
      <c r="C136" s="298">
        <v>46254</v>
      </c>
      <c r="D136" s="299" t="s">
        <v>319</v>
      </c>
      <c r="E136" s="522">
        <v>119.58</v>
      </c>
      <c r="F136" s="522"/>
      <c r="G136" s="333">
        <f t="shared" si="5"/>
        <v>8516.7899999999918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291</v>
      </c>
      <c r="B137" s="330">
        <v>39</v>
      </c>
      <c r="C137" s="298">
        <v>46254</v>
      </c>
      <c r="D137" s="299" t="s">
        <v>292</v>
      </c>
      <c r="E137" s="522"/>
      <c r="F137" s="522">
        <v>2763.78</v>
      </c>
      <c r="G137" s="333">
        <f t="shared" si="5"/>
        <v>8636.3699999999917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287</v>
      </c>
      <c r="B138" s="330" t="s">
        <v>287</v>
      </c>
      <c r="C138" s="298">
        <v>46253</v>
      </c>
      <c r="D138" s="299" t="s">
        <v>891</v>
      </c>
      <c r="E138" s="522">
        <v>219.38</v>
      </c>
      <c r="F138" s="522">
        <v>219.38</v>
      </c>
      <c r="G138" s="333">
        <f t="shared" si="5"/>
        <v>5872.5899999999911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22</v>
      </c>
      <c r="C139" s="298">
        <v>46253</v>
      </c>
      <c r="D139" s="299" t="s">
        <v>923</v>
      </c>
      <c r="E139" s="522">
        <v>7.46</v>
      </c>
      <c r="F139" s="522"/>
      <c r="G139" s="333">
        <f t="shared" si="5"/>
        <v>5872.5899999999911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294</v>
      </c>
      <c r="B140" s="330">
        <v>22</v>
      </c>
      <c r="C140" s="298">
        <v>46253</v>
      </c>
      <c r="D140" s="299" t="s">
        <v>323</v>
      </c>
      <c r="E140" s="522">
        <v>23.42</v>
      </c>
      <c r="F140" s="522"/>
      <c r="G140" s="333">
        <f t="shared" ref="G140:G142" si="6">G141-E140+F140</f>
        <v>5880.0499999999911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46252</v>
      </c>
      <c r="D141" s="299" t="s">
        <v>319</v>
      </c>
      <c r="E141" s="522">
        <v>13</v>
      </c>
      <c r="F141" s="522"/>
      <c r="G141" s="333">
        <f t="shared" si="6"/>
        <v>5903.4699999999912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22</v>
      </c>
      <c r="C142" s="298">
        <v>46252</v>
      </c>
      <c r="D142" s="299" t="s">
        <v>930</v>
      </c>
      <c r="E142" s="522">
        <v>13.84</v>
      </c>
      <c r="F142" s="522"/>
      <c r="G142" s="333">
        <f t="shared" si="6"/>
        <v>5916.4699999999912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287</v>
      </c>
      <c r="B143" s="330" t="s">
        <v>287</v>
      </c>
      <c r="C143" s="298">
        <v>46252</v>
      </c>
      <c r="D143" s="299" t="s">
        <v>1020</v>
      </c>
      <c r="E143" s="522">
        <v>2518.46</v>
      </c>
      <c r="F143" s="522">
        <v>2518.46</v>
      </c>
      <c r="G143" s="333">
        <f t="shared" ref="G143:G205" si="7">G144-E143+F143</f>
        <v>5930.3099999999913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46252</v>
      </c>
      <c r="D144" s="299" t="s">
        <v>322</v>
      </c>
      <c r="E144" s="522">
        <v>25</v>
      </c>
      <c r="F144" s="522"/>
      <c r="G144" s="333">
        <f t="shared" si="7"/>
        <v>5930.3099999999913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21</v>
      </c>
      <c r="C145" s="298">
        <v>46251</v>
      </c>
      <c r="D145" s="299" t="s">
        <v>194</v>
      </c>
      <c r="E145" s="522">
        <v>81</v>
      </c>
      <c r="F145" s="522"/>
      <c r="G145" s="333">
        <f t="shared" si="7"/>
        <v>5955.3099999999913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294</v>
      </c>
      <c r="B146" s="330">
        <v>42</v>
      </c>
      <c r="C146" s="298">
        <v>46251</v>
      </c>
      <c r="D146" s="299" t="s">
        <v>333</v>
      </c>
      <c r="E146" s="522">
        <v>22.35</v>
      </c>
      <c r="F146" s="522"/>
      <c r="G146" s="333">
        <f t="shared" si="7"/>
        <v>6036.3099999999913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43</v>
      </c>
      <c r="C147" s="298">
        <v>46251</v>
      </c>
      <c r="D147" s="299" t="s">
        <v>333</v>
      </c>
      <c r="E147" s="522">
        <v>22.35</v>
      </c>
      <c r="F147" s="522"/>
      <c r="G147" s="333">
        <f t="shared" si="7"/>
        <v>6058.6599999999917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1</v>
      </c>
      <c r="C148" s="298">
        <v>46251</v>
      </c>
      <c r="D148" s="299" t="s">
        <v>329</v>
      </c>
      <c r="E148" s="522">
        <v>120</v>
      </c>
      <c r="F148" s="522"/>
      <c r="G148" s="333">
        <f t="shared" si="7"/>
        <v>6081.009999999992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46251</v>
      </c>
      <c r="D149" s="299" t="s">
        <v>332</v>
      </c>
      <c r="E149" s="522">
        <v>15.5</v>
      </c>
      <c r="F149" s="522"/>
      <c r="G149" s="333">
        <f t="shared" si="7"/>
        <v>6201.009999999992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6</v>
      </c>
      <c r="C150" s="298">
        <v>46251</v>
      </c>
      <c r="D150" s="299" t="s">
        <v>1003</v>
      </c>
      <c r="E150" s="522">
        <v>30</v>
      </c>
      <c r="F150" s="522"/>
      <c r="G150" s="333">
        <f t="shared" si="7"/>
        <v>6216.509999999992</v>
      </c>
      <c r="H150" s="334" t="s">
        <v>298</v>
      </c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17</v>
      </c>
      <c r="C151" s="298">
        <v>46251</v>
      </c>
      <c r="D151" s="299" t="s">
        <v>188</v>
      </c>
      <c r="E151" s="522">
        <v>42.65</v>
      </c>
      <c r="F151" s="522"/>
      <c r="G151" s="333">
        <f t="shared" si="7"/>
        <v>6246.509999999992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11</v>
      </c>
      <c r="C152" s="298">
        <v>46251</v>
      </c>
      <c r="D152" s="299" t="s">
        <v>178</v>
      </c>
      <c r="E152" s="522">
        <v>256.83999999999997</v>
      </c>
      <c r="F152" s="522"/>
      <c r="G152" s="333">
        <f t="shared" si="7"/>
        <v>6289.1599999999917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294</v>
      </c>
      <c r="B153" s="330">
        <v>23</v>
      </c>
      <c r="C153" s="298">
        <v>46251</v>
      </c>
      <c r="D153" s="299" t="s">
        <v>63</v>
      </c>
      <c r="E153" s="522">
        <v>529.46</v>
      </c>
      <c r="F153" s="522"/>
      <c r="G153" s="333">
        <f t="shared" si="7"/>
        <v>6545.9999999999918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1</v>
      </c>
      <c r="C154" s="298">
        <v>46250</v>
      </c>
      <c r="D154" s="299" t="s">
        <v>1021</v>
      </c>
      <c r="E154" s="522">
        <v>25.5</v>
      </c>
      <c r="F154" s="522"/>
      <c r="G154" s="333">
        <f t="shared" si="7"/>
        <v>7075.4599999999919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5</v>
      </c>
      <c r="C155" s="298">
        <v>46250</v>
      </c>
      <c r="D155" s="299" t="s">
        <v>340</v>
      </c>
      <c r="E155" s="522">
        <v>21.3</v>
      </c>
      <c r="F155" s="522"/>
      <c r="G155" s="333">
        <f t="shared" si="7"/>
        <v>7100.9599999999919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1</v>
      </c>
      <c r="C156" s="298">
        <v>46250</v>
      </c>
      <c r="D156" s="299" t="s">
        <v>1021</v>
      </c>
      <c r="E156" s="522">
        <v>28.1</v>
      </c>
      <c r="F156" s="522"/>
      <c r="G156" s="333">
        <f t="shared" si="7"/>
        <v>7122.259999999992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8</v>
      </c>
      <c r="C157" s="298">
        <v>46250</v>
      </c>
      <c r="D157" s="299" t="s">
        <v>319</v>
      </c>
      <c r="E157" s="522">
        <v>13.58</v>
      </c>
      <c r="F157" s="522"/>
      <c r="G157" s="333">
        <f t="shared" si="7"/>
        <v>7150.3599999999924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7</v>
      </c>
      <c r="C158" s="298">
        <v>46250</v>
      </c>
      <c r="D158" s="299" t="s">
        <v>300</v>
      </c>
      <c r="E158" s="522">
        <v>85.15</v>
      </c>
      <c r="F158" s="522"/>
      <c r="G158" s="333">
        <f t="shared" si="7"/>
        <v>7163.9399999999923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6</v>
      </c>
      <c r="C159" s="298">
        <v>46250</v>
      </c>
      <c r="D159" s="299" t="s">
        <v>300</v>
      </c>
      <c r="E159" s="522">
        <v>33</v>
      </c>
      <c r="F159" s="522"/>
      <c r="G159" s="333">
        <f t="shared" si="7"/>
        <v>7249.089999999992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1</v>
      </c>
      <c r="C160" s="298">
        <v>46249</v>
      </c>
      <c r="D160" s="299" t="s">
        <v>831</v>
      </c>
      <c r="E160" s="522">
        <v>72.239999999999995</v>
      </c>
      <c r="F160" s="522"/>
      <c r="G160" s="333">
        <f t="shared" si="7"/>
        <v>7282.089999999992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1</v>
      </c>
      <c r="C161" s="298">
        <v>46249</v>
      </c>
      <c r="D161" s="299" t="s">
        <v>428</v>
      </c>
      <c r="E161" s="522">
        <v>46</v>
      </c>
      <c r="F161" s="522"/>
      <c r="G161" s="333">
        <f t="shared" si="7"/>
        <v>7354.3299999999917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4</v>
      </c>
      <c r="C162" s="298">
        <v>46249</v>
      </c>
      <c r="D162" s="299" t="s">
        <v>329</v>
      </c>
      <c r="E162" s="522">
        <v>32.06</v>
      </c>
      <c r="F162" s="522"/>
      <c r="G162" s="333">
        <f t="shared" si="7"/>
        <v>7400.3299999999917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6</v>
      </c>
      <c r="C163" s="298">
        <v>46249</v>
      </c>
      <c r="D163" s="299" t="s">
        <v>300</v>
      </c>
      <c r="E163" s="522">
        <v>18.079999999999998</v>
      </c>
      <c r="F163" s="522"/>
      <c r="G163" s="333">
        <f t="shared" si="7"/>
        <v>7432.3899999999921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7</v>
      </c>
      <c r="C164" s="298">
        <v>46248</v>
      </c>
      <c r="D164" s="299" t="s">
        <v>1022</v>
      </c>
      <c r="E164" s="522">
        <v>37.26</v>
      </c>
      <c r="F164" s="522"/>
      <c r="G164" s="333">
        <f t="shared" si="7"/>
        <v>7450.4699999999921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7</v>
      </c>
      <c r="C165" s="298">
        <v>46248</v>
      </c>
      <c r="D165" s="299" t="s">
        <v>444</v>
      </c>
      <c r="E165" s="522">
        <v>151.94</v>
      </c>
      <c r="F165" s="522"/>
      <c r="G165" s="333">
        <f t="shared" si="7"/>
        <v>7487.7299999999923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291</v>
      </c>
      <c r="B166" s="330">
        <v>38</v>
      </c>
      <c r="C166" s="298">
        <v>46248</v>
      </c>
      <c r="D166" s="299" t="s">
        <v>293</v>
      </c>
      <c r="E166" s="522"/>
      <c r="F166" s="522">
        <v>4729.33</v>
      </c>
      <c r="G166" s="333">
        <f t="shared" si="7"/>
        <v>7639.6699999999919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8</v>
      </c>
      <c r="C167" s="298">
        <v>46247</v>
      </c>
      <c r="D167" s="299" t="s">
        <v>319</v>
      </c>
      <c r="E167" s="522">
        <v>237.21</v>
      </c>
      <c r="F167" s="522"/>
      <c r="G167" s="333">
        <f t="shared" si="7"/>
        <v>2910.339999999992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6</v>
      </c>
      <c r="C168" s="298">
        <v>46246</v>
      </c>
      <c r="D168" s="299" t="s">
        <v>412</v>
      </c>
      <c r="E168" s="522">
        <v>-3.54</v>
      </c>
      <c r="F168" s="522"/>
      <c r="G168" s="333">
        <f t="shared" si="7"/>
        <v>3147.549999999992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19</v>
      </c>
      <c r="C169" s="298">
        <v>46246</v>
      </c>
      <c r="D169" s="299" t="s">
        <v>191</v>
      </c>
      <c r="E169" s="522">
        <v>200</v>
      </c>
      <c r="F169" s="522"/>
      <c r="G169" s="333">
        <f t="shared" si="7"/>
        <v>3144.009999999992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335</v>
      </c>
      <c r="B170" s="330" t="s">
        <v>335</v>
      </c>
      <c r="C170" s="298">
        <v>46246</v>
      </c>
      <c r="D170" s="299" t="s">
        <v>336</v>
      </c>
      <c r="E170" s="522">
        <v>63.55</v>
      </c>
      <c r="F170" s="522"/>
      <c r="G170" s="333">
        <f t="shared" si="7"/>
        <v>3344.009999999992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15</v>
      </c>
      <c r="C171" s="298">
        <v>46246</v>
      </c>
      <c r="D171" s="299" t="s">
        <v>185</v>
      </c>
      <c r="E171" s="522">
        <v>64.28</v>
      </c>
      <c r="F171" s="522"/>
      <c r="G171" s="333">
        <f t="shared" si="7"/>
        <v>3407.5599999999922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22</v>
      </c>
      <c r="C172" s="298">
        <v>46245</v>
      </c>
      <c r="D172" s="299" t="s">
        <v>352</v>
      </c>
      <c r="E172" s="522">
        <v>21.29</v>
      </c>
      <c r="F172" s="522"/>
      <c r="G172" s="333">
        <f t="shared" si="7"/>
        <v>3471.8399999999924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46245</v>
      </c>
      <c r="D173" s="299" t="s">
        <v>427</v>
      </c>
      <c r="E173" s="522">
        <v>-130</v>
      </c>
      <c r="F173" s="522"/>
      <c r="G173" s="333">
        <f t="shared" si="7"/>
        <v>3493.1299999999924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291</v>
      </c>
      <c r="B174" s="330">
        <v>41</v>
      </c>
      <c r="C174" s="298">
        <v>46244</v>
      </c>
      <c r="D174" s="299" t="s">
        <v>1011</v>
      </c>
      <c r="E174" s="522"/>
      <c r="F174" s="522">
        <v>800</v>
      </c>
      <c r="G174" s="333">
        <f t="shared" si="7"/>
        <v>3363.1299999999924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22</v>
      </c>
      <c r="C175" s="298">
        <v>46244</v>
      </c>
      <c r="D175" s="299" t="s">
        <v>979</v>
      </c>
      <c r="E175" s="522">
        <v>5.31</v>
      </c>
      <c r="F175" s="522"/>
      <c r="G175" s="333">
        <f t="shared" si="7"/>
        <v>2563.1299999999924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8</v>
      </c>
      <c r="C176" s="298">
        <v>46244</v>
      </c>
      <c r="D176" s="299" t="s">
        <v>319</v>
      </c>
      <c r="E176" s="522">
        <v>9.5</v>
      </c>
      <c r="F176" s="522"/>
      <c r="G176" s="333">
        <f t="shared" si="7"/>
        <v>2568.4399999999923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46244</v>
      </c>
      <c r="D177" s="299" t="s">
        <v>334</v>
      </c>
      <c r="E177" s="522">
        <v>16.16</v>
      </c>
      <c r="F177" s="522"/>
      <c r="G177" s="333">
        <f t="shared" si="7"/>
        <v>2577.9399999999923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5</v>
      </c>
      <c r="C178" s="298">
        <v>46243</v>
      </c>
      <c r="D178" s="299" t="s">
        <v>854</v>
      </c>
      <c r="E178" s="522">
        <v>10.68</v>
      </c>
      <c r="F178" s="522"/>
      <c r="G178" s="333">
        <f t="shared" si="7"/>
        <v>2594.0999999999922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46243</v>
      </c>
      <c r="D179" s="299" t="s">
        <v>845</v>
      </c>
      <c r="E179" s="522">
        <v>116.04</v>
      </c>
      <c r="F179" s="522">
        <v>116.04</v>
      </c>
      <c r="G179" s="333">
        <f t="shared" si="7"/>
        <v>2604.779999999992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1</v>
      </c>
      <c r="C180" s="298">
        <v>46243</v>
      </c>
      <c r="D180" s="299" t="s">
        <v>306</v>
      </c>
      <c r="E180" s="522">
        <v>228.43</v>
      </c>
      <c r="F180" s="522"/>
      <c r="G180" s="333">
        <f t="shared" si="7"/>
        <v>2604.779999999992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4</v>
      </c>
      <c r="C181" s="298">
        <v>46242</v>
      </c>
      <c r="D181" s="299" t="s">
        <v>319</v>
      </c>
      <c r="E181" s="522">
        <v>39.92</v>
      </c>
      <c r="F181" s="522"/>
      <c r="G181" s="333">
        <f t="shared" si="7"/>
        <v>2833.2099999999919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4</v>
      </c>
      <c r="C182" s="298">
        <v>46242</v>
      </c>
      <c r="D182" s="299" t="s">
        <v>296</v>
      </c>
      <c r="E182" s="522">
        <v>73.16</v>
      </c>
      <c r="F182" s="522"/>
      <c r="G182" s="333">
        <f t="shared" si="7"/>
        <v>2873.1299999999919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1</v>
      </c>
      <c r="C183" s="298">
        <v>46242</v>
      </c>
      <c r="D183" s="299" t="s">
        <v>300</v>
      </c>
      <c r="E183" s="522">
        <v>28.7</v>
      </c>
      <c r="F183" s="522"/>
      <c r="G183" s="333">
        <f t="shared" si="7"/>
        <v>2946.2899999999918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46242</v>
      </c>
      <c r="D184" s="299" t="s">
        <v>345</v>
      </c>
      <c r="E184" s="522">
        <v>121.55</v>
      </c>
      <c r="F184" s="522"/>
      <c r="G184" s="333">
        <f t="shared" si="7"/>
        <v>2974.9899999999916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8</v>
      </c>
      <c r="C185" s="298">
        <v>46242</v>
      </c>
      <c r="D185" s="299" t="s">
        <v>1016</v>
      </c>
      <c r="E185" s="522">
        <v>25</v>
      </c>
      <c r="F185" s="522"/>
      <c r="G185" s="333">
        <f t="shared" si="7"/>
        <v>3096.5399999999918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46242</v>
      </c>
      <c r="D186" s="299" t="s">
        <v>353</v>
      </c>
      <c r="E186" s="522">
        <v>21.99</v>
      </c>
      <c r="F186" s="522"/>
      <c r="G186" s="333">
        <f t="shared" si="7"/>
        <v>3121.5399999999918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5</v>
      </c>
      <c r="C187" s="298">
        <v>46242</v>
      </c>
      <c r="D187" s="299" t="s">
        <v>1019</v>
      </c>
      <c r="E187" s="522">
        <v>60</v>
      </c>
      <c r="F187" s="522"/>
      <c r="G187" s="333">
        <f t="shared" si="7"/>
        <v>3143.5299999999916</v>
      </c>
      <c r="H187" s="334" t="s">
        <v>298</v>
      </c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8</v>
      </c>
      <c r="C188" s="298">
        <v>46241</v>
      </c>
      <c r="D188" s="299" t="s">
        <v>319</v>
      </c>
      <c r="E188" s="522">
        <v>19.690000000000001</v>
      </c>
      <c r="F188" s="522"/>
      <c r="G188" s="333">
        <f t="shared" si="7"/>
        <v>3203.5299999999916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46241</v>
      </c>
      <c r="D189" s="299" t="s">
        <v>296</v>
      </c>
      <c r="E189" s="522">
        <v>8.93</v>
      </c>
      <c r="F189" s="522"/>
      <c r="G189" s="333">
        <f t="shared" si="7"/>
        <v>3223.2199999999916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46241</v>
      </c>
      <c r="D190" s="299" t="s">
        <v>320</v>
      </c>
      <c r="E190" s="522">
        <v>178.24</v>
      </c>
      <c r="F190" s="522"/>
      <c r="G190" s="333">
        <f t="shared" si="7"/>
        <v>3232.1499999999915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46241</v>
      </c>
      <c r="D191" s="299" t="s">
        <v>404</v>
      </c>
      <c r="E191" s="522">
        <v>107.68</v>
      </c>
      <c r="F191" s="522"/>
      <c r="G191" s="333">
        <f t="shared" si="7"/>
        <v>3410.3899999999917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335</v>
      </c>
      <c r="B192" s="330" t="s">
        <v>335</v>
      </c>
      <c r="C192" s="298">
        <v>46241</v>
      </c>
      <c r="D192" s="299" t="s">
        <v>447</v>
      </c>
      <c r="E192" s="522">
        <v>83.63</v>
      </c>
      <c r="F192" s="522"/>
      <c r="G192" s="333">
        <f t="shared" si="7"/>
        <v>3518.0699999999915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9</v>
      </c>
      <c r="C193" s="298">
        <v>46241</v>
      </c>
      <c r="D193" s="299" t="s">
        <v>58</v>
      </c>
      <c r="E193" s="522">
        <v>1231.68</v>
      </c>
      <c r="F193" s="522"/>
      <c r="G193" s="333">
        <f t="shared" si="7"/>
        <v>3601.6999999999916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46240</v>
      </c>
      <c r="D194" s="299" t="s">
        <v>1017</v>
      </c>
      <c r="E194" s="522">
        <v>33.700000000000003</v>
      </c>
      <c r="F194" s="522"/>
      <c r="G194" s="333">
        <f t="shared" si="7"/>
        <v>4833.3799999999919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8</v>
      </c>
      <c r="C195" s="298">
        <v>46240</v>
      </c>
      <c r="D195" s="299" t="s">
        <v>347</v>
      </c>
      <c r="E195" s="522">
        <v>23.33</v>
      </c>
      <c r="F195" s="522"/>
      <c r="G195" s="333">
        <f t="shared" si="7"/>
        <v>4867.0799999999917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14</v>
      </c>
      <c r="C196" s="298">
        <v>46240</v>
      </c>
      <c r="D196" s="299" t="s">
        <v>958</v>
      </c>
      <c r="E196" s="522">
        <v>66.67</v>
      </c>
      <c r="F196" s="522"/>
      <c r="G196" s="333">
        <f t="shared" si="7"/>
        <v>4890.4099999999917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46240</v>
      </c>
      <c r="D197" s="299" t="s">
        <v>344</v>
      </c>
      <c r="E197" s="522">
        <v>75</v>
      </c>
      <c r="F197" s="522"/>
      <c r="G197" s="333">
        <f t="shared" si="7"/>
        <v>4957.0799999999917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13</v>
      </c>
      <c r="C198" s="298">
        <v>46240</v>
      </c>
      <c r="D198" s="299" t="s">
        <v>182</v>
      </c>
      <c r="E198" s="522">
        <v>331.81</v>
      </c>
      <c r="F198" s="522"/>
      <c r="G198" s="333">
        <f t="shared" si="7"/>
        <v>5032.0799999999917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291</v>
      </c>
      <c r="B199" s="330">
        <v>39</v>
      </c>
      <c r="C199" s="298">
        <v>46240</v>
      </c>
      <c r="D199" s="299" t="s">
        <v>292</v>
      </c>
      <c r="E199" s="522"/>
      <c r="F199" s="522">
        <v>2763.78</v>
      </c>
      <c r="G199" s="333">
        <f t="shared" si="7"/>
        <v>5363.8899999999921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46239</v>
      </c>
      <c r="D200" s="299" t="s">
        <v>353</v>
      </c>
      <c r="E200" s="522">
        <v>36.549999999999997</v>
      </c>
      <c r="F200" s="522"/>
      <c r="G200" s="333">
        <f t="shared" si="7"/>
        <v>2600.1099999999915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4</v>
      </c>
      <c r="C201" s="298">
        <v>46239</v>
      </c>
      <c r="D201" s="299" t="s">
        <v>310</v>
      </c>
      <c r="E201" s="522">
        <v>40.76</v>
      </c>
      <c r="F201" s="522"/>
      <c r="G201" s="333">
        <f t="shared" si="7"/>
        <v>2636.6599999999917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3</v>
      </c>
      <c r="C202" s="298">
        <v>46239</v>
      </c>
      <c r="D202" s="299" t="s">
        <v>310</v>
      </c>
      <c r="E202" s="522">
        <v>5.86</v>
      </c>
      <c r="F202" s="522"/>
      <c r="G202" s="333">
        <f t="shared" si="7"/>
        <v>2677.4199999999919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46239</v>
      </c>
      <c r="D203" s="299" t="s">
        <v>296</v>
      </c>
      <c r="E203" s="522">
        <v>63.22</v>
      </c>
      <c r="F203" s="522"/>
      <c r="G203" s="333">
        <f t="shared" si="7"/>
        <v>2683.279999999992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8</v>
      </c>
      <c r="C204" s="298">
        <v>46239</v>
      </c>
      <c r="D204" s="299" t="s">
        <v>1012</v>
      </c>
      <c r="E204" s="522">
        <v>49.41</v>
      </c>
      <c r="F204" s="522"/>
      <c r="G204" s="333">
        <f t="shared" si="7"/>
        <v>2746.4999999999918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5</v>
      </c>
      <c r="C205" s="298">
        <v>46239</v>
      </c>
      <c r="D205" s="299" t="s">
        <v>1013</v>
      </c>
      <c r="E205" s="522">
        <v>-60</v>
      </c>
      <c r="F205" s="522"/>
      <c r="G205" s="333">
        <f t="shared" si="7"/>
        <v>2795.9099999999917</v>
      </c>
      <c r="H205" s="334" t="s">
        <v>298</v>
      </c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5</v>
      </c>
      <c r="C206" s="298">
        <v>46239</v>
      </c>
      <c r="D206" s="299" t="s">
        <v>1013</v>
      </c>
      <c r="E206" s="522">
        <v>263.89</v>
      </c>
      <c r="F206" s="522"/>
      <c r="G206" s="333">
        <f t="shared" ref="G206:G236" si="8">G207-E206+F206</f>
        <v>2735.9099999999917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5</v>
      </c>
      <c r="C207" s="298">
        <v>46239</v>
      </c>
      <c r="D207" s="299" t="s">
        <v>1014</v>
      </c>
      <c r="E207" s="522">
        <v>25</v>
      </c>
      <c r="F207" s="522"/>
      <c r="G207" s="333">
        <f t="shared" si="8"/>
        <v>2999.7999999999915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8</v>
      </c>
      <c r="C208" s="298">
        <v>46239</v>
      </c>
      <c r="D208" s="299" t="s">
        <v>1015</v>
      </c>
      <c r="E208" s="522">
        <v>36.81</v>
      </c>
      <c r="F208" s="522"/>
      <c r="G208" s="333">
        <f t="shared" si="8"/>
        <v>3024.7999999999915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291</v>
      </c>
      <c r="B209" s="330">
        <v>40</v>
      </c>
      <c r="C209" s="298">
        <v>46239</v>
      </c>
      <c r="D209" s="299" t="s">
        <v>316</v>
      </c>
      <c r="E209" s="522"/>
      <c r="F209" s="522">
        <v>837.18</v>
      </c>
      <c r="G209" s="333">
        <f t="shared" si="8"/>
        <v>3061.6099999999915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46238</v>
      </c>
      <c r="D210" s="299" t="s">
        <v>1010</v>
      </c>
      <c r="E210" s="522">
        <v>10</v>
      </c>
      <c r="F210" s="522"/>
      <c r="G210" s="333">
        <f t="shared" si="8"/>
        <v>2224.4299999999917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17</v>
      </c>
      <c r="C211" s="298">
        <v>46238</v>
      </c>
      <c r="D211" s="299" t="s">
        <v>370</v>
      </c>
      <c r="E211" s="522">
        <v>99</v>
      </c>
      <c r="F211" s="522"/>
      <c r="G211" s="333">
        <f t="shared" si="8"/>
        <v>2234.4299999999917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14</v>
      </c>
      <c r="C212" s="298">
        <v>46238</v>
      </c>
      <c r="D212" s="299" t="s">
        <v>367</v>
      </c>
      <c r="E212" s="522">
        <v>70.25</v>
      </c>
      <c r="F212" s="522"/>
      <c r="G212" s="333">
        <f t="shared" si="8"/>
        <v>2333.4299999999917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284</v>
      </c>
      <c r="B213" s="330">
        <v>37</v>
      </c>
      <c r="C213" s="298">
        <v>46238</v>
      </c>
      <c r="D213" s="299" t="s">
        <v>374</v>
      </c>
      <c r="E213" s="522">
        <v>50</v>
      </c>
      <c r="F213" s="522"/>
      <c r="G213" s="333">
        <f t="shared" si="8"/>
        <v>2403.6799999999917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4</v>
      </c>
      <c r="C214" s="298">
        <v>46237</v>
      </c>
      <c r="D214" s="299" t="s">
        <v>296</v>
      </c>
      <c r="E214" s="522">
        <v>41.93</v>
      </c>
      <c r="F214" s="522"/>
      <c r="G214" s="333">
        <f t="shared" si="8"/>
        <v>2453.6799999999917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46237</v>
      </c>
      <c r="D215" s="299" t="s">
        <v>334</v>
      </c>
      <c r="E215" s="522">
        <v>15.09</v>
      </c>
      <c r="F215" s="522"/>
      <c r="G215" s="333">
        <f t="shared" si="8"/>
        <v>2495.6099999999915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294</v>
      </c>
      <c r="B216" s="330">
        <v>22</v>
      </c>
      <c r="C216" s="298">
        <v>46237</v>
      </c>
      <c r="D216" s="299" t="s">
        <v>953</v>
      </c>
      <c r="E216" s="522">
        <v>12.77</v>
      </c>
      <c r="F216" s="522"/>
      <c r="G216" s="333">
        <f t="shared" si="8"/>
        <v>2510.6999999999916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46236</v>
      </c>
      <c r="D217" s="299" t="s">
        <v>306</v>
      </c>
      <c r="E217" s="522">
        <v>132.79</v>
      </c>
      <c r="F217" s="522"/>
      <c r="G217" s="333">
        <f t="shared" si="8"/>
        <v>2523.4699999999916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46236</v>
      </c>
      <c r="D218" s="299" t="s">
        <v>358</v>
      </c>
      <c r="E218" s="522">
        <v>10.25</v>
      </c>
      <c r="F218" s="522"/>
      <c r="G218" s="333">
        <f t="shared" si="8"/>
        <v>2656.2599999999916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6</v>
      </c>
      <c r="C219" s="298">
        <v>46236</v>
      </c>
      <c r="D219" s="299" t="s">
        <v>300</v>
      </c>
      <c r="E219" s="522">
        <v>24.48</v>
      </c>
      <c r="F219" s="522"/>
      <c r="G219" s="333">
        <f t="shared" si="8"/>
        <v>2666.5099999999916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4</v>
      </c>
      <c r="C220" s="298">
        <v>46236</v>
      </c>
      <c r="D220" s="299" t="s">
        <v>455</v>
      </c>
      <c r="E220" s="522">
        <v>40.21</v>
      </c>
      <c r="F220" s="522"/>
      <c r="G220" s="333">
        <f t="shared" si="8"/>
        <v>2690.9899999999916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8</v>
      </c>
      <c r="C221" s="298">
        <v>46235</v>
      </c>
      <c r="D221" s="299" t="s">
        <v>1008</v>
      </c>
      <c r="E221" s="522">
        <v>22.12</v>
      </c>
      <c r="F221" s="522"/>
      <c r="G221" s="333">
        <f t="shared" si="8"/>
        <v>2731.1999999999916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5</v>
      </c>
      <c r="C222" s="298">
        <v>46235</v>
      </c>
      <c r="D222" s="299" t="s">
        <v>1009</v>
      </c>
      <c r="E222" s="522">
        <v>40</v>
      </c>
      <c r="F222" s="522"/>
      <c r="G222" s="333">
        <f t="shared" si="8"/>
        <v>2753.3199999999915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8</v>
      </c>
      <c r="C223" s="298">
        <v>46235</v>
      </c>
      <c r="D223" s="299" t="s">
        <v>319</v>
      </c>
      <c r="E223" s="522">
        <v>8.86</v>
      </c>
      <c r="F223" s="522"/>
      <c r="G223" s="333">
        <f t="shared" si="8"/>
        <v>2793.3199999999915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5</v>
      </c>
      <c r="C224" s="298">
        <v>46235</v>
      </c>
      <c r="D224" s="299" t="s">
        <v>484</v>
      </c>
      <c r="E224" s="522">
        <v>52.06</v>
      </c>
      <c r="F224" s="522"/>
      <c r="G224" s="333">
        <f t="shared" si="8"/>
        <v>2802.1799999999917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6</v>
      </c>
      <c r="C225" s="298">
        <v>46235</v>
      </c>
      <c r="D225" s="299" t="s">
        <v>484</v>
      </c>
      <c r="E225" s="522">
        <v>52.06</v>
      </c>
      <c r="F225" s="522"/>
      <c r="G225" s="333">
        <f t="shared" si="8"/>
        <v>2854.2399999999916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294</v>
      </c>
      <c r="B226" s="330">
        <v>22</v>
      </c>
      <c r="C226" s="298">
        <v>46235</v>
      </c>
      <c r="D226" s="299" t="s">
        <v>375</v>
      </c>
      <c r="E226" s="522">
        <v>6.37</v>
      </c>
      <c r="F226" s="522"/>
      <c r="G226" s="333">
        <f t="shared" si="8"/>
        <v>2906.2999999999915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287</v>
      </c>
      <c r="B227" s="330" t="s">
        <v>287</v>
      </c>
      <c r="C227" s="298">
        <v>46235</v>
      </c>
      <c r="D227" s="299" t="s">
        <v>1007</v>
      </c>
      <c r="E227" s="522">
        <v>121.4</v>
      </c>
      <c r="F227" s="522">
        <v>121.4</v>
      </c>
      <c r="G227" s="333">
        <f t="shared" si="8"/>
        <v>2912.6699999999914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6</v>
      </c>
      <c r="C228" s="298">
        <v>46235</v>
      </c>
      <c r="D228" s="299" t="s">
        <v>1018</v>
      </c>
      <c r="E228" s="522">
        <v>-25.39</v>
      </c>
      <c r="F228" s="522"/>
      <c r="G228" s="333">
        <f t="shared" si="8"/>
        <v>2912.6699999999914</v>
      </c>
      <c r="H228" s="334" t="s">
        <v>298</v>
      </c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46235</v>
      </c>
      <c r="D229" s="299" t="s">
        <v>986</v>
      </c>
      <c r="E229" s="522"/>
      <c r="F229" s="522">
        <v>174.61</v>
      </c>
      <c r="G229" s="333">
        <f t="shared" si="8"/>
        <v>2887.2799999999916</v>
      </c>
      <c r="H229" s="334" t="s">
        <v>298</v>
      </c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46235</v>
      </c>
      <c r="D230" s="299" t="s">
        <v>986</v>
      </c>
      <c r="E230" s="522">
        <v>174.61</v>
      </c>
      <c r="F230" s="522"/>
      <c r="G230" s="333">
        <f t="shared" si="8"/>
        <v>2712.6699999999914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284</v>
      </c>
      <c r="B231" s="330">
        <v>37</v>
      </c>
      <c r="C231" s="298">
        <v>46234</v>
      </c>
      <c r="D231" s="299" t="s">
        <v>1004</v>
      </c>
      <c r="E231" s="522">
        <v>8746.27</v>
      </c>
      <c r="F231" s="522"/>
      <c r="G231" s="333">
        <f t="shared" si="8"/>
        <v>2887.2799999999916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286</v>
      </c>
      <c r="B232" s="330">
        <v>25</v>
      </c>
      <c r="C232" s="298">
        <v>46234</v>
      </c>
      <c r="D232" s="298" t="s">
        <v>204</v>
      </c>
      <c r="E232" s="331">
        <v>350</v>
      </c>
      <c r="F232" s="522"/>
      <c r="G232" s="333">
        <f t="shared" si="8"/>
        <v>11633.549999999992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286</v>
      </c>
      <c r="B233" s="330">
        <v>26</v>
      </c>
      <c r="C233" s="298">
        <v>46234</v>
      </c>
      <c r="D233" s="298" t="s">
        <v>205</v>
      </c>
      <c r="E233" s="331">
        <v>320</v>
      </c>
      <c r="F233" s="522"/>
      <c r="G233" s="333">
        <f t="shared" si="8"/>
        <v>11983.549999999992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286</v>
      </c>
      <c r="B234" s="330">
        <v>27</v>
      </c>
      <c r="C234" s="298">
        <v>46234</v>
      </c>
      <c r="D234" s="298" t="s">
        <v>206</v>
      </c>
      <c r="E234" s="331">
        <v>25</v>
      </c>
      <c r="F234" s="522"/>
      <c r="G234" s="333">
        <f t="shared" si="8"/>
        <v>12303.549999999992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286</v>
      </c>
      <c r="B235" s="330">
        <v>28</v>
      </c>
      <c r="C235" s="298">
        <v>46234</v>
      </c>
      <c r="D235" s="298" t="s">
        <v>207</v>
      </c>
      <c r="E235" s="331">
        <v>25</v>
      </c>
      <c r="F235" s="522"/>
      <c r="G235" s="333">
        <f t="shared" si="8"/>
        <v>12328.549999999992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286</v>
      </c>
      <c r="B236" s="330">
        <v>29</v>
      </c>
      <c r="C236" s="298">
        <v>46234</v>
      </c>
      <c r="D236" s="298" t="s">
        <v>208</v>
      </c>
      <c r="E236" s="331">
        <v>45</v>
      </c>
      <c r="F236" s="522"/>
      <c r="G236" s="333">
        <f t="shared" si="8"/>
        <v>12353.549999999992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286</v>
      </c>
      <c r="B237" s="330">
        <v>30</v>
      </c>
      <c r="C237" s="298">
        <v>46234</v>
      </c>
      <c r="D237" s="298" t="s">
        <v>209</v>
      </c>
      <c r="E237" s="331">
        <v>400</v>
      </c>
      <c r="F237" s="522"/>
      <c r="G237" s="333">
        <f t="shared" ref="G237:G259" si="9">G238-E237+F237</f>
        <v>12398.549999999992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286</v>
      </c>
      <c r="B238" s="330">
        <v>31</v>
      </c>
      <c r="C238" s="298">
        <v>46234</v>
      </c>
      <c r="D238" s="298" t="s">
        <v>210</v>
      </c>
      <c r="E238" s="331">
        <v>375</v>
      </c>
      <c r="F238" s="522"/>
      <c r="G238" s="333">
        <f t="shared" si="9"/>
        <v>12798.549999999992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286</v>
      </c>
      <c r="B239" s="330">
        <v>32</v>
      </c>
      <c r="C239" s="298">
        <v>46234</v>
      </c>
      <c r="D239" s="298" t="s">
        <v>211</v>
      </c>
      <c r="E239" s="331">
        <v>100</v>
      </c>
      <c r="F239" s="522"/>
      <c r="G239" s="333">
        <f t="shared" si="9"/>
        <v>13173.549999999992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286</v>
      </c>
      <c r="B240" s="330">
        <v>33</v>
      </c>
      <c r="C240" s="298">
        <v>46234</v>
      </c>
      <c r="D240" s="298" t="s">
        <v>212</v>
      </c>
      <c r="E240" s="331">
        <v>85</v>
      </c>
      <c r="F240" s="522"/>
      <c r="G240" s="333">
        <f t="shared" si="9"/>
        <v>13273.549999999992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286</v>
      </c>
      <c r="B241" s="330">
        <v>34</v>
      </c>
      <c r="C241" s="298">
        <v>46234</v>
      </c>
      <c r="D241" s="298" t="s">
        <v>213</v>
      </c>
      <c r="E241" s="331">
        <v>230</v>
      </c>
      <c r="F241" s="522"/>
      <c r="G241" s="333">
        <f t="shared" si="9"/>
        <v>13358.549999999992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286</v>
      </c>
      <c r="B242" s="330">
        <v>35</v>
      </c>
      <c r="C242" s="298">
        <v>46234</v>
      </c>
      <c r="D242" s="298" t="s">
        <v>214</v>
      </c>
      <c r="E242" s="331">
        <v>45</v>
      </c>
      <c r="F242" s="522"/>
      <c r="G242" s="333">
        <f t="shared" si="9"/>
        <v>13588.549999999992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291</v>
      </c>
      <c r="B243" s="330">
        <v>38</v>
      </c>
      <c r="C243" s="298">
        <v>46234</v>
      </c>
      <c r="D243" s="299" t="s">
        <v>293</v>
      </c>
      <c r="E243" s="522"/>
      <c r="F243" s="522">
        <v>4720.8599999999997</v>
      </c>
      <c r="G243" s="333">
        <f t="shared" si="9"/>
        <v>13633.549999999992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10</v>
      </c>
      <c r="C244" s="298">
        <v>46234</v>
      </c>
      <c r="D244" s="299" t="s">
        <v>176</v>
      </c>
      <c r="E244" s="522">
        <v>17.899999999999999</v>
      </c>
      <c r="F244" s="522"/>
      <c r="G244" s="333">
        <f t="shared" si="9"/>
        <v>8912.6899999999932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5</v>
      </c>
      <c r="C245" s="298">
        <v>46233</v>
      </c>
      <c r="D245" s="299" t="s">
        <v>484</v>
      </c>
      <c r="E245" s="522">
        <v>20.59</v>
      </c>
      <c r="F245" s="522"/>
      <c r="G245" s="333">
        <f t="shared" si="9"/>
        <v>8930.5899999999929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46233</v>
      </c>
      <c r="D246" s="299" t="s">
        <v>386</v>
      </c>
      <c r="E246" s="522">
        <v>23.87</v>
      </c>
      <c r="F246" s="522"/>
      <c r="G246" s="333">
        <f t="shared" si="9"/>
        <v>8951.179999999993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6</v>
      </c>
      <c r="C247" s="298">
        <v>46233</v>
      </c>
      <c r="D247" s="299" t="s">
        <v>1003</v>
      </c>
      <c r="E247" s="522">
        <v>-100</v>
      </c>
      <c r="F247" s="522"/>
      <c r="G247" s="333">
        <f t="shared" si="9"/>
        <v>8975.0499999999938</v>
      </c>
      <c r="H247" s="334" t="s">
        <v>298</v>
      </c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46233</v>
      </c>
      <c r="D248" s="299" t="s">
        <v>1000</v>
      </c>
      <c r="E248" s="522">
        <v>-100</v>
      </c>
      <c r="F248" s="522"/>
      <c r="G248" s="333">
        <f t="shared" si="9"/>
        <v>8875.0499999999938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2</v>
      </c>
      <c r="C249" s="298">
        <v>46233</v>
      </c>
      <c r="D249" s="299" t="s">
        <v>1006</v>
      </c>
      <c r="E249" s="522">
        <v>16</v>
      </c>
      <c r="F249" s="522"/>
      <c r="G249" s="333">
        <f t="shared" si="9"/>
        <v>8775.0499999999938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46232</v>
      </c>
      <c r="D250" s="299" t="s">
        <v>308</v>
      </c>
      <c r="E250" s="522">
        <v>60.77</v>
      </c>
      <c r="F250" s="522"/>
      <c r="G250" s="333">
        <f t="shared" si="9"/>
        <v>8791.0499999999938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294</v>
      </c>
      <c r="B251" s="330">
        <v>21</v>
      </c>
      <c r="C251" s="298">
        <v>46232</v>
      </c>
      <c r="D251" s="299" t="s">
        <v>194</v>
      </c>
      <c r="E251" s="522">
        <v>31.47</v>
      </c>
      <c r="F251" s="522"/>
      <c r="G251" s="333">
        <f t="shared" si="9"/>
        <v>8851.8199999999943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21</v>
      </c>
      <c r="C252" s="298">
        <v>46232</v>
      </c>
      <c r="D252" s="299" t="s">
        <v>194</v>
      </c>
      <c r="E252" s="522">
        <v>16.2</v>
      </c>
      <c r="F252" s="522"/>
      <c r="G252" s="333">
        <f t="shared" si="9"/>
        <v>8883.2899999999936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46232</v>
      </c>
      <c r="D253" s="299" t="s">
        <v>346</v>
      </c>
      <c r="E253" s="522">
        <v>11.43</v>
      </c>
      <c r="F253" s="522"/>
      <c r="G253" s="333">
        <f t="shared" si="9"/>
        <v>8899.4899999999943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46232</v>
      </c>
      <c r="D254" s="299" t="s">
        <v>358</v>
      </c>
      <c r="E254" s="522">
        <v>9.9700000000000006</v>
      </c>
      <c r="F254" s="522"/>
      <c r="G254" s="333">
        <f t="shared" si="9"/>
        <v>8910.9199999999946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5</v>
      </c>
      <c r="C255" s="298">
        <v>46232</v>
      </c>
      <c r="D255" s="299" t="s">
        <v>484</v>
      </c>
      <c r="E255" s="522">
        <v>82.36</v>
      </c>
      <c r="F255" s="522"/>
      <c r="G255" s="333">
        <f t="shared" si="9"/>
        <v>8920.889999999994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24</v>
      </c>
      <c r="C256" s="298">
        <v>46232</v>
      </c>
      <c r="D256" s="299" t="s">
        <v>860</v>
      </c>
      <c r="E256" s="522">
        <v>92.25</v>
      </c>
      <c r="F256" s="522"/>
      <c r="G256" s="333">
        <f t="shared" si="9"/>
        <v>9003.2499999999945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4</v>
      </c>
      <c r="C257" s="298">
        <v>46232</v>
      </c>
      <c r="D257" s="299" t="s">
        <v>296</v>
      </c>
      <c r="E257" s="522">
        <v>39.5</v>
      </c>
      <c r="F257" s="522"/>
      <c r="G257" s="333">
        <f t="shared" si="9"/>
        <v>9095.4999999999945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46232</v>
      </c>
      <c r="D258" s="299" t="s">
        <v>296</v>
      </c>
      <c r="E258" s="522">
        <v>15.1</v>
      </c>
      <c r="F258" s="522"/>
      <c r="G258" s="333">
        <f t="shared" si="9"/>
        <v>9134.9999999999945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46232</v>
      </c>
      <c r="D259" s="299" t="s">
        <v>334</v>
      </c>
      <c r="E259" s="522">
        <v>17.68</v>
      </c>
      <c r="F259" s="522"/>
      <c r="G259" s="333">
        <f t="shared" si="9"/>
        <v>9150.0999999999949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5</v>
      </c>
      <c r="C260" s="298">
        <v>46232</v>
      </c>
      <c r="D260" s="299" t="s">
        <v>988</v>
      </c>
      <c r="E260" s="522">
        <v>-205</v>
      </c>
      <c r="F260" s="522"/>
      <c r="G260" s="333">
        <f t="shared" ref="G260:G322" si="10">G261-E260+F260</f>
        <v>9167.7799999999952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20</v>
      </c>
      <c r="C261" s="298">
        <v>46232</v>
      </c>
      <c r="D261" s="299" t="s">
        <v>193</v>
      </c>
      <c r="E261" s="522">
        <v>600</v>
      </c>
      <c r="F261" s="522"/>
      <c r="G261" s="333">
        <f t="shared" si="10"/>
        <v>8962.7799999999952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46231</v>
      </c>
      <c r="D262" s="299" t="s">
        <v>525</v>
      </c>
      <c r="E262" s="522">
        <v>1171.3800000000001</v>
      </c>
      <c r="F262" s="522">
        <v>1171.3800000000001</v>
      </c>
      <c r="G262" s="333">
        <f t="shared" si="10"/>
        <v>9562.7799999999952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46231</v>
      </c>
      <c r="D263" s="299" t="s">
        <v>334</v>
      </c>
      <c r="E263" s="522">
        <v>11.58</v>
      </c>
      <c r="F263" s="522"/>
      <c r="G263" s="333">
        <f t="shared" si="10"/>
        <v>9562.7799999999934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42</v>
      </c>
      <c r="C264" s="298">
        <v>46231</v>
      </c>
      <c r="D264" s="299" t="s">
        <v>200</v>
      </c>
      <c r="E264" s="522">
        <v>59</v>
      </c>
      <c r="F264" s="522"/>
      <c r="G264" s="333">
        <f t="shared" si="10"/>
        <v>9574.3599999999933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43</v>
      </c>
      <c r="C265" s="298">
        <v>46231</v>
      </c>
      <c r="D265" s="299" t="s">
        <v>201</v>
      </c>
      <c r="E265" s="522">
        <v>50.92</v>
      </c>
      <c r="F265" s="522"/>
      <c r="G265" s="333">
        <f t="shared" si="10"/>
        <v>9633.3599999999933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8</v>
      </c>
      <c r="C266" s="298">
        <v>46231</v>
      </c>
      <c r="D266" s="299" t="s">
        <v>308</v>
      </c>
      <c r="E266" s="522">
        <v>71.75</v>
      </c>
      <c r="F266" s="522"/>
      <c r="G266" s="333">
        <f t="shared" si="10"/>
        <v>9684.2799999999934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6</v>
      </c>
      <c r="C267" s="298">
        <v>46230</v>
      </c>
      <c r="D267" s="299" t="s">
        <v>999</v>
      </c>
      <c r="E267" s="522">
        <v>49.2</v>
      </c>
      <c r="F267" s="522"/>
      <c r="G267" s="333">
        <f t="shared" si="10"/>
        <v>9756.0299999999934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46230</v>
      </c>
      <c r="D268" s="299" t="s">
        <v>353</v>
      </c>
      <c r="E268" s="522">
        <v>20.98</v>
      </c>
      <c r="F268" s="522"/>
      <c r="G268" s="333">
        <f t="shared" si="10"/>
        <v>9805.2299999999941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46230</v>
      </c>
      <c r="D269" s="299" t="s">
        <v>300</v>
      </c>
      <c r="E269" s="522">
        <v>19.16</v>
      </c>
      <c r="F269" s="522"/>
      <c r="G269" s="333">
        <f t="shared" si="10"/>
        <v>9826.2099999999937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46230</v>
      </c>
      <c r="D270" s="299" t="s">
        <v>994</v>
      </c>
      <c r="E270" s="522">
        <v>15.89</v>
      </c>
      <c r="F270" s="522"/>
      <c r="G270" s="333">
        <f t="shared" si="10"/>
        <v>9845.3699999999935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22</v>
      </c>
      <c r="C271" s="298">
        <v>46230</v>
      </c>
      <c r="D271" s="299" t="s">
        <v>998</v>
      </c>
      <c r="E271" s="522">
        <v>15.96</v>
      </c>
      <c r="F271" s="522"/>
      <c r="G271" s="333">
        <f t="shared" si="10"/>
        <v>9861.2599999999929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1</v>
      </c>
      <c r="C272" s="298">
        <v>46230</v>
      </c>
      <c r="D272" s="299" t="s">
        <v>306</v>
      </c>
      <c r="E272" s="522">
        <v>183.73</v>
      </c>
      <c r="F272" s="522"/>
      <c r="G272" s="333">
        <f t="shared" si="10"/>
        <v>9877.2199999999921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4</v>
      </c>
      <c r="C273" s="298">
        <v>46230</v>
      </c>
      <c r="D273" s="299" t="s">
        <v>296</v>
      </c>
      <c r="E273" s="522">
        <v>86.71</v>
      </c>
      <c r="F273" s="522"/>
      <c r="G273" s="333">
        <f t="shared" si="10"/>
        <v>10060.949999999992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2</v>
      </c>
      <c r="C274" s="298">
        <v>46230</v>
      </c>
      <c r="D274" s="299" t="s">
        <v>296</v>
      </c>
      <c r="E274" s="522">
        <v>8.7200000000000006</v>
      </c>
      <c r="F274" s="522"/>
      <c r="G274" s="333">
        <f t="shared" si="10"/>
        <v>10147.659999999991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46230</v>
      </c>
      <c r="D275" s="299" t="s">
        <v>301</v>
      </c>
      <c r="E275" s="522">
        <v>23.5</v>
      </c>
      <c r="F275" s="522"/>
      <c r="G275" s="333">
        <f t="shared" si="10"/>
        <v>10156.37999999999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3</v>
      </c>
      <c r="C276" s="298">
        <v>46230</v>
      </c>
      <c r="D276" s="299" t="s">
        <v>983</v>
      </c>
      <c r="E276" s="522">
        <v>7.18</v>
      </c>
      <c r="F276" s="522"/>
      <c r="G276" s="333">
        <f t="shared" si="10"/>
        <v>10179.87999999999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46229</v>
      </c>
      <c r="D277" s="299" t="s">
        <v>996</v>
      </c>
      <c r="E277" s="522">
        <v>18.350000000000001</v>
      </c>
      <c r="F277" s="522"/>
      <c r="G277" s="333">
        <f t="shared" si="10"/>
        <v>10187.05999999999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8</v>
      </c>
      <c r="C278" s="298">
        <v>46229</v>
      </c>
      <c r="D278" s="299" t="s">
        <v>319</v>
      </c>
      <c r="E278" s="522">
        <v>64.400000000000006</v>
      </c>
      <c r="F278" s="522"/>
      <c r="G278" s="333">
        <f t="shared" si="10"/>
        <v>10205.409999999991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4</v>
      </c>
      <c r="C279" s="298">
        <v>46229</v>
      </c>
      <c r="D279" s="299" t="s">
        <v>296</v>
      </c>
      <c r="E279" s="522">
        <v>42.19</v>
      </c>
      <c r="F279" s="522"/>
      <c r="G279" s="333">
        <f t="shared" si="10"/>
        <v>10269.80999999999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8</v>
      </c>
      <c r="C280" s="298">
        <v>46229</v>
      </c>
      <c r="D280" s="299" t="s">
        <v>296</v>
      </c>
      <c r="E280" s="522">
        <v>60.67</v>
      </c>
      <c r="F280" s="522"/>
      <c r="G280" s="333">
        <f t="shared" si="10"/>
        <v>10311.999999999991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8</v>
      </c>
      <c r="C281" s="298">
        <v>46228</v>
      </c>
      <c r="D281" s="299" t="s">
        <v>995</v>
      </c>
      <c r="E281" s="522">
        <v>40.32</v>
      </c>
      <c r="F281" s="522"/>
      <c r="G281" s="333">
        <f t="shared" si="10"/>
        <v>10372.669999999991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3</v>
      </c>
      <c r="C282" s="298">
        <v>46228</v>
      </c>
      <c r="D282" s="299" t="s">
        <v>455</v>
      </c>
      <c r="E282" s="522">
        <v>7.38</v>
      </c>
      <c r="F282" s="522"/>
      <c r="G282" s="333">
        <f t="shared" si="10"/>
        <v>10412.989999999991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4</v>
      </c>
      <c r="C283" s="298">
        <v>46228</v>
      </c>
      <c r="D283" s="299" t="s">
        <v>455</v>
      </c>
      <c r="E283" s="522">
        <v>39.83</v>
      </c>
      <c r="F283" s="522"/>
      <c r="G283" s="333">
        <f t="shared" si="10"/>
        <v>10420.36999999999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5</v>
      </c>
      <c r="C284" s="298">
        <v>46228</v>
      </c>
      <c r="D284" s="299" t="s">
        <v>475</v>
      </c>
      <c r="E284" s="522">
        <v>20</v>
      </c>
      <c r="F284" s="522"/>
      <c r="G284" s="333">
        <f t="shared" si="10"/>
        <v>10460.19999999999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294</v>
      </c>
      <c r="B285" s="330">
        <v>12</v>
      </c>
      <c r="C285" s="298">
        <v>46228</v>
      </c>
      <c r="D285" s="299" t="s">
        <v>314</v>
      </c>
      <c r="E285" s="522">
        <v>204.48</v>
      </c>
      <c r="F285" s="522"/>
      <c r="G285" s="333">
        <f t="shared" si="10"/>
        <v>10480.19999999999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3</v>
      </c>
      <c r="C286" s="298">
        <v>46228</v>
      </c>
      <c r="D286" s="299" t="s">
        <v>991</v>
      </c>
      <c r="E286" s="522">
        <v>11.33</v>
      </c>
      <c r="F286" s="522"/>
      <c r="G286" s="333">
        <f t="shared" si="10"/>
        <v>10684.679999999989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46228</v>
      </c>
      <c r="D287" s="299" t="s">
        <v>997</v>
      </c>
      <c r="E287" s="522">
        <v>120.77</v>
      </c>
      <c r="F287" s="522"/>
      <c r="G287" s="333">
        <f t="shared" si="10"/>
        <v>10696.009999999989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46227</v>
      </c>
      <c r="D288" s="299" t="s">
        <v>990</v>
      </c>
      <c r="E288" s="522">
        <v>46.21</v>
      </c>
      <c r="F288" s="522"/>
      <c r="G288" s="333">
        <f t="shared" si="10"/>
        <v>10816.77999999999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5</v>
      </c>
      <c r="C289" s="298">
        <v>46227</v>
      </c>
      <c r="D289" s="299" t="s">
        <v>340</v>
      </c>
      <c r="E289" s="522">
        <v>95.85</v>
      </c>
      <c r="F289" s="522"/>
      <c r="G289" s="333">
        <f t="shared" si="10"/>
        <v>10862.989999999989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46227</v>
      </c>
      <c r="D290" s="299" t="s">
        <v>324</v>
      </c>
      <c r="E290" s="522">
        <v>9.06</v>
      </c>
      <c r="F290" s="522"/>
      <c r="G290" s="333">
        <f t="shared" si="10"/>
        <v>10958.839999999989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46227</v>
      </c>
      <c r="D291" s="299" t="s">
        <v>358</v>
      </c>
      <c r="E291" s="522">
        <v>26.47</v>
      </c>
      <c r="F291" s="522"/>
      <c r="G291" s="333">
        <f t="shared" si="10"/>
        <v>10967.899999999989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46227</v>
      </c>
      <c r="D292" s="299" t="s">
        <v>1003</v>
      </c>
      <c r="E292" s="522">
        <v>90</v>
      </c>
      <c r="F292" s="522"/>
      <c r="G292" s="333">
        <f t="shared" si="10"/>
        <v>10994.369999999988</v>
      </c>
      <c r="H292" s="334" t="s">
        <v>298</v>
      </c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3</v>
      </c>
      <c r="C293" s="298">
        <v>46226</v>
      </c>
      <c r="D293" s="299" t="s">
        <v>455</v>
      </c>
      <c r="E293" s="522">
        <v>29.72</v>
      </c>
      <c r="F293" s="522"/>
      <c r="G293" s="333">
        <f t="shared" si="10"/>
        <v>11084.369999999988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287</v>
      </c>
      <c r="B294" s="330" t="s">
        <v>287</v>
      </c>
      <c r="C294" s="298">
        <v>46226</v>
      </c>
      <c r="D294" s="299" t="s">
        <v>315</v>
      </c>
      <c r="E294" s="522">
        <v>133.13999999999999</v>
      </c>
      <c r="F294" s="522">
        <v>133.13999999999999</v>
      </c>
      <c r="G294" s="333">
        <f t="shared" si="10"/>
        <v>11114.089999999987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291</v>
      </c>
      <c r="B295" s="330">
        <v>39</v>
      </c>
      <c r="C295" s="298">
        <v>46226</v>
      </c>
      <c r="D295" s="299" t="s">
        <v>292</v>
      </c>
      <c r="E295" s="522"/>
      <c r="F295" s="522">
        <v>2763.78</v>
      </c>
      <c r="G295" s="333">
        <f t="shared" si="10"/>
        <v>11114.089999999987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8</v>
      </c>
      <c r="C296" s="298">
        <v>46226</v>
      </c>
      <c r="D296" s="299" t="s">
        <v>992</v>
      </c>
      <c r="E296" s="522">
        <v>92.36</v>
      </c>
      <c r="F296" s="522"/>
      <c r="G296" s="333">
        <f t="shared" si="10"/>
        <v>8350.3099999999868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3</v>
      </c>
      <c r="C297" s="298">
        <v>46226</v>
      </c>
      <c r="D297" s="299" t="s">
        <v>983</v>
      </c>
      <c r="E297" s="522">
        <v>25</v>
      </c>
      <c r="F297" s="522"/>
      <c r="G297" s="333">
        <f t="shared" si="10"/>
        <v>8442.6699999999873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4</v>
      </c>
      <c r="C298" s="298">
        <v>46226</v>
      </c>
      <c r="D298" s="299" t="s">
        <v>296</v>
      </c>
      <c r="E298" s="522">
        <v>49.15</v>
      </c>
      <c r="F298" s="522"/>
      <c r="G298" s="333">
        <f t="shared" si="10"/>
        <v>8467.6699999999873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6</v>
      </c>
      <c r="C299" s="298">
        <v>46226</v>
      </c>
      <c r="D299" s="299" t="s">
        <v>993</v>
      </c>
      <c r="E299" s="522">
        <v>21.6</v>
      </c>
      <c r="F299" s="522"/>
      <c r="G299" s="333">
        <f t="shared" si="10"/>
        <v>8516.819999999987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8</v>
      </c>
      <c r="C300" s="298">
        <v>46225</v>
      </c>
      <c r="D300" s="299" t="s">
        <v>319</v>
      </c>
      <c r="E300" s="522">
        <v>21.28</v>
      </c>
      <c r="F300" s="522"/>
      <c r="G300" s="333">
        <f t="shared" si="10"/>
        <v>8538.4199999999873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46225</v>
      </c>
      <c r="D301" s="299" t="s">
        <v>358</v>
      </c>
      <c r="E301" s="522">
        <v>17.260000000000002</v>
      </c>
      <c r="F301" s="522"/>
      <c r="G301" s="333">
        <f t="shared" si="10"/>
        <v>8559.699999999988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291</v>
      </c>
      <c r="B302" s="330">
        <v>40</v>
      </c>
      <c r="C302" s="298">
        <v>46225</v>
      </c>
      <c r="D302" s="299" t="s">
        <v>316</v>
      </c>
      <c r="E302" s="522"/>
      <c r="F302" s="522">
        <v>4292.68</v>
      </c>
      <c r="G302" s="333">
        <f t="shared" si="10"/>
        <v>8576.9599999999882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1</v>
      </c>
      <c r="C303" s="298">
        <v>46223</v>
      </c>
      <c r="D303" s="299" t="s">
        <v>306</v>
      </c>
      <c r="E303" s="522">
        <v>148.97999999999999</v>
      </c>
      <c r="F303" s="522"/>
      <c r="G303" s="333">
        <f t="shared" si="10"/>
        <v>4284.279999999987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22</v>
      </c>
      <c r="C304" s="298">
        <v>46223</v>
      </c>
      <c r="D304" s="299" t="s">
        <v>323</v>
      </c>
      <c r="E304" s="522">
        <v>20.22</v>
      </c>
      <c r="F304" s="522"/>
      <c r="G304" s="333">
        <f t="shared" si="10"/>
        <v>4433.2599999999866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5</v>
      </c>
      <c r="C305" s="298">
        <v>46223</v>
      </c>
      <c r="D305" s="299" t="s">
        <v>988</v>
      </c>
      <c r="E305" s="522">
        <v>-313</v>
      </c>
      <c r="F305" s="522"/>
      <c r="G305" s="333">
        <f t="shared" si="10"/>
        <v>4453.4799999999868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4</v>
      </c>
      <c r="C306" s="298">
        <v>46222</v>
      </c>
      <c r="D306" s="299" t="s">
        <v>310</v>
      </c>
      <c r="E306" s="522">
        <v>43.41</v>
      </c>
      <c r="F306" s="522"/>
      <c r="G306" s="333">
        <f t="shared" si="10"/>
        <v>4140.4799999999868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46222</v>
      </c>
      <c r="D307" s="299" t="s">
        <v>329</v>
      </c>
      <c r="E307" s="522">
        <v>70.98</v>
      </c>
      <c r="F307" s="522"/>
      <c r="G307" s="333">
        <f t="shared" si="10"/>
        <v>4183.8899999999867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1</v>
      </c>
      <c r="C308" s="298">
        <v>46222</v>
      </c>
      <c r="D308" s="299" t="s">
        <v>306</v>
      </c>
      <c r="E308" s="522">
        <v>0.42</v>
      </c>
      <c r="F308" s="522"/>
      <c r="G308" s="333">
        <f t="shared" si="10"/>
        <v>4254.8699999999862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22</v>
      </c>
      <c r="C309" s="298">
        <v>46222</v>
      </c>
      <c r="D309" s="299" t="s">
        <v>923</v>
      </c>
      <c r="E309" s="522">
        <v>7.46</v>
      </c>
      <c r="F309" s="522"/>
      <c r="G309" s="333">
        <f t="shared" si="10"/>
        <v>4255.2899999999863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6</v>
      </c>
      <c r="C310" s="298">
        <v>46222</v>
      </c>
      <c r="D310" s="299" t="s">
        <v>987</v>
      </c>
      <c r="E310" s="522">
        <v>60</v>
      </c>
      <c r="F310" s="522"/>
      <c r="G310" s="333">
        <f t="shared" si="10"/>
        <v>4262.7499999999864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46221</v>
      </c>
      <c r="D311" s="299" t="s">
        <v>346</v>
      </c>
      <c r="E311" s="522">
        <v>11.77</v>
      </c>
      <c r="F311" s="522"/>
      <c r="G311" s="333">
        <f t="shared" si="10"/>
        <v>4322.7499999999864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2</v>
      </c>
      <c r="C312" s="298">
        <v>46221</v>
      </c>
      <c r="D312" s="299" t="s">
        <v>308</v>
      </c>
      <c r="E312" s="522">
        <v>123.68</v>
      </c>
      <c r="F312" s="522"/>
      <c r="G312" s="333">
        <f t="shared" si="10"/>
        <v>4334.5199999999868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46221</v>
      </c>
      <c r="D313" s="299" t="s">
        <v>989</v>
      </c>
      <c r="E313" s="522">
        <v>27.37</v>
      </c>
      <c r="F313" s="522"/>
      <c r="G313" s="333">
        <f t="shared" si="10"/>
        <v>4458.1999999999871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8</v>
      </c>
      <c r="C314" s="298">
        <v>46221</v>
      </c>
      <c r="D314" s="299" t="s">
        <v>989</v>
      </c>
      <c r="E314" s="522">
        <v>25.2</v>
      </c>
      <c r="F314" s="522"/>
      <c r="G314" s="333">
        <f t="shared" si="10"/>
        <v>4485.569999999987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22</v>
      </c>
      <c r="C315" s="298">
        <v>46221</v>
      </c>
      <c r="D315" s="299" t="s">
        <v>930</v>
      </c>
      <c r="E315" s="522">
        <v>13.84</v>
      </c>
      <c r="F315" s="522"/>
      <c r="G315" s="333">
        <f t="shared" si="10"/>
        <v>4510.7699999999868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294</v>
      </c>
      <c r="B316" s="330">
        <v>21</v>
      </c>
      <c r="C316" s="298">
        <v>46220</v>
      </c>
      <c r="D316" s="299" t="s">
        <v>194</v>
      </c>
      <c r="E316" s="522">
        <v>81</v>
      </c>
      <c r="F316" s="522"/>
      <c r="G316" s="333">
        <f t="shared" si="10"/>
        <v>4524.6099999999869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43</v>
      </c>
      <c r="C317" s="298">
        <v>46220</v>
      </c>
      <c r="D317" s="299" t="s">
        <v>333</v>
      </c>
      <c r="E317" s="522">
        <v>22.35</v>
      </c>
      <c r="F317" s="522"/>
      <c r="G317" s="333">
        <f t="shared" si="10"/>
        <v>4605.6099999999869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294</v>
      </c>
      <c r="B318" s="330">
        <v>42</v>
      </c>
      <c r="C318" s="298">
        <v>46220</v>
      </c>
      <c r="D318" s="299" t="s">
        <v>333</v>
      </c>
      <c r="E318" s="522">
        <v>29.8</v>
      </c>
      <c r="F318" s="522"/>
      <c r="G318" s="333">
        <f t="shared" si="10"/>
        <v>4627.9599999999873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17</v>
      </c>
      <c r="C319" s="298">
        <v>46220</v>
      </c>
      <c r="D319" s="299" t="s">
        <v>188</v>
      </c>
      <c r="E319" s="522">
        <v>42.65</v>
      </c>
      <c r="F319" s="522"/>
      <c r="G319" s="333">
        <f t="shared" si="10"/>
        <v>4657.7599999999875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23</v>
      </c>
      <c r="C320" s="298">
        <v>46220</v>
      </c>
      <c r="D320" s="299" t="s">
        <v>63</v>
      </c>
      <c r="E320" s="522">
        <v>529.46</v>
      </c>
      <c r="F320" s="522"/>
      <c r="G320" s="333">
        <f t="shared" si="10"/>
        <v>4700.4099999999871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11</v>
      </c>
      <c r="C321" s="298">
        <v>46219</v>
      </c>
      <c r="D321" s="299" t="s">
        <v>178</v>
      </c>
      <c r="E321" s="522">
        <v>256.64</v>
      </c>
      <c r="F321" s="522"/>
      <c r="G321" s="333">
        <f t="shared" si="10"/>
        <v>5229.8699999999872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5</v>
      </c>
      <c r="C322" s="298">
        <v>46219</v>
      </c>
      <c r="D322" s="299" t="s">
        <v>340</v>
      </c>
      <c r="E322" s="522">
        <v>21.3</v>
      </c>
      <c r="F322" s="522"/>
      <c r="G322" s="333">
        <f t="shared" si="10"/>
        <v>5486.5099999999875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291</v>
      </c>
      <c r="B323" s="330">
        <v>38</v>
      </c>
      <c r="C323" s="298">
        <v>46218</v>
      </c>
      <c r="D323" s="299" t="s">
        <v>293</v>
      </c>
      <c r="E323" s="522"/>
      <c r="F323" s="522">
        <v>4720.84</v>
      </c>
      <c r="G323" s="333">
        <f t="shared" ref="G323:G328" si="11">G324-E323+F323</f>
        <v>5507.8099999999877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5</v>
      </c>
      <c r="C324" s="298">
        <v>46218</v>
      </c>
      <c r="D324" s="299" t="s">
        <v>985</v>
      </c>
      <c r="E324" s="522">
        <v>429.82</v>
      </c>
      <c r="F324" s="522"/>
      <c r="G324" s="333">
        <f t="shared" si="11"/>
        <v>786.96999999998775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46218</v>
      </c>
      <c r="D325" s="299" t="s">
        <v>981</v>
      </c>
      <c r="E325" s="522">
        <v>80.319999999999993</v>
      </c>
      <c r="F325" s="522"/>
      <c r="G325" s="333">
        <f t="shared" si="11"/>
        <v>1216.7899999999877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46216</v>
      </c>
      <c r="D326" s="299" t="s">
        <v>312</v>
      </c>
      <c r="E326" s="522">
        <v>51.94</v>
      </c>
      <c r="F326" s="522"/>
      <c r="G326" s="333">
        <f t="shared" si="11"/>
        <v>1297.1099999999876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46216</v>
      </c>
      <c r="D327" s="299" t="s">
        <v>984</v>
      </c>
      <c r="E327" s="522">
        <v>43.13</v>
      </c>
      <c r="F327" s="522"/>
      <c r="G327" s="333">
        <f t="shared" si="11"/>
        <v>1349.0499999999877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19</v>
      </c>
      <c r="C328" s="298">
        <v>46216</v>
      </c>
      <c r="D328" s="299" t="s">
        <v>191</v>
      </c>
      <c r="E328" s="522">
        <v>200</v>
      </c>
      <c r="F328" s="522"/>
      <c r="G328" s="333">
        <f t="shared" si="11"/>
        <v>1392.1799999999878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294</v>
      </c>
      <c r="B329" s="330">
        <v>15</v>
      </c>
      <c r="C329" s="298">
        <v>46216</v>
      </c>
      <c r="D329" s="299" t="s">
        <v>185</v>
      </c>
      <c r="E329" s="522">
        <v>64.05</v>
      </c>
      <c r="F329" s="522"/>
      <c r="G329" s="333">
        <f t="shared" ref="G329:G431" si="12">G330-E329+F329</f>
        <v>1592.1799999999878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335</v>
      </c>
      <c r="B330" s="330" t="s">
        <v>335</v>
      </c>
      <c r="C330" s="298">
        <v>46216</v>
      </c>
      <c r="D330" s="299" t="s">
        <v>336</v>
      </c>
      <c r="E330" s="522">
        <v>63.44</v>
      </c>
      <c r="F330" s="522"/>
      <c r="G330" s="333">
        <f t="shared" si="12"/>
        <v>1656.2299999999877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4</v>
      </c>
      <c r="C331" s="298">
        <v>46215</v>
      </c>
      <c r="D331" s="299" t="s">
        <v>310</v>
      </c>
      <c r="E331" s="522">
        <v>34.85</v>
      </c>
      <c r="F331" s="522"/>
      <c r="G331" s="333">
        <f t="shared" si="12"/>
        <v>1719.6699999999878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46215</v>
      </c>
      <c r="D332" s="299" t="s">
        <v>982</v>
      </c>
      <c r="E332" s="522">
        <v>29.2</v>
      </c>
      <c r="F332" s="522"/>
      <c r="G332" s="333">
        <f t="shared" si="12"/>
        <v>1754.5199999999877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6</v>
      </c>
      <c r="C333" s="298">
        <v>46215</v>
      </c>
      <c r="D333" s="299" t="s">
        <v>980</v>
      </c>
      <c r="E333" s="522">
        <v>81.75</v>
      </c>
      <c r="F333" s="522"/>
      <c r="G333" s="333">
        <f t="shared" si="12"/>
        <v>1783.7199999999877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5</v>
      </c>
      <c r="C334" s="298">
        <v>46215</v>
      </c>
      <c r="D334" s="299" t="s">
        <v>980</v>
      </c>
      <c r="E334" s="522">
        <v>81.75</v>
      </c>
      <c r="F334" s="522"/>
      <c r="G334" s="333">
        <f t="shared" si="12"/>
        <v>1865.4699999999877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3</v>
      </c>
      <c r="C335" s="298">
        <v>46214</v>
      </c>
      <c r="D335" s="299" t="s">
        <v>983</v>
      </c>
      <c r="E335" s="522">
        <v>25</v>
      </c>
      <c r="F335" s="522"/>
      <c r="G335" s="333">
        <f t="shared" si="12"/>
        <v>1947.2199999999877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22</v>
      </c>
      <c r="C336" s="298">
        <v>46214</v>
      </c>
      <c r="D336" s="299" t="s">
        <v>352</v>
      </c>
      <c r="E336" s="522">
        <v>21.29</v>
      </c>
      <c r="F336" s="522"/>
      <c r="G336" s="333">
        <f t="shared" si="12"/>
        <v>1972.2199999999877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46214</v>
      </c>
      <c r="D337" s="299" t="s">
        <v>308</v>
      </c>
      <c r="E337" s="522">
        <v>54.48</v>
      </c>
      <c r="F337" s="522"/>
      <c r="G337" s="333">
        <f t="shared" si="12"/>
        <v>1993.5099999999877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8</v>
      </c>
      <c r="C338" s="298">
        <v>46214</v>
      </c>
      <c r="D338" s="299" t="s">
        <v>308</v>
      </c>
      <c r="E338" s="522">
        <v>54.49</v>
      </c>
      <c r="F338" s="522"/>
      <c r="G338" s="333">
        <f t="shared" si="12"/>
        <v>2047.9899999999877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1</v>
      </c>
      <c r="C339" s="298">
        <v>46214</v>
      </c>
      <c r="D339" s="299" t="s">
        <v>311</v>
      </c>
      <c r="E339" s="522">
        <v>167.26</v>
      </c>
      <c r="F339" s="522"/>
      <c r="G339" s="333">
        <f t="shared" si="12"/>
        <v>2102.4799999999877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1</v>
      </c>
      <c r="C340" s="298">
        <v>46214</v>
      </c>
      <c r="D340" s="299" t="s">
        <v>329</v>
      </c>
      <c r="E340" s="522">
        <v>81.73</v>
      </c>
      <c r="F340" s="522"/>
      <c r="G340" s="333">
        <f t="shared" si="12"/>
        <v>2269.7399999999875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6</v>
      </c>
      <c r="C341" s="298">
        <v>46213</v>
      </c>
      <c r="D341" s="299" t="s">
        <v>885</v>
      </c>
      <c r="E341" s="522">
        <v>120</v>
      </c>
      <c r="F341" s="522"/>
      <c r="G341" s="333">
        <f t="shared" si="12"/>
        <v>2351.4699999999875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46213</v>
      </c>
      <c r="D342" s="299" t="s">
        <v>907</v>
      </c>
      <c r="E342" s="522">
        <v>-0.06</v>
      </c>
      <c r="F342" s="522"/>
      <c r="G342" s="333">
        <f t="shared" si="12"/>
        <v>2471.4699999999875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22</v>
      </c>
      <c r="C343" s="298">
        <v>46213</v>
      </c>
      <c r="D343" s="299" t="s">
        <v>979</v>
      </c>
      <c r="E343" s="522">
        <v>5.31</v>
      </c>
      <c r="F343" s="522"/>
      <c r="G343" s="333">
        <f t="shared" si="12"/>
        <v>2471.4099999999876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6</v>
      </c>
      <c r="C344" s="298">
        <v>46213</v>
      </c>
      <c r="D344" s="299" t="s">
        <v>300</v>
      </c>
      <c r="E344" s="522">
        <v>25.52</v>
      </c>
      <c r="F344" s="522"/>
      <c r="G344" s="333">
        <f t="shared" si="12"/>
        <v>2476.7199999999875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1</v>
      </c>
      <c r="C345" s="298">
        <v>46213</v>
      </c>
      <c r="D345" s="299" t="s">
        <v>831</v>
      </c>
      <c r="E345" s="522">
        <v>13.03</v>
      </c>
      <c r="F345" s="522"/>
      <c r="G345" s="333">
        <f t="shared" si="12"/>
        <v>2502.2399999999875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46213</v>
      </c>
      <c r="D346" s="299" t="s">
        <v>371</v>
      </c>
      <c r="E346" s="522">
        <v>9.4600000000000009</v>
      </c>
      <c r="F346" s="522"/>
      <c r="G346" s="333">
        <f t="shared" si="12"/>
        <v>2515.2699999999877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46212</v>
      </c>
      <c r="D347" s="299" t="s">
        <v>981</v>
      </c>
      <c r="E347" s="522">
        <v>50.73</v>
      </c>
      <c r="F347" s="522"/>
      <c r="G347" s="333">
        <f t="shared" si="12"/>
        <v>2524.7299999999877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5</v>
      </c>
      <c r="C348" s="298">
        <v>46212</v>
      </c>
      <c r="D348" s="299" t="s">
        <v>854</v>
      </c>
      <c r="E348" s="522">
        <v>10.68</v>
      </c>
      <c r="F348" s="522"/>
      <c r="G348" s="333">
        <f t="shared" si="12"/>
        <v>2575.4599999999878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46212</v>
      </c>
      <c r="D349" s="299" t="s">
        <v>977</v>
      </c>
      <c r="E349" s="522">
        <v>33.29</v>
      </c>
      <c r="F349" s="522"/>
      <c r="G349" s="333">
        <f t="shared" si="12"/>
        <v>2586.1399999999876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6</v>
      </c>
      <c r="C350" s="298">
        <v>46212</v>
      </c>
      <c r="D350" s="299" t="s">
        <v>978</v>
      </c>
      <c r="E350" s="522">
        <v>41.79</v>
      </c>
      <c r="F350" s="522"/>
      <c r="G350" s="333">
        <f t="shared" si="12"/>
        <v>2619.4299999999876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335</v>
      </c>
      <c r="B351" s="330" t="s">
        <v>335</v>
      </c>
      <c r="C351" s="298">
        <v>46212</v>
      </c>
      <c r="D351" s="299" t="s">
        <v>460</v>
      </c>
      <c r="E351" s="522"/>
      <c r="F351" s="522">
        <v>620</v>
      </c>
      <c r="G351" s="333">
        <f t="shared" si="12"/>
        <v>2661.2199999999875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291</v>
      </c>
      <c r="B352" s="330">
        <v>41</v>
      </c>
      <c r="C352" s="298">
        <v>46212</v>
      </c>
      <c r="D352" s="299" t="s">
        <v>974</v>
      </c>
      <c r="E352" s="522"/>
      <c r="F352" s="522">
        <v>800</v>
      </c>
      <c r="G352" s="333">
        <f t="shared" si="12"/>
        <v>2041.2199999999875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291</v>
      </c>
      <c r="B353" s="330">
        <v>39</v>
      </c>
      <c r="C353" s="298">
        <v>46212</v>
      </c>
      <c r="D353" s="299" t="s">
        <v>292</v>
      </c>
      <c r="E353" s="522"/>
      <c r="F353" s="522">
        <v>2763.78</v>
      </c>
      <c r="G353" s="333">
        <f t="shared" si="12"/>
        <v>1241.2199999999875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46211</v>
      </c>
      <c r="D354" s="299" t="s">
        <v>390</v>
      </c>
      <c r="E354" s="522">
        <v>7.73</v>
      </c>
      <c r="F354" s="522"/>
      <c r="G354" s="333">
        <f t="shared" si="12"/>
        <v>-1522.5600000000127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3</v>
      </c>
      <c r="C355" s="298">
        <v>46211</v>
      </c>
      <c r="D355" s="299" t="s">
        <v>904</v>
      </c>
      <c r="E355" s="522">
        <v>3.5</v>
      </c>
      <c r="F355" s="522"/>
      <c r="G355" s="333">
        <f t="shared" si="12"/>
        <v>-1514.8300000000127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4</v>
      </c>
      <c r="C356" s="298">
        <v>46211</v>
      </c>
      <c r="D356" s="299" t="s">
        <v>904</v>
      </c>
      <c r="E356" s="522">
        <v>75.75</v>
      </c>
      <c r="F356" s="522"/>
      <c r="G356" s="333">
        <f t="shared" si="12"/>
        <v>-1511.3300000000127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3</v>
      </c>
      <c r="C357" s="298">
        <v>46211</v>
      </c>
      <c r="D357" s="299" t="s">
        <v>309</v>
      </c>
      <c r="E357" s="522">
        <v>4.1900000000000004</v>
      </c>
      <c r="F357" s="522"/>
      <c r="G357" s="333">
        <f t="shared" si="12"/>
        <v>-1435.5800000000127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1</v>
      </c>
      <c r="C358" s="298">
        <v>46211</v>
      </c>
      <c r="D358" s="299" t="s">
        <v>306</v>
      </c>
      <c r="E358" s="522">
        <v>145.94999999999999</v>
      </c>
      <c r="F358" s="522"/>
      <c r="G358" s="333">
        <f t="shared" si="12"/>
        <v>-1431.3900000000126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4</v>
      </c>
      <c r="C359" s="298">
        <v>46211</v>
      </c>
      <c r="D359" s="299" t="s">
        <v>296</v>
      </c>
      <c r="E359" s="522">
        <v>63.09</v>
      </c>
      <c r="F359" s="522"/>
      <c r="G359" s="333">
        <f t="shared" si="12"/>
        <v>-1285.4400000000126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46211</v>
      </c>
      <c r="D360" s="299" t="s">
        <v>296</v>
      </c>
      <c r="E360" s="522">
        <v>17.739999999999998</v>
      </c>
      <c r="F360" s="522"/>
      <c r="G360" s="333">
        <f t="shared" si="12"/>
        <v>-1222.3500000000126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6</v>
      </c>
      <c r="C361" s="298">
        <v>46211</v>
      </c>
      <c r="D361" s="299" t="s">
        <v>306</v>
      </c>
      <c r="E361" s="522">
        <v>155.91999999999999</v>
      </c>
      <c r="F361" s="522"/>
      <c r="G361" s="333">
        <f t="shared" si="12"/>
        <v>-1204.6100000000126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1</v>
      </c>
      <c r="C362" s="298">
        <v>46211</v>
      </c>
      <c r="D362" s="299" t="s">
        <v>976</v>
      </c>
      <c r="E362" s="522">
        <v>31.58</v>
      </c>
      <c r="F362" s="522"/>
      <c r="G362" s="333">
        <f t="shared" si="12"/>
        <v>-1048.6900000000126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8</v>
      </c>
      <c r="C363" s="298">
        <v>46211</v>
      </c>
      <c r="D363" s="299" t="s">
        <v>455</v>
      </c>
      <c r="E363" s="522">
        <v>23.31</v>
      </c>
      <c r="F363" s="522"/>
      <c r="G363" s="333">
        <f t="shared" si="12"/>
        <v>-1017.1100000000125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6</v>
      </c>
      <c r="C364" s="298">
        <v>46211</v>
      </c>
      <c r="D364" s="299" t="s">
        <v>442</v>
      </c>
      <c r="E364" s="522">
        <v>16</v>
      </c>
      <c r="F364" s="522"/>
      <c r="G364" s="333">
        <f t="shared" si="12"/>
        <v>-993.80000000001257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4</v>
      </c>
      <c r="C365" s="298">
        <v>46210</v>
      </c>
      <c r="D365" s="299" t="s">
        <v>310</v>
      </c>
      <c r="E365" s="522">
        <v>39.11</v>
      </c>
      <c r="F365" s="522"/>
      <c r="G365" s="333">
        <f t="shared" si="12"/>
        <v>-977.80000000001257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9</v>
      </c>
      <c r="C366" s="298">
        <v>46210</v>
      </c>
      <c r="D366" s="299" t="s">
        <v>58</v>
      </c>
      <c r="E366" s="522">
        <v>1231.68</v>
      </c>
      <c r="F366" s="522"/>
      <c r="G366" s="333">
        <f t="shared" si="12"/>
        <v>-938.69000000001256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335</v>
      </c>
      <c r="B367" s="330" t="s">
        <v>335</v>
      </c>
      <c r="C367" s="298">
        <v>46210</v>
      </c>
      <c r="D367" s="299" t="s">
        <v>447</v>
      </c>
      <c r="E367" s="522">
        <v>53.37</v>
      </c>
      <c r="F367" s="522"/>
      <c r="G367" s="333">
        <f t="shared" si="12"/>
        <v>292.9899999999875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13</v>
      </c>
      <c r="C368" s="298">
        <v>46209</v>
      </c>
      <c r="D368" s="299" t="s">
        <v>902</v>
      </c>
      <c r="E368" s="522">
        <v>218.33</v>
      </c>
      <c r="F368" s="522"/>
      <c r="G368" s="333">
        <f t="shared" si="12"/>
        <v>346.35999999998751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287</v>
      </c>
      <c r="B369" s="330" t="s">
        <v>287</v>
      </c>
      <c r="C369" s="298">
        <v>46209</v>
      </c>
      <c r="D369" s="299" t="s">
        <v>959</v>
      </c>
      <c r="E369" s="522">
        <v>1182.68</v>
      </c>
      <c r="F369" s="522">
        <v>1182.68</v>
      </c>
      <c r="G369" s="333">
        <f t="shared" si="12"/>
        <v>564.68999999998755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46209</v>
      </c>
      <c r="D370" s="299" t="s">
        <v>309</v>
      </c>
      <c r="E370" s="522">
        <v>6.19</v>
      </c>
      <c r="F370" s="522"/>
      <c r="G370" s="333">
        <f t="shared" si="12"/>
        <v>564.68999999998755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8</v>
      </c>
      <c r="C371" s="298">
        <v>46209</v>
      </c>
      <c r="D371" s="299" t="s">
        <v>969</v>
      </c>
      <c r="E371" s="522">
        <v>9.7200000000000006</v>
      </c>
      <c r="F371" s="522"/>
      <c r="G371" s="333">
        <f t="shared" si="12"/>
        <v>570.8799999999876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46209</v>
      </c>
      <c r="D372" s="299" t="s">
        <v>353</v>
      </c>
      <c r="E372" s="522">
        <v>21.99</v>
      </c>
      <c r="F372" s="522"/>
      <c r="G372" s="333">
        <f t="shared" si="12"/>
        <v>580.59999999998763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46209</v>
      </c>
      <c r="D373" s="299" t="s">
        <v>296</v>
      </c>
      <c r="E373" s="522">
        <v>10.02</v>
      </c>
      <c r="F373" s="522"/>
      <c r="G373" s="333">
        <f t="shared" si="12"/>
        <v>602.58999999998764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4</v>
      </c>
      <c r="C374" s="298">
        <v>46209</v>
      </c>
      <c r="D374" s="299" t="s">
        <v>296</v>
      </c>
      <c r="E374" s="522">
        <v>55.19</v>
      </c>
      <c r="F374" s="522"/>
      <c r="G374" s="333">
        <f t="shared" si="12"/>
        <v>612.60999999998762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294</v>
      </c>
      <c r="B375" s="330">
        <v>14</v>
      </c>
      <c r="C375" s="298">
        <v>46209</v>
      </c>
      <c r="D375" s="299" t="s">
        <v>958</v>
      </c>
      <c r="E375" s="522">
        <v>66.67</v>
      </c>
      <c r="F375" s="522"/>
      <c r="G375" s="333">
        <f t="shared" si="12"/>
        <v>667.79999999998756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14</v>
      </c>
      <c r="C376" s="298">
        <v>46209</v>
      </c>
      <c r="D376" s="299" t="s">
        <v>367</v>
      </c>
      <c r="E376" s="522">
        <v>70.25</v>
      </c>
      <c r="F376" s="522"/>
      <c r="G376" s="333">
        <f t="shared" si="12"/>
        <v>734.46999999998752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4</v>
      </c>
      <c r="C377" s="298">
        <v>46209</v>
      </c>
      <c r="D377" s="299" t="s">
        <v>334</v>
      </c>
      <c r="E377" s="522">
        <v>36.090000000000003</v>
      </c>
      <c r="F377" s="522"/>
      <c r="G377" s="333">
        <f t="shared" si="12"/>
        <v>804.71999999998752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46209</v>
      </c>
      <c r="D378" s="299" t="s">
        <v>301</v>
      </c>
      <c r="E378" s="522">
        <v>16.05</v>
      </c>
      <c r="F378" s="522"/>
      <c r="G378" s="333">
        <f t="shared" si="12"/>
        <v>840.80999999998755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2</v>
      </c>
      <c r="C379" s="298">
        <v>46208</v>
      </c>
      <c r="D379" s="299" t="s">
        <v>960</v>
      </c>
      <c r="E379" s="522">
        <v>23.03</v>
      </c>
      <c r="F379" s="522"/>
      <c r="G379" s="333">
        <f t="shared" si="12"/>
        <v>856.85999999998751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2</v>
      </c>
      <c r="C380" s="298">
        <v>46208</v>
      </c>
      <c r="D380" s="299" t="s">
        <v>371</v>
      </c>
      <c r="E380" s="522">
        <v>15.11</v>
      </c>
      <c r="F380" s="522"/>
      <c r="G380" s="333">
        <f t="shared" si="12"/>
        <v>879.88999999998748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8</v>
      </c>
      <c r="C381" s="298">
        <v>46207</v>
      </c>
      <c r="D381" s="299" t="s">
        <v>950</v>
      </c>
      <c r="E381" s="522">
        <v>47.95</v>
      </c>
      <c r="F381" s="522"/>
      <c r="G381" s="333">
        <f t="shared" si="12"/>
        <v>894.99999999998749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3</v>
      </c>
      <c r="C382" s="298">
        <v>46207</v>
      </c>
      <c r="D382" s="299" t="s">
        <v>951</v>
      </c>
      <c r="E382" s="522">
        <v>8.75</v>
      </c>
      <c r="F382" s="522"/>
      <c r="G382" s="333">
        <f t="shared" si="12"/>
        <v>942.94999999998754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17</v>
      </c>
      <c r="C383" s="298">
        <v>46207</v>
      </c>
      <c r="D383" s="299" t="s">
        <v>370</v>
      </c>
      <c r="E383" s="522">
        <v>99</v>
      </c>
      <c r="F383" s="522"/>
      <c r="G383" s="333">
        <f t="shared" si="12"/>
        <v>951.69999999998754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8</v>
      </c>
      <c r="C384" s="298">
        <v>46206</v>
      </c>
      <c r="D384" s="299" t="s">
        <v>950</v>
      </c>
      <c r="E384" s="522">
        <v>85.56</v>
      </c>
      <c r="F384" s="522"/>
      <c r="G384" s="333">
        <f t="shared" si="12"/>
        <v>1050.6999999999875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3</v>
      </c>
      <c r="C385" s="298">
        <v>46206</v>
      </c>
      <c r="D385" s="299" t="s">
        <v>952</v>
      </c>
      <c r="E385" s="522">
        <v>25.07</v>
      </c>
      <c r="F385" s="522"/>
      <c r="G385" s="333">
        <f t="shared" si="12"/>
        <v>1136.2599999999875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22</v>
      </c>
      <c r="C386" s="298">
        <v>46206</v>
      </c>
      <c r="D386" s="299" t="s">
        <v>953</v>
      </c>
      <c r="E386" s="522">
        <v>12.77</v>
      </c>
      <c r="F386" s="522"/>
      <c r="G386" s="333">
        <f t="shared" si="12"/>
        <v>1161.3299999999874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8</v>
      </c>
      <c r="C387" s="298">
        <v>46206</v>
      </c>
      <c r="D387" s="299" t="s">
        <v>963</v>
      </c>
      <c r="E387" s="522">
        <v>50</v>
      </c>
      <c r="F387" s="522"/>
      <c r="G387" s="333">
        <f t="shared" si="12"/>
        <v>1174.0999999999874</v>
      </c>
      <c r="H387" s="334" t="s">
        <v>298</v>
      </c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46206</v>
      </c>
      <c r="D388" s="299" t="s">
        <v>964</v>
      </c>
      <c r="E388" s="522">
        <v>70</v>
      </c>
      <c r="F388" s="522"/>
      <c r="G388" s="333">
        <f t="shared" si="12"/>
        <v>1224.0999999999874</v>
      </c>
      <c r="H388" s="334" t="s">
        <v>298</v>
      </c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6</v>
      </c>
      <c r="C389" s="298">
        <v>46206</v>
      </c>
      <c r="D389" s="299" t="s">
        <v>965</v>
      </c>
      <c r="E389" s="522">
        <v>64</v>
      </c>
      <c r="F389" s="522"/>
      <c r="G389" s="333">
        <f t="shared" si="12"/>
        <v>1294.0999999999874</v>
      </c>
      <c r="H389" s="334" t="s">
        <v>298</v>
      </c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5</v>
      </c>
      <c r="C390" s="298">
        <v>46206</v>
      </c>
      <c r="D390" s="299" t="s">
        <v>962</v>
      </c>
      <c r="E390" s="522">
        <v>286.49</v>
      </c>
      <c r="F390" s="522"/>
      <c r="G390" s="333">
        <f t="shared" si="12"/>
        <v>1358.0999999999874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6</v>
      </c>
      <c r="C391" s="298">
        <v>46206</v>
      </c>
      <c r="D391" s="299" t="s">
        <v>954</v>
      </c>
      <c r="E391" s="522">
        <v>36</v>
      </c>
      <c r="F391" s="522"/>
      <c r="G391" s="333">
        <f t="shared" si="12"/>
        <v>1644.5899999999874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287</v>
      </c>
      <c r="B392" s="330" t="s">
        <v>287</v>
      </c>
      <c r="C392" s="298">
        <v>46205</v>
      </c>
      <c r="D392" s="299" t="s">
        <v>956</v>
      </c>
      <c r="E392" s="522">
        <v>-200</v>
      </c>
      <c r="F392" s="522"/>
      <c r="G392" s="333">
        <f t="shared" si="12"/>
        <v>1680.5899999999874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287</v>
      </c>
      <c r="B393" s="330" t="s">
        <v>287</v>
      </c>
      <c r="C393" s="298">
        <v>46205</v>
      </c>
      <c r="D393" s="299" t="s">
        <v>956</v>
      </c>
      <c r="E393" s="522">
        <v>-4</v>
      </c>
      <c r="F393" s="522"/>
      <c r="G393" s="333">
        <f t="shared" si="12"/>
        <v>1480.5899999999874</v>
      </c>
      <c r="H393" s="334" t="s">
        <v>298</v>
      </c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287</v>
      </c>
      <c r="B394" s="330" t="s">
        <v>287</v>
      </c>
      <c r="C394" s="298">
        <v>46205</v>
      </c>
      <c r="D394" s="299" t="s">
        <v>956</v>
      </c>
      <c r="E394" s="522">
        <v>204</v>
      </c>
      <c r="F394" s="522"/>
      <c r="G394" s="333">
        <f t="shared" si="12"/>
        <v>1476.5899999999874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6</v>
      </c>
      <c r="C395" s="298">
        <v>46205</v>
      </c>
      <c r="D395" s="299" t="s">
        <v>966</v>
      </c>
      <c r="E395" s="522">
        <v>20</v>
      </c>
      <c r="F395" s="522"/>
      <c r="G395" s="333">
        <f t="shared" si="12"/>
        <v>1680.5899999999874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287</v>
      </c>
      <c r="B396" s="330" t="s">
        <v>287</v>
      </c>
      <c r="C396" s="298">
        <v>46205</v>
      </c>
      <c r="D396" s="299" t="s">
        <v>967</v>
      </c>
      <c r="E396" s="522">
        <v>70</v>
      </c>
      <c r="F396" s="522">
        <v>70</v>
      </c>
      <c r="G396" s="333">
        <f t="shared" si="12"/>
        <v>1700.5899999999874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287</v>
      </c>
      <c r="B397" s="330" t="s">
        <v>287</v>
      </c>
      <c r="C397" s="298">
        <v>46205</v>
      </c>
      <c r="D397" s="299" t="s">
        <v>968</v>
      </c>
      <c r="E397" s="522">
        <v>783</v>
      </c>
      <c r="F397" s="522">
        <v>783</v>
      </c>
      <c r="G397" s="333">
        <f t="shared" si="12"/>
        <v>1700.5899999999874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22</v>
      </c>
      <c r="C398" s="298">
        <v>46205</v>
      </c>
      <c r="D398" s="299" t="s">
        <v>375</v>
      </c>
      <c r="E398" s="522">
        <v>6.37</v>
      </c>
      <c r="F398" s="522"/>
      <c r="G398" s="333">
        <f t="shared" si="12"/>
        <v>1700.5899999999874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46205</v>
      </c>
      <c r="D399" s="299" t="s">
        <v>961</v>
      </c>
      <c r="E399" s="522">
        <v>21</v>
      </c>
      <c r="F399" s="522"/>
      <c r="G399" s="333">
        <f t="shared" si="12"/>
        <v>1706.9599999999873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284</v>
      </c>
      <c r="B400" s="330">
        <v>36</v>
      </c>
      <c r="C400" s="298">
        <v>46205</v>
      </c>
      <c r="D400" s="299" t="s">
        <v>374</v>
      </c>
      <c r="E400" s="522">
        <v>50</v>
      </c>
      <c r="F400" s="522"/>
      <c r="G400" s="333">
        <f t="shared" si="12"/>
        <v>1727.9599999999873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46205</v>
      </c>
      <c r="D401" s="299" t="s">
        <v>319</v>
      </c>
      <c r="E401" s="522">
        <v>53.8</v>
      </c>
      <c r="F401" s="522"/>
      <c r="G401" s="333">
        <f t="shared" si="12"/>
        <v>1777.9599999999873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3</v>
      </c>
      <c r="C402" s="298">
        <v>46204</v>
      </c>
      <c r="D402" s="299" t="s">
        <v>309</v>
      </c>
      <c r="E402" s="522">
        <v>4.1900000000000004</v>
      </c>
      <c r="F402" s="522"/>
      <c r="G402" s="333">
        <f t="shared" si="12"/>
        <v>1831.7599999999873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1</v>
      </c>
      <c r="C403" s="298">
        <v>46204</v>
      </c>
      <c r="D403" s="299" t="s">
        <v>311</v>
      </c>
      <c r="E403" s="522">
        <v>169.54</v>
      </c>
      <c r="F403" s="522"/>
      <c r="G403" s="333">
        <f t="shared" si="12"/>
        <v>1835.9499999999873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46204</v>
      </c>
      <c r="D404" s="299" t="s">
        <v>955</v>
      </c>
      <c r="E404" s="522">
        <v>64.2</v>
      </c>
      <c r="F404" s="522"/>
      <c r="G404" s="333">
        <f t="shared" si="12"/>
        <v>2005.4899999999873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8</v>
      </c>
      <c r="C405" s="298">
        <v>46204</v>
      </c>
      <c r="D405" s="299" t="s">
        <v>319</v>
      </c>
      <c r="E405" s="522">
        <v>150.86000000000001</v>
      </c>
      <c r="F405" s="522"/>
      <c r="G405" s="333">
        <f t="shared" si="12"/>
        <v>2069.6899999999873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3</v>
      </c>
      <c r="C406" s="298">
        <v>46204</v>
      </c>
      <c r="D406" s="299" t="s">
        <v>455</v>
      </c>
      <c r="E406" s="522">
        <v>10.41</v>
      </c>
      <c r="F406" s="522"/>
      <c r="G406" s="333">
        <f t="shared" si="12"/>
        <v>2220.5499999999874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1</v>
      </c>
      <c r="C407" s="298">
        <v>46204</v>
      </c>
      <c r="D407" s="299" t="s">
        <v>306</v>
      </c>
      <c r="E407" s="522">
        <v>98.37</v>
      </c>
      <c r="F407" s="522"/>
      <c r="G407" s="333">
        <f t="shared" si="12"/>
        <v>2230.9599999999873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6</v>
      </c>
      <c r="C408" s="298">
        <v>46204</v>
      </c>
      <c r="D408" s="299" t="s">
        <v>397</v>
      </c>
      <c r="E408" s="522">
        <v>54.76</v>
      </c>
      <c r="F408" s="522"/>
      <c r="G408" s="333">
        <f t="shared" si="12"/>
        <v>2329.3299999999872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284</v>
      </c>
      <c r="B409" s="330">
        <v>37</v>
      </c>
      <c r="C409" s="298">
        <v>46203</v>
      </c>
      <c r="D409" s="299" t="s">
        <v>970</v>
      </c>
      <c r="E409" s="522">
        <v>6487.16</v>
      </c>
      <c r="F409" s="522"/>
      <c r="G409" s="333">
        <f t="shared" si="12"/>
        <v>2384.0899999999874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286</v>
      </c>
      <c r="B410" s="330">
        <v>25</v>
      </c>
      <c r="C410" s="298">
        <v>46203</v>
      </c>
      <c r="D410" s="298" t="s">
        <v>204</v>
      </c>
      <c r="E410" s="331">
        <v>350</v>
      </c>
      <c r="F410" s="522"/>
      <c r="G410" s="333">
        <f t="shared" si="12"/>
        <v>8871.2499999999873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286</v>
      </c>
      <c r="B411" s="330">
        <v>26</v>
      </c>
      <c r="C411" s="298">
        <v>46203</v>
      </c>
      <c r="D411" s="298" t="s">
        <v>205</v>
      </c>
      <c r="E411" s="331">
        <v>320</v>
      </c>
      <c r="F411" s="522"/>
      <c r="G411" s="333">
        <f t="shared" si="12"/>
        <v>9221.2499999999873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286</v>
      </c>
      <c r="B412" s="330">
        <v>27</v>
      </c>
      <c r="C412" s="298">
        <v>46203</v>
      </c>
      <c r="D412" s="298" t="s">
        <v>206</v>
      </c>
      <c r="E412" s="331">
        <v>25</v>
      </c>
      <c r="F412" s="522"/>
      <c r="G412" s="333">
        <f t="shared" si="12"/>
        <v>9541.2499999999873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286</v>
      </c>
      <c r="B413" s="330">
        <v>28</v>
      </c>
      <c r="C413" s="298">
        <v>46203</v>
      </c>
      <c r="D413" s="298" t="s">
        <v>207</v>
      </c>
      <c r="E413" s="331">
        <v>25</v>
      </c>
      <c r="F413" s="522"/>
      <c r="G413" s="333">
        <f t="shared" si="12"/>
        <v>9566.2499999999873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286</v>
      </c>
      <c r="B414" s="330">
        <v>29</v>
      </c>
      <c r="C414" s="298">
        <v>46203</v>
      </c>
      <c r="D414" s="298" t="s">
        <v>208</v>
      </c>
      <c r="E414" s="331">
        <v>45</v>
      </c>
      <c r="F414" s="522"/>
      <c r="G414" s="333">
        <f t="shared" si="12"/>
        <v>9591.2499999999873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286</v>
      </c>
      <c r="B415" s="330">
        <v>30</v>
      </c>
      <c r="C415" s="298">
        <v>46203</v>
      </c>
      <c r="D415" s="298" t="s">
        <v>209</v>
      </c>
      <c r="E415" s="331">
        <v>400</v>
      </c>
      <c r="F415" s="522"/>
      <c r="G415" s="333">
        <f t="shared" si="12"/>
        <v>9636.2499999999873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286</v>
      </c>
      <c r="B416" s="330">
        <v>31</v>
      </c>
      <c r="C416" s="298">
        <v>46203</v>
      </c>
      <c r="D416" s="298" t="s">
        <v>210</v>
      </c>
      <c r="E416" s="331">
        <v>375</v>
      </c>
      <c r="F416" s="522"/>
      <c r="G416" s="333">
        <f t="shared" si="12"/>
        <v>10036.249999999987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286</v>
      </c>
      <c r="B417" s="330">
        <v>32</v>
      </c>
      <c r="C417" s="298">
        <v>46203</v>
      </c>
      <c r="D417" s="298" t="s">
        <v>211</v>
      </c>
      <c r="E417" s="331">
        <v>100</v>
      </c>
      <c r="F417" s="522"/>
      <c r="G417" s="333">
        <f t="shared" si="12"/>
        <v>10411.249999999987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286</v>
      </c>
      <c r="B418" s="330">
        <v>33</v>
      </c>
      <c r="C418" s="298">
        <v>46203</v>
      </c>
      <c r="D418" s="298" t="s">
        <v>212</v>
      </c>
      <c r="E418" s="331">
        <v>85</v>
      </c>
      <c r="F418" s="522"/>
      <c r="G418" s="333">
        <f t="shared" si="12"/>
        <v>10511.249999999987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286</v>
      </c>
      <c r="B419" s="330">
        <v>34</v>
      </c>
      <c r="C419" s="298">
        <v>46203</v>
      </c>
      <c r="D419" s="298" t="s">
        <v>213</v>
      </c>
      <c r="E419" s="331">
        <v>230</v>
      </c>
      <c r="F419" s="522"/>
      <c r="G419" s="333">
        <f t="shared" si="12"/>
        <v>10596.249999999987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286</v>
      </c>
      <c r="B420" s="330">
        <v>35</v>
      </c>
      <c r="C420" s="298">
        <v>46203</v>
      </c>
      <c r="D420" s="298" t="s">
        <v>214</v>
      </c>
      <c r="E420" s="331">
        <v>45</v>
      </c>
      <c r="F420" s="522"/>
      <c r="G420" s="333">
        <f t="shared" si="12"/>
        <v>10826.249999999987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10</v>
      </c>
      <c r="C421" s="298">
        <v>46203</v>
      </c>
      <c r="D421" s="298" t="s">
        <v>176</v>
      </c>
      <c r="E421" s="522">
        <v>17.899999999999999</v>
      </c>
      <c r="F421" s="522"/>
      <c r="G421" s="333">
        <f t="shared" si="12"/>
        <v>10871.249999999987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287</v>
      </c>
      <c r="B422" s="330" t="s">
        <v>287</v>
      </c>
      <c r="C422" s="298">
        <v>46203</v>
      </c>
      <c r="D422" s="299" t="s">
        <v>423</v>
      </c>
      <c r="E422" s="522">
        <v>185.64</v>
      </c>
      <c r="F422" s="522">
        <v>185.64</v>
      </c>
      <c r="G422" s="333">
        <f t="shared" si="12"/>
        <v>10889.149999999987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6</v>
      </c>
      <c r="C423" s="298">
        <v>46203</v>
      </c>
      <c r="D423" s="299" t="s">
        <v>947</v>
      </c>
      <c r="E423" s="522">
        <v>-20</v>
      </c>
      <c r="F423" s="522"/>
      <c r="G423" s="333">
        <f t="shared" si="12"/>
        <v>10889.149999999987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287</v>
      </c>
      <c r="B424" s="330" t="s">
        <v>287</v>
      </c>
      <c r="C424" s="298">
        <v>46202</v>
      </c>
      <c r="D424" s="299" t="s">
        <v>948</v>
      </c>
      <c r="E424" s="522">
        <v>580</v>
      </c>
      <c r="F424" s="522">
        <v>580</v>
      </c>
      <c r="G424" s="333">
        <f t="shared" si="12"/>
        <v>10869.149999999987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291</v>
      </c>
      <c r="B425" s="330">
        <v>38</v>
      </c>
      <c r="C425" s="298">
        <v>46202</v>
      </c>
      <c r="D425" s="299" t="s">
        <v>293</v>
      </c>
      <c r="E425" s="522"/>
      <c r="F425" s="522">
        <v>4720.8599999999997</v>
      </c>
      <c r="G425" s="333">
        <f t="shared" si="12"/>
        <v>10869.149999999987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287</v>
      </c>
      <c r="B426" s="330" t="s">
        <v>287</v>
      </c>
      <c r="C426" s="298">
        <v>46202</v>
      </c>
      <c r="D426" s="299" t="s">
        <v>942</v>
      </c>
      <c r="E426" s="522">
        <v>180</v>
      </c>
      <c r="F426" s="522">
        <v>180</v>
      </c>
      <c r="G426" s="333">
        <f t="shared" si="12"/>
        <v>6148.2899999999863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20</v>
      </c>
      <c r="C427" s="298">
        <v>46202</v>
      </c>
      <c r="D427" s="299" t="s">
        <v>193</v>
      </c>
      <c r="E427" s="522">
        <v>600</v>
      </c>
      <c r="F427" s="522"/>
      <c r="G427" s="333">
        <f t="shared" si="12"/>
        <v>6148.2899999999863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1</v>
      </c>
      <c r="C428" s="298">
        <v>46202</v>
      </c>
      <c r="D428" s="299" t="s">
        <v>306</v>
      </c>
      <c r="E428" s="522">
        <v>102.13</v>
      </c>
      <c r="F428" s="522"/>
      <c r="G428" s="333">
        <f t="shared" si="12"/>
        <v>6748.2899999999863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4</v>
      </c>
      <c r="C429" s="298">
        <v>46202</v>
      </c>
      <c r="D429" s="299" t="s">
        <v>310</v>
      </c>
      <c r="E429" s="522">
        <v>40.56</v>
      </c>
      <c r="F429" s="522"/>
      <c r="G429" s="333">
        <f t="shared" si="12"/>
        <v>6850.4199999999864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3</v>
      </c>
      <c r="C430" s="298">
        <v>46202</v>
      </c>
      <c r="D430" s="299" t="s">
        <v>310</v>
      </c>
      <c r="E430" s="522">
        <v>6.84</v>
      </c>
      <c r="F430" s="522"/>
      <c r="G430" s="333">
        <f t="shared" si="12"/>
        <v>6890.9799999999868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3</v>
      </c>
      <c r="C431" s="298">
        <v>46202</v>
      </c>
      <c r="D431" s="299" t="s">
        <v>880</v>
      </c>
      <c r="E431" s="522">
        <v>11.98</v>
      </c>
      <c r="F431" s="522"/>
      <c r="G431" s="333">
        <f t="shared" si="12"/>
        <v>6897.819999999987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46201</v>
      </c>
      <c r="D432" s="299" t="s">
        <v>353</v>
      </c>
      <c r="E432" s="522">
        <v>14.99</v>
      </c>
      <c r="F432" s="522"/>
      <c r="G432" s="333">
        <f t="shared" ref="G432:G445" si="13">G433-E432+F432</f>
        <v>6909.7999999999865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46201</v>
      </c>
      <c r="D433" s="299" t="s">
        <v>358</v>
      </c>
      <c r="E433" s="522">
        <v>11.29</v>
      </c>
      <c r="F433" s="522"/>
      <c r="G433" s="333">
        <f t="shared" si="13"/>
        <v>6924.7899999999863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8</v>
      </c>
      <c r="C434" s="298">
        <v>46201</v>
      </c>
      <c r="D434" s="299" t="s">
        <v>319</v>
      </c>
      <c r="E434" s="522">
        <v>158.96</v>
      </c>
      <c r="F434" s="522"/>
      <c r="G434" s="333">
        <f t="shared" si="13"/>
        <v>6936.0799999999863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6</v>
      </c>
      <c r="C435" s="298">
        <v>46201</v>
      </c>
      <c r="D435" s="299" t="s">
        <v>397</v>
      </c>
      <c r="E435" s="522">
        <v>53.24</v>
      </c>
      <c r="F435" s="522"/>
      <c r="G435" s="333">
        <f t="shared" si="13"/>
        <v>7095.0399999999863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2</v>
      </c>
      <c r="C436" s="298">
        <v>46200</v>
      </c>
      <c r="D436" s="299" t="s">
        <v>917</v>
      </c>
      <c r="E436" s="522">
        <v>122.77</v>
      </c>
      <c r="F436" s="522"/>
      <c r="G436" s="333">
        <f t="shared" si="13"/>
        <v>7148.2799999999861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1</v>
      </c>
      <c r="C437" s="298">
        <v>46200</v>
      </c>
      <c r="D437" s="299" t="s">
        <v>831</v>
      </c>
      <c r="E437" s="522">
        <v>77.67</v>
      </c>
      <c r="F437" s="522"/>
      <c r="G437" s="333">
        <f t="shared" si="13"/>
        <v>7271.0499999999865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5</v>
      </c>
      <c r="C438" s="298">
        <v>46200</v>
      </c>
      <c r="D438" s="299" t="s">
        <v>943</v>
      </c>
      <c r="E438" s="522">
        <v>32.99</v>
      </c>
      <c r="F438" s="522"/>
      <c r="G438" s="333">
        <f t="shared" si="13"/>
        <v>7348.7199999999866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287</v>
      </c>
      <c r="B439" s="330" t="s">
        <v>287</v>
      </c>
      <c r="C439" s="298">
        <v>46200</v>
      </c>
      <c r="D439" s="299" t="s">
        <v>945</v>
      </c>
      <c r="E439" s="522">
        <v>207.96</v>
      </c>
      <c r="F439" s="522">
        <v>207.96</v>
      </c>
      <c r="G439" s="333">
        <f t="shared" si="13"/>
        <v>7381.7099999999864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46199</v>
      </c>
      <c r="D440" s="299" t="s">
        <v>868</v>
      </c>
      <c r="E440" s="522">
        <v>51.84</v>
      </c>
      <c r="F440" s="522"/>
      <c r="G440" s="333">
        <f t="shared" si="13"/>
        <v>7381.7099999999864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3</v>
      </c>
      <c r="C441" s="298">
        <v>46199</v>
      </c>
      <c r="D441" s="299" t="s">
        <v>296</v>
      </c>
      <c r="E441" s="522">
        <v>10.31</v>
      </c>
      <c r="F441" s="522"/>
      <c r="G441" s="333">
        <f t="shared" si="13"/>
        <v>7433.5499999999865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4</v>
      </c>
      <c r="C442" s="298">
        <v>46199</v>
      </c>
      <c r="D442" s="299" t="s">
        <v>296</v>
      </c>
      <c r="E442" s="522">
        <v>87.14</v>
      </c>
      <c r="F442" s="522"/>
      <c r="G442" s="333">
        <f t="shared" si="13"/>
        <v>7443.8599999999869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5</v>
      </c>
      <c r="C443" s="298">
        <v>46199</v>
      </c>
      <c r="D443" s="299" t="s">
        <v>940</v>
      </c>
      <c r="E443" s="522">
        <v>20</v>
      </c>
      <c r="F443" s="522"/>
      <c r="G443" s="333">
        <f t="shared" si="13"/>
        <v>7530.9999999999873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12</v>
      </c>
      <c r="C444" s="298">
        <v>46198</v>
      </c>
      <c r="D444" s="299" t="s">
        <v>314</v>
      </c>
      <c r="E444" s="522">
        <v>204.48</v>
      </c>
      <c r="F444" s="522"/>
      <c r="G444" s="333">
        <f t="shared" si="13"/>
        <v>7550.9999999999873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291</v>
      </c>
      <c r="B445" s="330">
        <v>39</v>
      </c>
      <c r="C445" s="298">
        <v>46198</v>
      </c>
      <c r="D445" s="299" t="s">
        <v>292</v>
      </c>
      <c r="E445" s="522"/>
      <c r="F445" s="522">
        <v>2763.77</v>
      </c>
      <c r="G445" s="333">
        <f t="shared" si="13"/>
        <v>7755.4799999999868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5</v>
      </c>
      <c r="C446" s="298">
        <v>46198</v>
      </c>
      <c r="D446" s="299" t="s">
        <v>846</v>
      </c>
      <c r="E446" s="522">
        <v>11.2</v>
      </c>
      <c r="F446" s="522"/>
      <c r="G446" s="333">
        <f t="shared" ref="G446:G466" si="14">G447-E446+F446</f>
        <v>4991.7099999999864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46197</v>
      </c>
      <c r="D447" s="299" t="s">
        <v>941</v>
      </c>
      <c r="E447" s="522">
        <v>15.99</v>
      </c>
      <c r="F447" s="522"/>
      <c r="G447" s="333">
        <f t="shared" si="14"/>
        <v>5002.9099999999862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5</v>
      </c>
      <c r="C448" s="298">
        <v>46197</v>
      </c>
      <c r="D448" s="299" t="s">
        <v>340</v>
      </c>
      <c r="E448" s="522">
        <v>47.93</v>
      </c>
      <c r="F448" s="522"/>
      <c r="G448" s="333">
        <f t="shared" si="14"/>
        <v>5018.899999999986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43</v>
      </c>
      <c r="C449" s="298">
        <v>46197</v>
      </c>
      <c r="D449" s="299" t="s">
        <v>201</v>
      </c>
      <c r="E449" s="522">
        <v>42.84</v>
      </c>
      <c r="F449" s="522"/>
      <c r="G449" s="333">
        <f t="shared" si="14"/>
        <v>5066.8299999999863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42</v>
      </c>
      <c r="C450" s="298">
        <v>46197</v>
      </c>
      <c r="D450" s="299" t="s">
        <v>200</v>
      </c>
      <c r="E450" s="522">
        <v>99.4</v>
      </c>
      <c r="F450" s="522"/>
      <c r="G450" s="333">
        <f t="shared" si="14"/>
        <v>5109.6699999999864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8</v>
      </c>
      <c r="C451" s="298">
        <v>46196</v>
      </c>
      <c r="D451" s="299" t="s">
        <v>319</v>
      </c>
      <c r="E451" s="522">
        <v>5.68</v>
      </c>
      <c r="F451" s="522"/>
      <c r="G451" s="333">
        <f t="shared" si="14"/>
        <v>5209.0699999999861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1</v>
      </c>
      <c r="C452" s="298">
        <v>46196</v>
      </c>
      <c r="D452" s="299" t="s">
        <v>306</v>
      </c>
      <c r="E452" s="522">
        <v>167.73</v>
      </c>
      <c r="F452" s="522"/>
      <c r="G452" s="333">
        <f t="shared" si="14"/>
        <v>5214.7499999999864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4</v>
      </c>
      <c r="C453" s="298">
        <v>46196</v>
      </c>
      <c r="D453" s="299" t="s">
        <v>296</v>
      </c>
      <c r="E453" s="522">
        <v>40.81</v>
      </c>
      <c r="F453" s="522"/>
      <c r="G453" s="333">
        <f t="shared" si="14"/>
        <v>5382.4799999999859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46196</v>
      </c>
      <c r="D454" s="299" t="s">
        <v>334</v>
      </c>
      <c r="E454" s="522">
        <v>17.68</v>
      </c>
      <c r="F454" s="522"/>
      <c r="G454" s="333">
        <f t="shared" si="14"/>
        <v>5423.2899999999863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3</v>
      </c>
      <c r="C455" s="298">
        <v>46196</v>
      </c>
      <c r="D455" s="299" t="s">
        <v>320</v>
      </c>
      <c r="E455" s="522">
        <v>5.19</v>
      </c>
      <c r="F455" s="522"/>
      <c r="G455" s="333">
        <f t="shared" si="14"/>
        <v>5440.9699999999866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46196</v>
      </c>
      <c r="D456" s="299" t="s">
        <v>308</v>
      </c>
      <c r="E456" s="522">
        <v>71.75</v>
      </c>
      <c r="F456" s="522"/>
      <c r="G456" s="333">
        <f t="shared" si="14"/>
        <v>5446.1599999999862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22</v>
      </c>
      <c r="C457" s="298">
        <v>46196</v>
      </c>
      <c r="D457" s="299" t="s">
        <v>835</v>
      </c>
      <c r="E457" s="522">
        <v>15.96</v>
      </c>
      <c r="F457" s="522"/>
      <c r="G457" s="333">
        <f t="shared" si="14"/>
        <v>5517.9099999999862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46195</v>
      </c>
      <c r="D458" s="299" t="s">
        <v>334</v>
      </c>
      <c r="E458" s="522">
        <v>7.89</v>
      </c>
      <c r="F458" s="522"/>
      <c r="G458" s="333">
        <f t="shared" si="14"/>
        <v>5533.8699999999862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287</v>
      </c>
      <c r="B459" s="330" t="s">
        <v>287</v>
      </c>
      <c r="C459" s="298">
        <v>46195</v>
      </c>
      <c r="D459" s="299" t="s">
        <v>939</v>
      </c>
      <c r="E459" s="522">
        <v>86.07</v>
      </c>
      <c r="F459" s="522">
        <v>86.07</v>
      </c>
      <c r="G459" s="333">
        <f t="shared" si="14"/>
        <v>5541.7599999999866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287</v>
      </c>
      <c r="B460" s="330" t="s">
        <v>287</v>
      </c>
      <c r="C460" s="298">
        <v>46195</v>
      </c>
      <c r="D460" s="299" t="s">
        <v>922</v>
      </c>
      <c r="E460" s="522">
        <v>14.98</v>
      </c>
      <c r="F460" s="522">
        <v>14.98</v>
      </c>
      <c r="G460" s="333">
        <f t="shared" si="14"/>
        <v>5541.7599999999866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287</v>
      </c>
      <c r="B461" s="330" t="s">
        <v>287</v>
      </c>
      <c r="C461" s="298">
        <v>46195</v>
      </c>
      <c r="D461" s="299" t="s">
        <v>936</v>
      </c>
      <c r="E461" s="522">
        <v>83.52</v>
      </c>
      <c r="F461" s="522">
        <v>83.52</v>
      </c>
      <c r="G461" s="333">
        <f t="shared" si="14"/>
        <v>5541.7599999999866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46195</v>
      </c>
      <c r="D462" s="299" t="s">
        <v>937</v>
      </c>
      <c r="E462" s="522">
        <v>62.19</v>
      </c>
      <c r="F462" s="522">
        <v>62.19</v>
      </c>
      <c r="G462" s="333">
        <f t="shared" si="14"/>
        <v>5541.7599999999866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3</v>
      </c>
      <c r="C463" s="298">
        <v>46195</v>
      </c>
      <c r="D463" s="299" t="s">
        <v>310</v>
      </c>
      <c r="E463" s="522">
        <v>6.99</v>
      </c>
      <c r="F463" s="522"/>
      <c r="G463" s="333">
        <f t="shared" si="14"/>
        <v>5541.7599999999866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287</v>
      </c>
      <c r="B464" s="330" t="s">
        <v>287</v>
      </c>
      <c r="C464" s="298">
        <v>46195</v>
      </c>
      <c r="D464" s="299" t="s">
        <v>938</v>
      </c>
      <c r="E464" s="522">
        <v>60.47</v>
      </c>
      <c r="F464" s="522">
        <v>60.47</v>
      </c>
      <c r="G464" s="333">
        <f t="shared" si="14"/>
        <v>5548.7499999999864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294</v>
      </c>
      <c r="B465" s="330">
        <v>22</v>
      </c>
      <c r="C465" s="298">
        <v>46195</v>
      </c>
      <c r="D465" s="299" t="s">
        <v>323</v>
      </c>
      <c r="E465" s="522">
        <v>20.22</v>
      </c>
      <c r="F465" s="522"/>
      <c r="G465" s="333">
        <f t="shared" si="14"/>
        <v>5548.7499999999864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46195</v>
      </c>
      <c r="D466" s="299" t="s">
        <v>919</v>
      </c>
      <c r="E466" s="522">
        <v>200</v>
      </c>
      <c r="F466" s="522"/>
      <c r="G466" s="333">
        <f t="shared" si="14"/>
        <v>5568.9699999999866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5</v>
      </c>
      <c r="C467" s="298">
        <v>46194</v>
      </c>
      <c r="D467" s="299" t="s">
        <v>340</v>
      </c>
      <c r="E467" s="522">
        <v>47.93</v>
      </c>
      <c r="F467" s="522"/>
      <c r="G467" s="333">
        <f t="shared" ref="G467:G487" si="15">G468-E467+F467</f>
        <v>5768.9699999999866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287</v>
      </c>
      <c r="B468" s="330" t="s">
        <v>287</v>
      </c>
      <c r="C468" s="298">
        <v>46194</v>
      </c>
      <c r="D468" s="299" t="s">
        <v>935</v>
      </c>
      <c r="E468" s="522"/>
      <c r="F468" s="522">
        <v>50</v>
      </c>
      <c r="G468" s="333">
        <f t="shared" si="15"/>
        <v>5816.8999999999869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287</v>
      </c>
      <c r="B469" s="330" t="s">
        <v>287</v>
      </c>
      <c r="C469" s="298">
        <v>46194</v>
      </c>
      <c r="D469" s="299" t="s">
        <v>935</v>
      </c>
      <c r="E469" s="522">
        <v>50</v>
      </c>
      <c r="F469" s="522"/>
      <c r="G469" s="333">
        <f t="shared" si="15"/>
        <v>5766.8999999999869</v>
      </c>
      <c r="H469" s="334" t="s">
        <v>298</v>
      </c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287</v>
      </c>
      <c r="B470" s="330" t="s">
        <v>287</v>
      </c>
      <c r="C470" s="298">
        <v>46194</v>
      </c>
      <c r="D470" s="299" t="s">
        <v>922</v>
      </c>
      <c r="E470" s="522">
        <v>28.38</v>
      </c>
      <c r="F470" s="522">
        <v>28.38</v>
      </c>
      <c r="G470" s="333">
        <f t="shared" si="15"/>
        <v>5816.8999999999869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287</v>
      </c>
      <c r="B471" s="330" t="s">
        <v>287</v>
      </c>
      <c r="C471" s="298">
        <v>46194</v>
      </c>
      <c r="D471" s="299" t="s">
        <v>920</v>
      </c>
      <c r="E471" s="522">
        <v>35.020000000000003</v>
      </c>
      <c r="F471" s="522">
        <v>35.020000000000003</v>
      </c>
      <c r="G471" s="333">
        <f t="shared" si="15"/>
        <v>5816.8999999999869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46194</v>
      </c>
      <c r="D472" s="299" t="s">
        <v>927</v>
      </c>
      <c r="E472" s="522">
        <v>83.81</v>
      </c>
      <c r="F472" s="522">
        <v>83.81</v>
      </c>
      <c r="G472" s="333">
        <f t="shared" si="15"/>
        <v>5816.8999999999869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287</v>
      </c>
      <c r="B473" s="330" t="s">
        <v>287</v>
      </c>
      <c r="C473" s="298">
        <v>46194</v>
      </c>
      <c r="D473" s="299" t="s">
        <v>928</v>
      </c>
      <c r="E473" s="522">
        <v>27.43</v>
      </c>
      <c r="F473" s="522">
        <v>27.43</v>
      </c>
      <c r="G473" s="333">
        <f t="shared" si="15"/>
        <v>5816.8999999999869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287</v>
      </c>
      <c r="B474" s="330" t="s">
        <v>287</v>
      </c>
      <c r="C474" s="298">
        <v>46193</v>
      </c>
      <c r="D474" s="299" t="s">
        <v>932</v>
      </c>
      <c r="E474" s="522">
        <v>30.86</v>
      </c>
      <c r="F474" s="522">
        <v>30.86</v>
      </c>
      <c r="G474" s="333">
        <f t="shared" si="15"/>
        <v>5816.8999999999869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46193</v>
      </c>
      <c r="D475" s="299" t="s">
        <v>922</v>
      </c>
      <c r="E475" s="522">
        <v>13.95</v>
      </c>
      <c r="F475" s="522">
        <v>13.95</v>
      </c>
      <c r="G475" s="333">
        <f t="shared" si="15"/>
        <v>5816.8999999999869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287</v>
      </c>
      <c r="B476" s="330" t="s">
        <v>287</v>
      </c>
      <c r="C476" s="298">
        <v>46192</v>
      </c>
      <c r="D476" s="299" t="s">
        <v>934</v>
      </c>
      <c r="E476" s="522">
        <v>148.54</v>
      </c>
      <c r="F476" s="522">
        <v>148.54</v>
      </c>
      <c r="G476" s="333">
        <f t="shared" si="15"/>
        <v>5816.8999999999869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287</v>
      </c>
      <c r="B477" s="330" t="s">
        <v>287</v>
      </c>
      <c r="C477" s="298">
        <v>46192</v>
      </c>
      <c r="D477" s="299" t="s">
        <v>921</v>
      </c>
      <c r="E477" s="522">
        <v>80</v>
      </c>
      <c r="F477" s="522">
        <v>80</v>
      </c>
      <c r="G477" s="333">
        <f t="shared" si="15"/>
        <v>5816.8999999999869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287</v>
      </c>
      <c r="B478" s="330" t="s">
        <v>287</v>
      </c>
      <c r="C478" s="298">
        <v>46192</v>
      </c>
      <c r="D478" s="299" t="s">
        <v>922</v>
      </c>
      <c r="E478" s="522">
        <v>27.98</v>
      </c>
      <c r="F478" s="522">
        <v>27.98</v>
      </c>
      <c r="G478" s="333">
        <f t="shared" si="15"/>
        <v>5816.8999999999869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287</v>
      </c>
      <c r="B479" s="330" t="s">
        <v>287</v>
      </c>
      <c r="C479" s="298">
        <v>46192</v>
      </c>
      <c r="D479" s="299" t="s">
        <v>933</v>
      </c>
      <c r="E479" s="522">
        <v>30.63</v>
      </c>
      <c r="F479" s="522">
        <v>30.63</v>
      </c>
      <c r="G479" s="333">
        <f t="shared" si="15"/>
        <v>5816.8999999999869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22</v>
      </c>
      <c r="C480" s="298">
        <v>46192</v>
      </c>
      <c r="D480" s="299" t="s">
        <v>923</v>
      </c>
      <c r="E480" s="522">
        <v>7.46</v>
      </c>
      <c r="F480" s="522"/>
      <c r="G480" s="333">
        <f t="shared" si="15"/>
        <v>5816.8999999999869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287</v>
      </c>
      <c r="B481" s="330" t="s">
        <v>287</v>
      </c>
      <c r="C481" s="298">
        <v>46192</v>
      </c>
      <c r="D481" s="299" t="s">
        <v>924</v>
      </c>
      <c r="E481" s="522">
        <v>22.07</v>
      </c>
      <c r="F481" s="522">
        <v>22.07</v>
      </c>
      <c r="G481" s="333">
        <f t="shared" si="15"/>
        <v>5824.3599999999869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287</v>
      </c>
      <c r="B482" s="330" t="s">
        <v>287</v>
      </c>
      <c r="C482" s="298">
        <v>46192</v>
      </c>
      <c r="D482" s="299" t="s">
        <v>924</v>
      </c>
      <c r="E482" s="522">
        <v>51.04</v>
      </c>
      <c r="F482" s="522">
        <v>51.04</v>
      </c>
      <c r="G482" s="333">
        <f t="shared" si="15"/>
        <v>5824.3599999999869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287</v>
      </c>
      <c r="B483" s="330" t="s">
        <v>287</v>
      </c>
      <c r="C483" s="298">
        <v>46192</v>
      </c>
      <c r="D483" s="299" t="s">
        <v>924</v>
      </c>
      <c r="E483" s="522">
        <v>90.59</v>
      </c>
      <c r="F483" s="522">
        <v>90.59</v>
      </c>
      <c r="G483" s="333">
        <f t="shared" si="15"/>
        <v>5824.3599999999869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287</v>
      </c>
      <c r="B484" s="330" t="s">
        <v>287</v>
      </c>
      <c r="C484" s="298">
        <v>46192</v>
      </c>
      <c r="D484" s="299" t="s">
        <v>925</v>
      </c>
      <c r="E484" s="522">
        <v>26.02</v>
      </c>
      <c r="F484" s="522">
        <v>26.02</v>
      </c>
      <c r="G484" s="333">
        <f t="shared" si="15"/>
        <v>5824.3599999999869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287</v>
      </c>
      <c r="B485" s="330" t="s">
        <v>287</v>
      </c>
      <c r="C485" s="298">
        <v>46192</v>
      </c>
      <c r="D485" s="299" t="s">
        <v>925</v>
      </c>
      <c r="E485" s="522">
        <v>26.02</v>
      </c>
      <c r="F485" s="522">
        <v>26.02</v>
      </c>
      <c r="G485" s="333">
        <f t="shared" si="15"/>
        <v>5824.3599999999869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287</v>
      </c>
      <c r="B486" s="330" t="s">
        <v>287</v>
      </c>
      <c r="C486" s="298">
        <v>46192</v>
      </c>
      <c r="D486" s="299" t="s">
        <v>925</v>
      </c>
      <c r="E486" s="522">
        <v>38.03</v>
      </c>
      <c r="F486" s="522">
        <v>38.03</v>
      </c>
      <c r="G486" s="333">
        <f t="shared" si="15"/>
        <v>5824.3599999999869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46192</v>
      </c>
      <c r="D487" s="299" t="s">
        <v>925</v>
      </c>
      <c r="E487" s="522">
        <v>26.03</v>
      </c>
      <c r="F487" s="522">
        <v>26.03</v>
      </c>
      <c r="G487" s="333">
        <f t="shared" si="15"/>
        <v>5824.3599999999869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46192</v>
      </c>
      <c r="D488" s="299" t="s">
        <v>922</v>
      </c>
      <c r="E488" s="522">
        <v>21.98</v>
      </c>
      <c r="F488" s="522">
        <v>21.98</v>
      </c>
      <c r="G488" s="333">
        <f t="shared" ref="G488:G545" si="16">G489-E488+F488</f>
        <v>5824.3599999999869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46192</v>
      </c>
      <c r="D489" s="299" t="s">
        <v>922</v>
      </c>
      <c r="E489" s="522">
        <v>27.99</v>
      </c>
      <c r="F489" s="522">
        <v>27.99</v>
      </c>
      <c r="G489" s="333">
        <f t="shared" si="16"/>
        <v>5824.3599999999869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287</v>
      </c>
      <c r="B490" s="330" t="s">
        <v>287</v>
      </c>
      <c r="C490" s="298">
        <v>46191</v>
      </c>
      <c r="D490" s="299" t="s">
        <v>926</v>
      </c>
      <c r="E490" s="522">
        <v>22.69</v>
      </c>
      <c r="F490" s="522">
        <v>22.69</v>
      </c>
      <c r="G490" s="333">
        <f t="shared" si="16"/>
        <v>5824.3599999999869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46191</v>
      </c>
      <c r="D491" s="299" t="s">
        <v>927</v>
      </c>
      <c r="E491" s="522">
        <v>42.32</v>
      </c>
      <c r="F491" s="522">
        <v>42.32</v>
      </c>
      <c r="G491" s="333">
        <f t="shared" si="16"/>
        <v>5824.3599999999869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287</v>
      </c>
      <c r="B492" s="330" t="s">
        <v>287</v>
      </c>
      <c r="C492" s="298">
        <v>46191</v>
      </c>
      <c r="D492" s="299" t="s">
        <v>928</v>
      </c>
      <c r="E492" s="522">
        <v>72.86</v>
      </c>
      <c r="F492" s="522">
        <v>72.86</v>
      </c>
      <c r="G492" s="333">
        <f t="shared" si="16"/>
        <v>5824.3599999999869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287</v>
      </c>
      <c r="B493" s="330" t="s">
        <v>287</v>
      </c>
      <c r="C493" s="298">
        <v>46191</v>
      </c>
      <c r="D493" s="299" t="s">
        <v>929</v>
      </c>
      <c r="E493" s="522">
        <v>106.89</v>
      </c>
      <c r="F493" s="522">
        <v>106.89</v>
      </c>
      <c r="G493" s="333">
        <f t="shared" si="16"/>
        <v>5824.3599999999869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287</v>
      </c>
      <c r="B494" s="330" t="s">
        <v>287</v>
      </c>
      <c r="C494" s="298">
        <v>46191</v>
      </c>
      <c r="D494" s="299" t="s">
        <v>931</v>
      </c>
      <c r="E494" s="522">
        <v>94.74</v>
      </c>
      <c r="F494" s="522">
        <v>94.74</v>
      </c>
      <c r="G494" s="333">
        <f t="shared" si="16"/>
        <v>5824.3599999999869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1</v>
      </c>
      <c r="C495" s="298">
        <v>46191</v>
      </c>
      <c r="D495" s="299" t="s">
        <v>306</v>
      </c>
      <c r="E495" s="522">
        <v>99.97</v>
      </c>
      <c r="F495" s="522"/>
      <c r="G495" s="333">
        <f t="shared" si="16"/>
        <v>5824.3599999999869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22</v>
      </c>
      <c r="C496" s="298">
        <v>46191</v>
      </c>
      <c r="D496" s="299" t="s">
        <v>930</v>
      </c>
      <c r="E496" s="522">
        <v>13.84</v>
      </c>
      <c r="F496" s="522"/>
      <c r="G496" s="333">
        <f t="shared" si="16"/>
        <v>5924.3299999999872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1</v>
      </c>
      <c r="C497" s="298">
        <v>46190</v>
      </c>
      <c r="D497" s="299" t="s">
        <v>306</v>
      </c>
      <c r="E497" s="522">
        <v>87.19</v>
      </c>
      <c r="F497" s="522"/>
      <c r="G497" s="333">
        <f t="shared" si="16"/>
        <v>5938.1699999999873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294</v>
      </c>
      <c r="B498" s="330">
        <v>21</v>
      </c>
      <c r="C498" s="298">
        <v>46190</v>
      </c>
      <c r="D498" s="299" t="s">
        <v>194</v>
      </c>
      <c r="E498" s="522">
        <v>81</v>
      </c>
      <c r="F498" s="522"/>
      <c r="G498" s="333">
        <f t="shared" si="16"/>
        <v>6025.3599999999869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43</v>
      </c>
      <c r="C499" s="298">
        <v>46190</v>
      </c>
      <c r="D499" s="299" t="s">
        <v>333</v>
      </c>
      <c r="E499" s="522">
        <v>29.8</v>
      </c>
      <c r="F499" s="522"/>
      <c r="G499" s="333">
        <f t="shared" si="16"/>
        <v>6106.3599999999869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42</v>
      </c>
      <c r="C500" s="298">
        <v>46190</v>
      </c>
      <c r="D500" s="299" t="s">
        <v>333</v>
      </c>
      <c r="E500" s="522">
        <v>74.5</v>
      </c>
      <c r="F500" s="522"/>
      <c r="G500" s="333">
        <f t="shared" si="16"/>
        <v>6136.1599999999871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4</v>
      </c>
      <c r="C501" s="298">
        <v>46190</v>
      </c>
      <c r="D501" s="299" t="s">
        <v>334</v>
      </c>
      <c r="E501" s="522">
        <v>82.35</v>
      </c>
      <c r="F501" s="522"/>
      <c r="G501" s="333">
        <f t="shared" si="16"/>
        <v>6210.6599999999871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46190</v>
      </c>
      <c r="D502" s="299" t="s">
        <v>334</v>
      </c>
      <c r="E502" s="522">
        <v>17.68</v>
      </c>
      <c r="F502" s="522"/>
      <c r="G502" s="333">
        <f t="shared" si="16"/>
        <v>6293.0099999999875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6</v>
      </c>
      <c r="C503" s="298">
        <v>46190</v>
      </c>
      <c r="D503" s="299" t="s">
        <v>300</v>
      </c>
      <c r="E503" s="522">
        <v>14.67</v>
      </c>
      <c r="F503" s="522"/>
      <c r="G503" s="333">
        <f t="shared" si="16"/>
        <v>6310.6899999999878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6</v>
      </c>
      <c r="C504" s="298">
        <v>46190</v>
      </c>
      <c r="D504" s="299" t="s">
        <v>300</v>
      </c>
      <c r="E504" s="522">
        <v>56.42</v>
      </c>
      <c r="F504" s="522"/>
      <c r="G504" s="333">
        <f t="shared" si="16"/>
        <v>6325.3599999999878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46190</v>
      </c>
      <c r="D505" s="299" t="s">
        <v>300</v>
      </c>
      <c r="E505" s="522">
        <v>53.23</v>
      </c>
      <c r="F505" s="522"/>
      <c r="G505" s="333">
        <f t="shared" si="16"/>
        <v>6381.7799999999879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23</v>
      </c>
      <c r="C506" s="298">
        <v>46190</v>
      </c>
      <c r="D506" s="299" t="s">
        <v>63</v>
      </c>
      <c r="E506" s="522">
        <v>529.46</v>
      </c>
      <c r="F506" s="522"/>
      <c r="G506" s="333">
        <f t="shared" si="16"/>
        <v>6435.0099999999875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17</v>
      </c>
      <c r="C507" s="298">
        <v>46190</v>
      </c>
      <c r="D507" s="299" t="s">
        <v>188</v>
      </c>
      <c r="E507" s="522">
        <v>42.65</v>
      </c>
      <c r="F507" s="522"/>
      <c r="G507" s="333">
        <f t="shared" si="16"/>
        <v>6964.4699999999875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294</v>
      </c>
      <c r="B508" s="330">
        <v>15</v>
      </c>
      <c r="C508" s="298">
        <v>46190</v>
      </c>
      <c r="D508" s="299" t="s">
        <v>185</v>
      </c>
      <c r="E508" s="522">
        <v>87.41</v>
      </c>
      <c r="F508" s="522"/>
      <c r="G508" s="333">
        <f t="shared" si="16"/>
        <v>7007.1199999999872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335</v>
      </c>
      <c r="B509" s="330" t="s">
        <v>335</v>
      </c>
      <c r="C509" s="298">
        <v>46190</v>
      </c>
      <c r="D509" s="299" t="s">
        <v>336</v>
      </c>
      <c r="E509" s="522">
        <v>86.48</v>
      </c>
      <c r="F509" s="522"/>
      <c r="G509" s="333">
        <f t="shared" si="16"/>
        <v>7094.529999999987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291</v>
      </c>
      <c r="B510" s="330">
        <v>40</v>
      </c>
      <c r="C510" s="298">
        <v>46190</v>
      </c>
      <c r="D510" s="299" t="s">
        <v>316</v>
      </c>
      <c r="E510" s="522"/>
      <c r="F510" s="522">
        <v>854.38</v>
      </c>
      <c r="G510" s="333">
        <f t="shared" si="16"/>
        <v>7181.0099999999866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5</v>
      </c>
      <c r="C511" s="298">
        <v>46189</v>
      </c>
      <c r="D511" s="299" t="s">
        <v>340</v>
      </c>
      <c r="E511" s="522">
        <v>21.3</v>
      </c>
      <c r="F511" s="522"/>
      <c r="G511" s="333">
        <f t="shared" si="16"/>
        <v>6326.6299999999865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11</v>
      </c>
      <c r="C512" s="298">
        <v>46189</v>
      </c>
      <c r="D512" s="299" t="s">
        <v>178</v>
      </c>
      <c r="E512" s="522">
        <v>267.75</v>
      </c>
      <c r="F512" s="522"/>
      <c r="G512" s="333">
        <f t="shared" si="16"/>
        <v>6347.9299999999866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6</v>
      </c>
      <c r="C513" s="298">
        <v>46188</v>
      </c>
      <c r="D513" s="299" t="s">
        <v>885</v>
      </c>
      <c r="E513" s="522">
        <v>100</v>
      </c>
      <c r="F513" s="522"/>
      <c r="G513" s="333">
        <f t="shared" si="16"/>
        <v>6615.6799999999866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46188</v>
      </c>
      <c r="D514" s="299" t="s">
        <v>334</v>
      </c>
      <c r="E514" s="522">
        <v>11.29</v>
      </c>
      <c r="F514" s="522"/>
      <c r="G514" s="333">
        <f t="shared" si="16"/>
        <v>6715.6799999999866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3</v>
      </c>
      <c r="C515" s="298">
        <v>46188</v>
      </c>
      <c r="D515" s="299" t="s">
        <v>334</v>
      </c>
      <c r="E515" s="522">
        <v>5.39</v>
      </c>
      <c r="F515" s="522"/>
      <c r="G515" s="333">
        <f t="shared" si="16"/>
        <v>6726.9699999999866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4</v>
      </c>
      <c r="C516" s="298">
        <v>46188</v>
      </c>
      <c r="D516" s="299" t="s">
        <v>334</v>
      </c>
      <c r="E516" s="522">
        <v>31.99</v>
      </c>
      <c r="F516" s="522"/>
      <c r="G516" s="333">
        <f t="shared" si="16"/>
        <v>6732.3599999999869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46187</v>
      </c>
      <c r="D517" s="299" t="s">
        <v>917</v>
      </c>
      <c r="E517" s="522">
        <v>102.17</v>
      </c>
      <c r="F517" s="522"/>
      <c r="G517" s="333">
        <f t="shared" si="16"/>
        <v>6764.3499999999867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1</v>
      </c>
      <c r="C518" s="298">
        <v>46187</v>
      </c>
      <c r="D518" s="299" t="s">
        <v>831</v>
      </c>
      <c r="E518" s="522">
        <v>21.86</v>
      </c>
      <c r="F518" s="522"/>
      <c r="G518" s="333">
        <f t="shared" si="16"/>
        <v>6866.5199999999868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1</v>
      </c>
      <c r="C519" s="298">
        <v>46187</v>
      </c>
      <c r="D519" s="299" t="s">
        <v>311</v>
      </c>
      <c r="E519" s="522">
        <v>102.56</v>
      </c>
      <c r="F519" s="522"/>
      <c r="G519" s="333">
        <f t="shared" si="16"/>
        <v>6888.3799999999865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1</v>
      </c>
      <c r="C520" s="298">
        <v>46187</v>
      </c>
      <c r="D520" s="299" t="s">
        <v>329</v>
      </c>
      <c r="E520" s="522">
        <v>121.72</v>
      </c>
      <c r="F520" s="522"/>
      <c r="G520" s="333">
        <f t="shared" si="16"/>
        <v>6990.9399999999869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46186</v>
      </c>
      <c r="D521" s="299" t="s">
        <v>308</v>
      </c>
      <c r="E521" s="522">
        <v>143.91999999999999</v>
      </c>
      <c r="F521" s="522"/>
      <c r="G521" s="333">
        <f t="shared" si="16"/>
        <v>7112.6599999999871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46186</v>
      </c>
      <c r="D522" s="299" t="s">
        <v>346</v>
      </c>
      <c r="E522" s="522">
        <v>11.95</v>
      </c>
      <c r="F522" s="522"/>
      <c r="G522" s="333">
        <f t="shared" si="16"/>
        <v>7256.5799999999872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4</v>
      </c>
      <c r="C523" s="298">
        <v>46186</v>
      </c>
      <c r="D523" s="299" t="s">
        <v>310</v>
      </c>
      <c r="E523" s="522">
        <v>47.29</v>
      </c>
      <c r="F523" s="522"/>
      <c r="G523" s="333">
        <f t="shared" si="16"/>
        <v>7268.529999999987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1</v>
      </c>
      <c r="C524" s="298">
        <v>46186</v>
      </c>
      <c r="D524" s="299" t="s">
        <v>306</v>
      </c>
      <c r="E524" s="522">
        <v>52.7</v>
      </c>
      <c r="F524" s="522"/>
      <c r="G524" s="333">
        <f t="shared" si="16"/>
        <v>7315.819999999987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8</v>
      </c>
      <c r="C525" s="298">
        <v>46186</v>
      </c>
      <c r="D525" s="299" t="s">
        <v>308</v>
      </c>
      <c r="E525" s="522">
        <v>22.26</v>
      </c>
      <c r="F525" s="522"/>
      <c r="G525" s="333">
        <f t="shared" si="16"/>
        <v>7368.5199999999868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8</v>
      </c>
      <c r="C526" s="298">
        <v>46186</v>
      </c>
      <c r="D526" s="299" t="s">
        <v>308</v>
      </c>
      <c r="E526" s="522">
        <v>28.16</v>
      </c>
      <c r="F526" s="522"/>
      <c r="G526" s="333">
        <f t="shared" si="16"/>
        <v>7390.779999999987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46186</v>
      </c>
      <c r="D527" s="299" t="s">
        <v>301</v>
      </c>
      <c r="E527" s="522">
        <v>32.049999999999997</v>
      </c>
      <c r="F527" s="522"/>
      <c r="G527" s="333">
        <f t="shared" si="16"/>
        <v>7418.9399999999869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5</v>
      </c>
      <c r="C528" s="298">
        <v>46186</v>
      </c>
      <c r="D528" s="299" t="s">
        <v>918</v>
      </c>
      <c r="E528" s="522">
        <v>24</v>
      </c>
      <c r="F528" s="522"/>
      <c r="G528" s="333">
        <f t="shared" si="16"/>
        <v>7450.989999999987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1</v>
      </c>
      <c r="C529" s="298">
        <v>46186</v>
      </c>
      <c r="D529" s="299" t="s">
        <v>306</v>
      </c>
      <c r="E529" s="522">
        <v>19.98</v>
      </c>
      <c r="F529" s="522"/>
      <c r="G529" s="333">
        <f t="shared" si="16"/>
        <v>7474.989999999987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46186</v>
      </c>
      <c r="D530" s="299" t="s">
        <v>300</v>
      </c>
      <c r="E530" s="522">
        <v>60.07</v>
      </c>
      <c r="F530" s="522"/>
      <c r="G530" s="333">
        <f t="shared" si="16"/>
        <v>7494.9699999999866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287</v>
      </c>
      <c r="B531" s="330" t="s">
        <v>287</v>
      </c>
      <c r="C531" s="298">
        <v>46186</v>
      </c>
      <c r="D531" s="299" t="s">
        <v>915</v>
      </c>
      <c r="E531" s="522"/>
      <c r="F531" s="522">
        <v>319.49</v>
      </c>
      <c r="G531" s="333">
        <f t="shared" si="16"/>
        <v>7555.0399999999863</v>
      </c>
      <c r="H531" s="334" t="s">
        <v>298</v>
      </c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287</v>
      </c>
      <c r="B532" s="330" t="s">
        <v>287</v>
      </c>
      <c r="C532" s="298">
        <v>46186</v>
      </c>
      <c r="D532" s="299" t="s">
        <v>300</v>
      </c>
      <c r="E532" s="522">
        <v>319.49</v>
      </c>
      <c r="F532" s="522"/>
      <c r="G532" s="333">
        <f t="shared" si="16"/>
        <v>7235.5499999999865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6</v>
      </c>
      <c r="C533" s="298">
        <v>46186</v>
      </c>
      <c r="D533" s="299" t="s">
        <v>914</v>
      </c>
      <c r="E533" s="522">
        <v>-0.51</v>
      </c>
      <c r="F533" s="522"/>
      <c r="G533" s="333">
        <f t="shared" si="16"/>
        <v>7555.0399999999863</v>
      </c>
      <c r="H533" s="334" t="s">
        <v>298</v>
      </c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6</v>
      </c>
      <c r="C534" s="298">
        <v>46186</v>
      </c>
      <c r="D534" s="299" t="s">
        <v>319</v>
      </c>
      <c r="E534" s="522">
        <v>13.58</v>
      </c>
      <c r="F534" s="522"/>
      <c r="G534" s="333">
        <f t="shared" si="16"/>
        <v>7554.5299999999861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24</v>
      </c>
      <c r="C535" s="298">
        <v>46186</v>
      </c>
      <c r="D535" s="299" t="s">
        <v>860</v>
      </c>
      <c r="E535" s="522">
        <v>109.5</v>
      </c>
      <c r="F535" s="522"/>
      <c r="G535" s="333">
        <f t="shared" si="16"/>
        <v>7568.109999999986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294</v>
      </c>
      <c r="B536" s="330">
        <v>19</v>
      </c>
      <c r="C536" s="298">
        <v>46186</v>
      </c>
      <c r="D536" s="299" t="s">
        <v>191</v>
      </c>
      <c r="E536" s="522">
        <v>200</v>
      </c>
      <c r="F536" s="522"/>
      <c r="G536" s="333">
        <f t="shared" si="16"/>
        <v>7677.609999999986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291</v>
      </c>
      <c r="B537" s="330">
        <v>38</v>
      </c>
      <c r="C537" s="298">
        <v>46186</v>
      </c>
      <c r="D537" s="299" t="s">
        <v>293</v>
      </c>
      <c r="E537" s="522"/>
      <c r="F537" s="522">
        <v>4597.82</v>
      </c>
      <c r="G537" s="333">
        <f t="shared" si="16"/>
        <v>7877.609999999986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46185</v>
      </c>
      <c r="D538" s="299" t="s">
        <v>916</v>
      </c>
      <c r="E538" s="522">
        <v>90.54</v>
      </c>
      <c r="F538" s="522"/>
      <c r="G538" s="333">
        <f t="shared" si="16"/>
        <v>3279.7899999999863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8</v>
      </c>
      <c r="C539" s="298">
        <v>46185</v>
      </c>
      <c r="D539" s="299" t="s">
        <v>916</v>
      </c>
      <c r="E539" s="522">
        <v>50</v>
      </c>
      <c r="F539" s="522"/>
      <c r="G539" s="333">
        <f t="shared" si="16"/>
        <v>3370.3299999999863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46185</v>
      </c>
      <c r="D540" s="299" t="s">
        <v>300</v>
      </c>
      <c r="E540" s="522">
        <v>79.849999999999994</v>
      </c>
      <c r="F540" s="522"/>
      <c r="G540" s="333">
        <f t="shared" si="16"/>
        <v>3420.3299999999863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6</v>
      </c>
      <c r="C541" s="298">
        <v>46184</v>
      </c>
      <c r="D541" s="299" t="s">
        <v>360</v>
      </c>
      <c r="E541" s="522">
        <v>70</v>
      </c>
      <c r="F541" s="522"/>
      <c r="G541" s="333">
        <f t="shared" si="16"/>
        <v>3500.1799999999862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287</v>
      </c>
      <c r="B542" s="330" t="s">
        <v>287</v>
      </c>
      <c r="C542" s="298">
        <v>46184</v>
      </c>
      <c r="D542" s="299" t="s">
        <v>911</v>
      </c>
      <c r="E542" s="522">
        <v>2159</v>
      </c>
      <c r="F542" s="522">
        <v>2159</v>
      </c>
      <c r="G542" s="333">
        <f t="shared" si="16"/>
        <v>3570.1799999999862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22</v>
      </c>
      <c r="C543" s="298">
        <v>46184</v>
      </c>
      <c r="D543" s="299" t="s">
        <v>352</v>
      </c>
      <c r="E543" s="522">
        <v>21.29</v>
      </c>
      <c r="F543" s="522"/>
      <c r="G543" s="333">
        <f t="shared" si="16"/>
        <v>3570.1799999999862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4</v>
      </c>
      <c r="C544" s="298">
        <v>46184</v>
      </c>
      <c r="D544" s="299" t="s">
        <v>296</v>
      </c>
      <c r="E544" s="522">
        <v>40.67</v>
      </c>
      <c r="F544" s="522"/>
      <c r="G544" s="333">
        <f t="shared" si="16"/>
        <v>3591.4699999999862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8</v>
      </c>
      <c r="C545" s="298">
        <v>46184</v>
      </c>
      <c r="D545" s="299" t="s">
        <v>319</v>
      </c>
      <c r="E545" s="522">
        <v>15.53</v>
      </c>
      <c r="F545" s="522"/>
      <c r="G545" s="333">
        <f t="shared" si="16"/>
        <v>3632.1399999999862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46184</v>
      </c>
      <c r="D546" s="299" t="s">
        <v>473</v>
      </c>
      <c r="E546" s="522">
        <v>83.89</v>
      </c>
      <c r="F546" s="522"/>
      <c r="G546" s="333">
        <f t="shared" ref="G546:G563" si="17">G547-E546+F546</f>
        <v>3647.6699999999864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23</v>
      </c>
      <c r="C547" s="298">
        <v>46184</v>
      </c>
      <c r="D547" s="299" t="s">
        <v>67</v>
      </c>
      <c r="E547" s="522">
        <v>599.86</v>
      </c>
      <c r="F547" s="522"/>
      <c r="G547" s="333">
        <f t="shared" si="17"/>
        <v>3731.5599999999863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291</v>
      </c>
      <c r="B548" s="330">
        <v>41</v>
      </c>
      <c r="C548" s="298">
        <v>46184</v>
      </c>
      <c r="D548" s="299" t="s">
        <v>909</v>
      </c>
      <c r="E548" s="522"/>
      <c r="F548" s="522">
        <v>800</v>
      </c>
      <c r="G548" s="333">
        <f t="shared" si="17"/>
        <v>4331.4199999999864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291</v>
      </c>
      <c r="B549" s="330">
        <v>39</v>
      </c>
      <c r="C549" s="298">
        <v>46184</v>
      </c>
      <c r="D549" s="299" t="s">
        <v>292</v>
      </c>
      <c r="E549" s="522"/>
      <c r="F549" s="522">
        <v>2763.78</v>
      </c>
      <c r="G549" s="333">
        <f t="shared" si="17"/>
        <v>3531.4199999999864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287</v>
      </c>
      <c r="B550" s="330" t="s">
        <v>287</v>
      </c>
      <c r="C550" s="298">
        <v>46183</v>
      </c>
      <c r="D550" s="299" t="s">
        <v>910</v>
      </c>
      <c r="E550" s="522">
        <v>816.19</v>
      </c>
      <c r="F550" s="522">
        <v>816.19</v>
      </c>
      <c r="G550" s="333">
        <f t="shared" si="17"/>
        <v>767.639999999986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46183</v>
      </c>
      <c r="D551" s="299" t="s">
        <v>412</v>
      </c>
      <c r="E551" s="522">
        <v>-3.99</v>
      </c>
      <c r="F551" s="522"/>
      <c r="G551" s="333">
        <f t="shared" si="17"/>
        <v>767.639999999986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46183</v>
      </c>
      <c r="D552" s="299" t="s">
        <v>907</v>
      </c>
      <c r="E552" s="522">
        <v>-0.03</v>
      </c>
      <c r="F552" s="522"/>
      <c r="G552" s="333">
        <f t="shared" si="17"/>
        <v>763.64999999998599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291</v>
      </c>
      <c r="B553" s="330">
        <v>40</v>
      </c>
      <c r="C553" s="298">
        <v>46183</v>
      </c>
      <c r="D553" s="299" t="s">
        <v>316</v>
      </c>
      <c r="E553" s="522"/>
      <c r="F553" s="522">
        <v>1250.17</v>
      </c>
      <c r="G553" s="333">
        <f t="shared" si="17"/>
        <v>763.61999999998602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46182</v>
      </c>
      <c r="D554" s="299" t="s">
        <v>353</v>
      </c>
      <c r="E554" s="522">
        <v>25.98</v>
      </c>
      <c r="F554" s="522"/>
      <c r="G554" s="333">
        <f t="shared" si="17"/>
        <v>-486.55000000001405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5</v>
      </c>
      <c r="C555" s="298">
        <v>46182</v>
      </c>
      <c r="D555" s="299" t="s">
        <v>854</v>
      </c>
      <c r="E555" s="522">
        <v>10.68</v>
      </c>
      <c r="F555" s="522"/>
      <c r="G555" s="333">
        <f t="shared" si="17"/>
        <v>-460.57000000001403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2</v>
      </c>
      <c r="C556" s="298">
        <v>46182</v>
      </c>
      <c r="D556" s="299" t="s">
        <v>301</v>
      </c>
      <c r="E556" s="522">
        <v>29.95</v>
      </c>
      <c r="F556" s="522"/>
      <c r="G556" s="333">
        <f t="shared" si="17"/>
        <v>-449.89000000001403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294</v>
      </c>
      <c r="B557" s="330">
        <v>22</v>
      </c>
      <c r="C557" s="298">
        <v>46182</v>
      </c>
      <c r="D557" s="299" t="s">
        <v>908</v>
      </c>
      <c r="E557" s="522">
        <v>5.31</v>
      </c>
      <c r="F557" s="522"/>
      <c r="G557" s="333">
        <f t="shared" si="17"/>
        <v>-419.94000000001404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46182</v>
      </c>
      <c r="D558" s="299" t="s">
        <v>435</v>
      </c>
      <c r="E558" s="522">
        <v>58.69</v>
      </c>
      <c r="F558" s="522"/>
      <c r="G558" s="333">
        <f t="shared" si="17"/>
        <v>-414.63000000001404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46182</v>
      </c>
      <c r="D559" s="299" t="s">
        <v>435</v>
      </c>
      <c r="E559" s="522">
        <v>58.69</v>
      </c>
      <c r="F559" s="522"/>
      <c r="G559" s="333">
        <f t="shared" si="17"/>
        <v>-355.94000000001404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8</v>
      </c>
      <c r="C560" s="298">
        <v>46181</v>
      </c>
      <c r="D560" s="299" t="s">
        <v>319</v>
      </c>
      <c r="E560" s="522">
        <v>8.86</v>
      </c>
      <c r="F560" s="522"/>
      <c r="G560" s="333">
        <f t="shared" si="17"/>
        <v>-297.25000000001404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46181</v>
      </c>
      <c r="D561" s="299" t="s">
        <v>397</v>
      </c>
      <c r="E561" s="522">
        <v>12.84</v>
      </c>
      <c r="F561" s="522"/>
      <c r="G561" s="333">
        <f t="shared" si="17"/>
        <v>-288.39000000001403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9</v>
      </c>
      <c r="C562" s="298">
        <v>46181</v>
      </c>
      <c r="D562" s="299" t="s">
        <v>58</v>
      </c>
      <c r="E562" s="522">
        <v>1231.68</v>
      </c>
      <c r="F562" s="522"/>
      <c r="G562" s="333">
        <f t="shared" si="17"/>
        <v>-275.55000000001405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4</v>
      </c>
      <c r="C563" s="298">
        <v>46180</v>
      </c>
      <c r="D563" s="299" t="s">
        <v>310</v>
      </c>
      <c r="E563" s="522">
        <v>47.6</v>
      </c>
      <c r="F563" s="522"/>
      <c r="G563" s="333">
        <f t="shared" si="17"/>
        <v>956.12999999998601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1</v>
      </c>
      <c r="C564" s="298">
        <v>46180</v>
      </c>
      <c r="D564" s="299" t="s">
        <v>368</v>
      </c>
      <c r="E564" s="522">
        <v>48.62</v>
      </c>
      <c r="F564" s="522"/>
      <c r="G564" s="333">
        <f t="shared" ref="G564:G574" si="18">G565-E564+F564</f>
        <v>1003.729999999986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46180</v>
      </c>
      <c r="D565" s="299" t="s">
        <v>363</v>
      </c>
      <c r="E565" s="522">
        <v>6.37</v>
      </c>
      <c r="F565" s="522"/>
      <c r="G565" s="333">
        <f t="shared" si="18"/>
        <v>1052.349999999986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287</v>
      </c>
      <c r="B566" s="330" t="s">
        <v>287</v>
      </c>
      <c r="C566" s="298">
        <v>46180</v>
      </c>
      <c r="D566" s="299" t="s">
        <v>890</v>
      </c>
      <c r="E566" s="522">
        <v>313.77999999999997</v>
      </c>
      <c r="F566" s="522">
        <v>313.77999999999997</v>
      </c>
      <c r="G566" s="333">
        <f t="shared" si="18"/>
        <v>1058.7199999999859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46180</v>
      </c>
      <c r="D567" s="299" t="s">
        <v>397</v>
      </c>
      <c r="E567" s="522">
        <v>10.86</v>
      </c>
      <c r="F567" s="522"/>
      <c r="G567" s="333">
        <f t="shared" si="18"/>
        <v>1058.7199999999859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294</v>
      </c>
      <c r="B568" s="330">
        <v>14</v>
      </c>
      <c r="C568" s="298">
        <v>46179</v>
      </c>
      <c r="D568" s="299" t="s">
        <v>366</v>
      </c>
      <c r="E568" s="522">
        <v>66.67</v>
      </c>
      <c r="F568" s="522"/>
      <c r="G568" s="333">
        <f t="shared" si="18"/>
        <v>1069.5799999999858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5</v>
      </c>
      <c r="C569" s="298">
        <v>46179</v>
      </c>
      <c r="D569" s="299" t="s">
        <v>906</v>
      </c>
      <c r="E569" s="522">
        <v>20</v>
      </c>
      <c r="F569" s="522"/>
      <c r="G569" s="333">
        <f t="shared" si="18"/>
        <v>1136.2499999999859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1</v>
      </c>
      <c r="C570" s="298">
        <v>46179</v>
      </c>
      <c r="D570" s="299" t="s">
        <v>831</v>
      </c>
      <c r="E570" s="522">
        <v>54.06</v>
      </c>
      <c r="F570" s="522"/>
      <c r="G570" s="333">
        <f t="shared" si="18"/>
        <v>1156.2499999999859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6</v>
      </c>
      <c r="C571" s="298">
        <v>46179</v>
      </c>
      <c r="D571" s="299" t="s">
        <v>903</v>
      </c>
      <c r="E571" s="522">
        <v>19.98</v>
      </c>
      <c r="F571" s="522"/>
      <c r="G571" s="333">
        <f t="shared" si="18"/>
        <v>1210.3099999999858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6</v>
      </c>
      <c r="C572" s="298">
        <v>46179</v>
      </c>
      <c r="D572" s="299" t="s">
        <v>885</v>
      </c>
      <c r="E572" s="522">
        <v>100</v>
      </c>
      <c r="F572" s="522"/>
      <c r="G572" s="333">
        <f t="shared" si="18"/>
        <v>1230.2899999999859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46178</v>
      </c>
      <c r="D573" s="299" t="s">
        <v>319</v>
      </c>
      <c r="E573" s="522">
        <v>179.72</v>
      </c>
      <c r="F573" s="522"/>
      <c r="G573" s="333">
        <f t="shared" si="18"/>
        <v>1330.2899999999859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4</v>
      </c>
      <c r="C574" s="298">
        <v>46178</v>
      </c>
      <c r="D574" s="299" t="s">
        <v>904</v>
      </c>
      <c r="E574" s="522">
        <v>41.26</v>
      </c>
      <c r="F574" s="522"/>
      <c r="G574" s="333">
        <f t="shared" si="18"/>
        <v>1510.0099999999859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46178</v>
      </c>
      <c r="D575" s="299" t="s">
        <v>358</v>
      </c>
      <c r="E575" s="522">
        <v>10.07</v>
      </c>
      <c r="F575" s="522"/>
      <c r="G575" s="333">
        <f t="shared" ref="G575:G587" si="19">G576-E575+F575</f>
        <v>1551.2699999999859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46178</v>
      </c>
      <c r="D576" s="299" t="s">
        <v>905</v>
      </c>
      <c r="E576" s="522">
        <v>11.75</v>
      </c>
      <c r="F576" s="522"/>
      <c r="G576" s="333">
        <f t="shared" si="19"/>
        <v>1561.3399999999858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335</v>
      </c>
      <c r="B577" s="330" t="s">
        <v>335</v>
      </c>
      <c r="C577" s="298">
        <v>46178</v>
      </c>
      <c r="D577" s="299" t="s">
        <v>447</v>
      </c>
      <c r="E577" s="522">
        <v>39.659999999999997</v>
      </c>
      <c r="F577" s="522"/>
      <c r="G577" s="333">
        <f t="shared" si="19"/>
        <v>1573.0899999999858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46178</v>
      </c>
      <c r="D578" s="299" t="s">
        <v>300</v>
      </c>
      <c r="E578" s="522">
        <v>9.57</v>
      </c>
      <c r="F578" s="522"/>
      <c r="G578" s="333">
        <f t="shared" si="19"/>
        <v>1612.7499999999859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46178</v>
      </c>
      <c r="D579" s="299" t="s">
        <v>376</v>
      </c>
      <c r="E579" s="522">
        <v>46.65</v>
      </c>
      <c r="F579" s="522"/>
      <c r="G579" s="333">
        <f t="shared" si="19"/>
        <v>1622.3199999999858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4</v>
      </c>
      <c r="C580" s="298">
        <v>46177</v>
      </c>
      <c r="D580" s="299" t="s">
        <v>296</v>
      </c>
      <c r="E580" s="522">
        <v>43.69</v>
      </c>
      <c r="F580" s="522"/>
      <c r="G580" s="333">
        <f t="shared" si="19"/>
        <v>1668.9699999999859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3</v>
      </c>
      <c r="C581" s="298">
        <v>46177</v>
      </c>
      <c r="D581" s="299" t="s">
        <v>334</v>
      </c>
      <c r="E581" s="522">
        <v>8.52</v>
      </c>
      <c r="F581" s="522"/>
      <c r="G581" s="333">
        <f t="shared" si="19"/>
        <v>1712.659999999986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14</v>
      </c>
      <c r="C582" s="298">
        <v>46177</v>
      </c>
      <c r="D582" s="299" t="s">
        <v>367</v>
      </c>
      <c r="E582" s="522">
        <v>70.25</v>
      </c>
      <c r="F582" s="522"/>
      <c r="G582" s="333">
        <f t="shared" si="19"/>
        <v>1721.179999999986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46177</v>
      </c>
      <c r="D583" s="299" t="s">
        <v>386</v>
      </c>
      <c r="E583" s="522">
        <v>14.38</v>
      </c>
      <c r="F583" s="522"/>
      <c r="G583" s="333">
        <f t="shared" si="19"/>
        <v>1791.429999999986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13</v>
      </c>
      <c r="C584" s="298">
        <v>46177</v>
      </c>
      <c r="D584" s="299" t="s">
        <v>902</v>
      </c>
      <c r="E584" s="522">
        <v>122.46</v>
      </c>
      <c r="F584" s="522"/>
      <c r="G584" s="333">
        <f t="shared" si="19"/>
        <v>1805.8099999999861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294</v>
      </c>
      <c r="B585" s="330">
        <v>17</v>
      </c>
      <c r="C585" s="298">
        <v>46177</v>
      </c>
      <c r="D585" s="299" t="s">
        <v>370</v>
      </c>
      <c r="E585" s="522">
        <v>99</v>
      </c>
      <c r="F585" s="522"/>
      <c r="G585" s="333">
        <f t="shared" si="19"/>
        <v>1928.2699999999861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22</v>
      </c>
      <c r="C586" s="298">
        <v>46176</v>
      </c>
      <c r="D586" s="299" t="s">
        <v>861</v>
      </c>
      <c r="E586" s="522">
        <v>12.77</v>
      </c>
      <c r="F586" s="522"/>
      <c r="G586" s="333">
        <f t="shared" si="19"/>
        <v>2027.2699999999861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46176</v>
      </c>
      <c r="D587" s="299" t="s">
        <v>319</v>
      </c>
      <c r="E587" s="522">
        <v>11.55</v>
      </c>
      <c r="F587" s="522"/>
      <c r="G587" s="333">
        <f t="shared" si="19"/>
        <v>2040.0399999999861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1</v>
      </c>
      <c r="C588" s="298">
        <v>46176</v>
      </c>
      <c r="D588" s="299" t="s">
        <v>306</v>
      </c>
      <c r="E588" s="522">
        <v>96.16</v>
      </c>
      <c r="F588" s="522"/>
      <c r="G588" s="333">
        <f t="shared" ref="G588:G646" si="20">G589-E588+F588</f>
        <v>2051.589999999986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46175</v>
      </c>
      <c r="D589" s="299" t="s">
        <v>899</v>
      </c>
      <c r="E589" s="522">
        <v>21.38</v>
      </c>
      <c r="F589" s="522"/>
      <c r="G589" s="333">
        <f t="shared" si="20"/>
        <v>2147.7499999999859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46175</v>
      </c>
      <c r="D590" s="299" t="s">
        <v>386</v>
      </c>
      <c r="E590" s="522">
        <v>14.38</v>
      </c>
      <c r="F590" s="522"/>
      <c r="G590" s="333">
        <f t="shared" si="20"/>
        <v>2169.129999999986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46175</v>
      </c>
      <c r="D591" s="299" t="s">
        <v>433</v>
      </c>
      <c r="E591" s="522">
        <v>-142</v>
      </c>
      <c r="F591" s="522"/>
      <c r="G591" s="333">
        <f t="shared" si="20"/>
        <v>2183.5099999999861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284</v>
      </c>
      <c r="B592" s="330">
        <v>36</v>
      </c>
      <c r="C592" s="298">
        <v>46175</v>
      </c>
      <c r="D592" s="299" t="s">
        <v>374</v>
      </c>
      <c r="E592" s="522">
        <v>50</v>
      </c>
      <c r="F592" s="522"/>
      <c r="G592" s="333">
        <f t="shared" si="20"/>
        <v>2041.5099999999861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294</v>
      </c>
      <c r="B593" s="330">
        <v>22</v>
      </c>
      <c r="C593" s="298">
        <v>46175</v>
      </c>
      <c r="D593" s="299" t="s">
        <v>375</v>
      </c>
      <c r="E593" s="522">
        <v>6.37</v>
      </c>
      <c r="F593" s="522"/>
      <c r="G593" s="333">
        <f t="shared" si="20"/>
        <v>2091.5099999999861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1</v>
      </c>
      <c r="C594" s="298">
        <v>46174</v>
      </c>
      <c r="D594" s="299" t="s">
        <v>306</v>
      </c>
      <c r="E594" s="522">
        <v>84.03</v>
      </c>
      <c r="F594" s="522"/>
      <c r="G594" s="333">
        <f t="shared" si="20"/>
        <v>2097.879999999986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3</v>
      </c>
      <c r="C595" s="298">
        <v>46174</v>
      </c>
      <c r="D595" s="299" t="s">
        <v>296</v>
      </c>
      <c r="E595" s="522">
        <v>10.31</v>
      </c>
      <c r="F595" s="522"/>
      <c r="G595" s="333">
        <f t="shared" si="20"/>
        <v>2181.9099999999862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46174</v>
      </c>
      <c r="D596" s="299" t="s">
        <v>301</v>
      </c>
      <c r="E596" s="522">
        <v>16.05</v>
      </c>
      <c r="F596" s="522"/>
      <c r="G596" s="333">
        <f t="shared" si="20"/>
        <v>2192.2199999999862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46174</v>
      </c>
      <c r="D597" s="299" t="s">
        <v>457</v>
      </c>
      <c r="E597" s="522">
        <v>50.44</v>
      </c>
      <c r="F597" s="522"/>
      <c r="G597" s="333">
        <f t="shared" si="20"/>
        <v>2208.2699999999863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6</v>
      </c>
      <c r="C598" s="298">
        <v>46174</v>
      </c>
      <c r="D598" s="299" t="s">
        <v>898</v>
      </c>
      <c r="E598" s="522">
        <v>9.99</v>
      </c>
      <c r="F598" s="522"/>
      <c r="G598" s="333">
        <f t="shared" si="20"/>
        <v>2258.7099999999864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4</v>
      </c>
      <c r="C599" s="298">
        <v>46174</v>
      </c>
      <c r="D599" s="299" t="s">
        <v>310</v>
      </c>
      <c r="E599" s="522">
        <v>44.98</v>
      </c>
      <c r="F599" s="522"/>
      <c r="G599" s="333">
        <f t="shared" si="20"/>
        <v>2268.6999999999862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1</v>
      </c>
      <c r="C600" s="298">
        <v>46174</v>
      </c>
      <c r="D600" s="299" t="s">
        <v>311</v>
      </c>
      <c r="E600" s="522">
        <v>106.14</v>
      </c>
      <c r="F600" s="522"/>
      <c r="G600" s="333">
        <f t="shared" si="20"/>
        <v>2313.6799999999862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16</v>
      </c>
      <c r="C601" s="298">
        <v>46174</v>
      </c>
      <c r="D601" s="299" t="s">
        <v>624</v>
      </c>
      <c r="E601" s="522">
        <v>62.31</v>
      </c>
      <c r="F601" s="522"/>
      <c r="G601" s="333">
        <f t="shared" si="20"/>
        <v>2419.8199999999861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3</v>
      </c>
      <c r="C602" s="298">
        <v>46174</v>
      </c>
      <c r="D602" s="299" t="s">
        <v>351</v>
      </c>
      <c r="E602" s="522">
        <v>8.1</v>
      </c>
      <c r="F602" s="522"/>
      <c r="G602" s="333">
        <f t="shared" si="20"/>
        <v>2482.129999999986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287</v>
      </c>
      <c r="B603" s="330" t="s">
        <v>287</v>
      </c>
      <c r="C603" s="298">
        <v>46174</v>
      </c>
      <c r="D603" s="299" t="s">
        <v>888</v>
      </c>
      <c r="E603" s="522">
        <v>320</v>
      </c>
      <c r="F603" s="522">
        <v>320</v>
      </c>
      <c r="G603" s="333">
        <f t="shared" si="20"/>
        <v>2490.2299999999859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46174</v>
      </c>
      <c r="D604" s="299" t="s">
        <v>889</v>
      </c>
      <c r="E604" s="522">
        <v>20</v>
      </c>
      <c r="F604" s="522"/>
      <c r="G604" s="333">
        <f t="shared" si="20"/>
        <v>2490.2299999999859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284</v>
      </c>
      <c r="B605" s="330">
        <v>37</v>
      </c>
      <c r="C605" s="298">
        <v>46173</v>
      </c>
      <c r="D605" s="299" t="s">
        <v>895</v>
      </c>
      <c r="E605" s="522">
        <v>1160.3599999999999</v>
      </c>
      <c r="F605" s="522"/>
      <c r="G605" s="333">
        <f t="shared" si="20"/>
        <v>2510.2299999999859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286</v>
      </c>
      <c r="B606" s="330">
        <v>25</v>
      </c>
      <c r="C606" s="298">
        <v>46173</v>
      </c>
      <c r="D606" s="298" t="s">
        <v>204</v>
      </c>
      <c r="E606" s="331">
        <v>350</v>
      </c>
      <c r="F606" s="522"/>
      <c r="G606" s="333">
        <f t="shared" si="20"/>
        <v>3670.5899999999856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286</v>
      </c>
      <c r="B607" s="330">
        <v>26</v>
      </c>
      <c r="C607" s="298">
        <v>46173</v>
      </c>
      <c r="D607" s="298" t="s">
        <v>205</v>
      </c>
      <c r="E607" s="331">
        <v>320</v>
      </c>
      <c r="F607" s="522"/>
      <c r="G607" s="333">
        <f t="shared" si="20"/>
        <v>4020.5899999999856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286</v>
      </c>
      <c r="B608" s="330">
        <v>27</v>
      </c>
      <c r="C608" s="298">
        <v>46173</v>
      </c>
      <c r="D608" s="298" t="s">
        <v>206</v>
      </c>
      <c r="E608" s="331">
        <v>25</v>
      </c>
      <c r="F608" s="522"/>
      <c r="G608" s="333">
        <f t="shared" si="20"/>
        <v>4340.5899999999856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286</v>
      </c>
      <c r="B609" s="330">
        <v>28</v>
      </c>
      <c r="C609" s="298">
        <v>46173</v>
      </c>
      <c r="D609" s="298" t="s">
        <v>207</v>
      </c>
      <c r="E609" s="331">
        <v>25</v>
      </c>
      <c r="F609" s="522"/>
      <c r="G609" s="333">
        <f t="shared" si="20"/>
        <v>4365.5899999999856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286</v>
      </c>
      <c r="B610" s="330">
        <v>29</v>
      </c>
      <c r="C610" s="298">
        <v>46173</v>
      </c>
      <c r="D610" s="298" t="s">
        <v>208</v>
      </c>
      <c r="E610" s="331">
        <v>45</v>
      </c>
      <c r="F610" s="522"/>
      <c r="G610" s="333">
        <f t="shared" si="20"/>
        <v>4390.5899999999856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286</v>
      </c>
      <c r="B611" s="330">
        <v>30</v>
      </c>
      <c r="C611" s="298">
        <v>46173</v>
      </c>
      <c r="D611" s="298" t="s">
        <v>209</v>
      </c>
      <c r="E611" s="331">
        <v>400</v>
      </c>
      <c r="F611" s="522"/>
      <c r="G611" s="333">
        <f t="shared" si="20"/>
        <v>4435.5899999999856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286</v>
      </c>
      <c r="B612" s="330">
        <v>31</v>
      </c>
      <c r="C612" s="298">
        <v>46173</v>
      </c>
      <c r="D612" s="298" t="s">
        <v>210</v>
      </c>
      <c r="E612" s="331">
        <v>375</v>
      </c>
      <c r="F612" s="522"/>
      <c r="G612" s="333">
        <f t="shared" si="20"/>
        <v>4835.5899999999856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286</v>
      </c>
      <c r="B613" s="330">
        <v>32</v>
      </c>
      <c r="C613" s="298">
        <v>46173</v>
      </c>
      <c r="D613" s="298" t="s">
        <v>211</v>
      </c>
      <c r="E613" s="331">
        <v>100</v>
      </c>
      <c r="F613" s="522"/>
      <c r="G613" s="333">
        <f t="shared" si="20"/>
        <v>5210.5899999999856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286</v>
      </c>
      <c r="B614" s="330">
        <v>33</v>
      </c>
      <c r="C614" s="298">
        <v>46173</v>
      </c>
      <c r="D614" s="298" t="s">
        <v>212</v>
      </c>
      <c r="E614" s="331">
        <v>85</v>
      </c>
      <c r="F614" s="522"/>
      <c r="G614" s="333">
        <f t="shared" si="20"/>
        <v>5310.5899999999856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286</v>
      </c>
      <c r="B615" s="330">
        <v>34</v>
      </c>
      <c r="C615" s="298">
        <v>46173</v>
      </c>
      <c r="D615" s="298" t="s">
        <v>213</v>
      </c>
      <c r="E615" s="331">
        <v>230</v>
      </c>
      <c r="F615" s="522"/>
      <c r="G615" s="333">
        <f t="shared" si="20"/>
        <v>5395.5899999999856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286</v>
      </c>
      <c r="B616" s="330">
        <v>35</v>
      </c>
      <c r="C616" s="298">
        <v>46173</v>
      </c>
      <c r="D616" s="298" t="s">
        <v>214</v>
      </c>
      <c r="E616" s="331">
        <v>45</v>
      </c>
      <c r="F616" s="522"/>
      <c r="G616" s="333">
        <f t="shared" si="20"/>
        <v>5625.5899999999856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46173</v>
      </c>
      <c r="D617" s="298" t="s">
        <v>885</v>
      </c>
      <c r="E617" s="522">
        <v>50</v>
      </c>
      <c r="F617" s="522"/>
      <c r="G617" s="333">
        <f t="shared" si="20"/>
        <v>5670.5899999999856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22</v>
      </c>
      <c r="C618" s="298">
        <v>46173</v>
      </c>
      <c r="D618" s="298" t="s">
        <v>835</v>
      </c>
      <c r="E618" s="522">
        <v>10.63</v>
      </c>
      <c r="F618" s="522"/>
      <c r="G618" s="333">
        <f t="shared" si="20"/>
        <v>5720.5899999999856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4</v>
      </c>
      <c r="C619" s="298">
        <v>46173</v>
      </c>
      <c r="D619" s="298" t="s">
        <v>363</v>
      </c>
      <c r="E619" s="522">
        <v>108.69</v>
      </c>
      <c r="F619" s="522"/>
      <c r="G619" s="333">
        <f t="shared" si="20"/>
        <v>5731.2199999999857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10</v>
      </c>
      <c r="C620" s="298">
        <v>46173</v>
      </c>
      <c r="D620" s="298" t="s">
        <v>176</v>
      </c>
      <c r="E620" s="522">
        <v>17.899999999999999</v>
      </c>
      <c r="F620" s="522"/>
      <c r="G620" s="333">
        <f t="shared" si="20"/>
        <v>5839.9099999999853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46173</v>
      </c>
      <c r="D621" s="298" t="s">
        <v>445</v>
      </c>
      <c r="E621" s="522">
        <v>9.57</v>
      </c>
      <c r="F621" s="522"/>
      <c r="G621" s="333">
        <f t="shared" si="20"/>
        <v>5857.8099999999849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8</v>
      </c>
      <c r="C622" s="298">
        <v>46172</v>
      </c>
      <c r="D622" s="298" t="s">
        <v>319</v>
      </c>
      <c r="E622" s="522">
        <v>88.98</v>
      </c>
      <c r="F622" s="522"/>
      <c r="G622" s="333">
        <f t="shared" si="20"/>
        <v>5867.3799999999846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287</v>
      </c>
      <c r="B623" s="330" t="s">
        <v>287</v>
      </c>
      <c r="C623" s="298">
        <v>46172</v>
      </c>
      <c r="D623" s="298" t="s">
        <v>891</v>
      </c>
      <c r="E623" s="522">
        <v>219.38</v>
      </c>
      <c r="F623" s="522">
        <v>219.38</v>
      </c>
      <c r="G623" s="333">
        <f t="shared" si="20"/>
        <v>5956.3599999999842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287</v>
      </c>
      <c r="B624" s="330" t="s">
        <v>287</v>
      </c>
      <c r="C624" s="298">
        <v>46172</v>
      </c>
      <c r="D624" s="298" t="s">
        <v>890</v>
      </c>
      <c r="E624" s="522">
        <v>310.98</v>
      </c>
      <c r="F624" s="522">
        <v>310.98</v>
      </c>
      <c r="G624" s="333">
        <f t="shared" si="20"/>
        <v>5956.3599999999842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46172</v>
      </c>
      <c r="D625" s="298" t="s">
        <v>894</v>
      </c>
      <c r="E625" s="522">
        <v>130.68</v>
      </c>
      <c r="F625" s="522"/>
      <c r="G625" s="333">
        <f t="shared" si="20"/>
        <v>5956.3599999999842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46172</v>
      </c>
      <c r="D626" s="298" t="s">
        <v>356</v>
      </c>
      <c r="E626" s="522">
        <v>49.99</v>
      </c>
      <c r="F626" s="522"/>
      <c r="G626" s="333">
        <f t="shared" si="20"/>
        <v>6087.0399999999845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46171</v>
      </c>
      <c r="D627" s="298" t="s">
        <v>296</v>
      </c>
      <c r="E627" s="522">
        <v>15.1</v>
      </c>
      <c r="F627" s="522"/>
      <c r="G627" s="333">
        <f t="shared" si="20"/>
        <v>6137.0299999999843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8</v>
      </c>
      <c r="C628" s="298">
        <v>46171</v>
      </c>
      <c r="D628" s="298" t="s">
        <v>295</v>
      </c>
      <c r="E628" s="522">
        <v>7.02</v>
      </c>
      <c r="F628" s="522"/>
      <c r="G628" s="333">
        <f t="shared" si="20"/>
        <v>6152.1299999999846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4</v>
      </c>
      <c r="C629" s="298">
        <v>46171</v>
      </c>
      <c r="D629" s="298" t="s">
        <v>295</v>
      </c>
      <c r="E629" s="522">
        <v>93.38</v>
      </c>
      <c r="F629" s="522"/>
      <c r="G629" s="333">
        <f t="shared" si="20"/>
        <v>6159.1499999999851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46171</v>
      </c>
      <c r="D630" s="298" t="s">
        <v>353</v>
      </c>
      <c r="E630" s="522">
        <v>18.98</v>
      </c>
      <c r="F630" s="522"/>
      <c r="G630" s="333">
        <f t="shared" si="20"/>
        <v>6252.5299999999852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294</v>
      </c>
      <c r="B631" s="330">
        <v>23</v>
      </c>
      <c r="C631" s="298">
        <v>46171</v>
      </c>
      <c r="D631" s="299" t="s">
        <v>67</v>
      </c>
      <c r="E631" s="522">
        <v>650.88</v>
      </c>
      <c r="F631" s="522"/>
      <c r="G631" s="333">
        <f t="shared" si="20"/>
        <v>6271.5099999999848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20</v>
      </c>
      <c r="C632" s="298">
        <v>46171</v>
      </c>
      <c r="D632" s="299" t="s">
        <v>193</v>
      </c>
      <c r="E632" s="522">
        <v>600</v>
      </c>
      <c r="F632" s="522"/>
      <c r="G632" s="333">
        <f t="shared" si="20"/>
        <v>6922.3899999999849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291</v>
      </c>
      <c r="B633" s="330">
        <v>38</v>
      </c>
      <c r="C633" s="298">
        <v>46171</v>
      </c>
      <c r="D633" s="299" t="s">
        <v>293</v>
      </c>
      <c r="E633" s="522"/>
      <c r="F633" s="522">
        <v>4597.8100000000004</v>
      </c>
      <c r="G633" s="333">
        <f t="shared" si="20"/>
        <v>7522.3899999999849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42</v>
      </c>
      <c r="C634" s="298">
        <v>46171</v>
      </c>
      <c r="D634" s="299" t="s">
        <v>200</v>
      </c>
      <c r="E634" s="522">
        <v>50.92</v>
      </c>
      <c r="F634" s="522"/>
      <c r="G634" s="333">
        <f t="shared" si="20"/>
        <v>2924.5799999999849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294</v>
      </c>
      <c r="B635" s="330">
        <v>43</v>
      </c>
      <c r="C635" s="298">
        <v>46171</v>
      </c>
      <c r="D635" s="299" t="s">
        <v>201</v>
      </c>
      <c r="E635" s="522">
        <v>42.84</v>
      </c>
      <c r="F635" s="522"/>
      <c r="G635" s="333">
        <f t="shared" si="20"/>
        <v>2975.499999999985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291</v>
      </c>
      <c r="B636" s="330">
        <v>39</v>
      </c>
      <c r="C636" s="298">
        <v>46170</v>
      </c>
      <c r="D636" s="299" t="s">
        <v>292</v>
      </c>
      <c r="E636" s="522"/>
      <c r="F636" s="522">
        <v>2763.79</v>
      </c>
      <c r="G636" s="333">
        <f t="shared" si="20"/>
        <v>3018.3399999999851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3</v>
      </c>
      <c r="C637" s="298">
        <v>46170</v>
      </c>
      <c r="D637" s="299" t="s">
        <v>884</v>
      </c>
      <c r="E637" s="522">
        <v>8.9499999999999993</v>
      </c>
      <c r="F637" s="522"/>
      <c r="G637" s="333">
        <f t="shared" si="20"/>
        <v>254.54999999998506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4</v>
      </c>
      <c r="C638" s="298">
        <v>46170</v>
      </c>
      <c r="D638" s="299" t="s">
        <v>884</v>
      </c>
      <c r="E638" s="522">
        <v>43.44</v>
      </c>
      <c r="F638" s="522"/>
      <c r="G638" s="333">
        <f t="shared" si="20"/>
        <v>263.49999999998505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6</v>
      </c>
      <c r="C639" s="298">
        <v>46170</v>
      </c>
      <c r="D639" s="299" t="s">
        <v>892</v>
      </c>
      <c r="E639" s="522">
        <v>30.89</v>
      </c>
      <c r="F639" s="522"/>
      <c r="G639" s="333">
        <f t="shared" si="20"/>
        <v>306.93999999998505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46170</v>
      </c>
      <c r="D640" s="299" t="s">
        <v>346</v>
      </c>
      <c r="E640" s="522">
        <v>32.659999999999997</v>
      </c>
      <c r="F640" s="522"/>
      <c r="G640" s="333">
        <f t="shared" si="20"/>
        <v>337.82999999998503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46170</v>
      </c>
      <c r="D641" s="299" t="s">
        <v>386</v>
      </c>
      <c r="E641" s="522">
        <v>9.09</v>
      </c>
      <c r="F641" s="522"/>
      <c r="G641" s="333">
        <f t="shared" si="20"/>
        <v>370.48999999998506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8</v>
      </c>
      <c r="C642" s="298">
        <v>46170</v>
      </c>
      <c r="D642" s="299" t="s">
        <v>846</v>
      </c>
      <c r="E642" s="522">
        <v>36.74</v>
      </c>
      <c r="F642" s="522"/>
      <c r="G642" s="333">
        <f t="shared" si="20"/>
        <v>379.57999999998503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5</v>
      </c>
      <c r="C643" s="298">
        <v>46170</v>
      </c>
      <c r="D643" s="299" t="s">
        <v>846</v>
      </c>
      <c r="E643" s="522">
        <v>11.2</v>
      </c>
      <c r="F643" s="522"/>
      <c r="G643" s="333">
        <f t="shared" si="20"/>
        <v>416.31999999998504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46169</v>
      </c>
      <c r="D644" s="299" t="s">
        <v>358</v>
      </c>
      <c r="E644" s="522">
        <v>11.29</v>
      </c>
      <c r="F644" s="522"/>
      <c r="G644" s="333">
        <f t="shared" si="20"/>
        <v>427.51999999998503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4</v>
      </c>
      <c r="C645" s="298">
        <v>46169</v>
      </c>
      <c r="D645" s="299" t="s">
        <v>363</v>
      </c>
      <c r="E645" s="522">
        <v>44.84</v>
      </c>
      <c r="F645" s="522"/>
      <c r="G645" s="333">
        <f t="shared" si="20"/>
        <v>438.80999999998505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7</v>
      </c>
      <c r="C646" s="298">
        <v>46169</v>
      </c>
      <c r="D646" s="299" t="s">
        <v>338</v>
      </c>
      <c r="E646" s="522">
        <v>139.88</v>
      </c>
      <c r="F646" s="522"/>
      <c r="G646" s="333">
        <f t="shared" si="20"/>
        <v>483.64999999998508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8</v>
      </c>
      <c r="C647" s="298">
        <v>46169</v>
      </c>
      <c r="D647" s="299" t="s">
        <v>319</v>
      </c>
      <c r="E647" s="522">
        <v>46.84</v>
      </c>
      <c r="F647" s="522"/>
      <c r="G647" s="333">
        <f t="shared" ref="G647:G684" si="21">G648-E647+F647</f>
        <v>623.52999999998508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2</v>
      </c>
      <c r="C648" s="298">
        <v>46169</v>
      </c>
      <c r="D648" s="299" t="s">
        <v>358</v>
      </c>
      <c r="E648" s="522">
        <v>9.4700000000000006</v>
      </c>
      <c r="F648" s="522"/>
      <c r="G648" s="333">
        <f t="shared" si="21"/>
        <v>670.36999999998511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46168</v>
      </c>
      <c r="D649" s="299" t="s">
        <v>308</v>
      </c>
      <c r="E649" s="522">
        <v>47.99</v>
      </c>
      <c r="F649" s="522"/>
      <c r="G649" s="333">
        <f t="shared" si="21"/>
        <v>679.83999999998514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5</v>
      </c>
      <c r="C650" s="298">
        <v>46168</v>
      </c>
      <c r="D650" s="299" t="s">
        <v>872</v>
      </c>
      <c r="E650" s="522">
        <v>26</v>
      </c>
      <c r="F650" s="522"/>
      <c r="G650" s="333">
        <f t="shared" si="21"/>
        <v>727.82999999998515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4</v>
      </c>
      <c r="C651" s="298">
        <v>46168</v>
      </c>
      <c r="D651" s="299" t="s">
        <v>310</v>
      </c>
      <c r="E651" s="522">
        <v>50.15</v>
      </c>
      <c r="F651" s="522"/>
      <c r="G651" s="333">
        <f t="shared" si="21"/>
        <v>753.82999999998515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287</v>
      </c>
      <c r="B652" s="330" t="s">
        <v>287</v>
      </c>
      <c r="C652" s="298">
        <v>46168</v>
      </c>
      <c r="D652" s="299" t="s">
        <v>882</v>
      </c>
      <c r="E652" s="522">
        <v>400</v>
      </c>
      <c r="F652" s="522">
        <v>400</v>
      </c>
      <c r="G652" s="333">
        <f t="shared" si="21"/>
        <v>803.97999999998513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22</v>
      </c>
      <c r="C653" s="298">
        <v>46168</v>
      </c>
      <c r="D653" s="299" t="s">
        <v>835</v>
      </c>
      <c r="E653" s="522">
        <v>15.96</v>
      </c>
      <c r="F653" s="522"/>
      <c r="G653" s="333">
        <f t="shared" si="21"/>
        <v>803.97999999998513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46168</v>
      </c>
      <c r="D654" s="299" t="s">
        <v>296</v>
      </c>
      <c r="E654" s="522">
        <v>15.1</v>
      </c>
      <c r="F654" s="522"/>
      <c r="G654" s="333">
        <f t="shared" si="21"/>
        <v>819.93999999998516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4</v>
      </c>
      <c r="C655" s="298">
        <v>46168</v>
      </c>
      <c r="D655" s="299" t="s">
        <v>296</v>
      </c>
      <c r="E655" s="522">
        <v>44.67</v>
      </c>
      <c r="F655" s="522"/>
      <c r="G655" s="333">
        <f t="shared" si="21"/>
        <v>835.03999999998518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1</v>
      </c>
      <c r="C656" s="298">
        <v>46168</v>
      </c>
      <c r="D656" s="299" t="s">
        <v>300</v>
      </c>
      <c r="E656" s="522">
        <v>32.99</v>
      </c>
      <c r="F656" s="522"/>
      <c r="G656" s="333">
        <f t="shared" si="21"/>
        <v>879.70999999998514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46168</v>
      </c>
      <c r="D657" s="299" t="s">
        <v>386</v>
      </c>
      <c r="E657" s="522">
        <v>14.39</v>
      </c>
      <c r="F657" s="522"/>
      <c r="G657" s="333">
        <f t="shared" si="21"/>
        <v>912.69999999998515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12</v>
      </c>
      <c r="C658" s="298">
        <v>46167</v>
      </c>
      <c r="D658" s="299" t="s">
        <v>314</v>
      </c>
      <c r="E658" s="522">
        <v>204.48</v>
      </c>
      <c r="F658" s="522"/>
      <c r="G658" s="333">
        <f t="shared" si="21"/>
        <v>927.08999999998514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8</v>
      </c>
      <c r="C659" s="298">
        <v>46167</v>
      </c>
      <c r="D659" s="299" t="s">
        <v>319</v>
      </c>
      <c r="E659" s="522">
        <v>29.79</v>
      </c>
      <c r="F659" s="522"/>
      <c r="G659" s="333">
        <f t="shared" si="21"/>
        <v>1131.5699999999852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3</v>
      </c>
      <c r="C660" s="298">
        <v>46167</v>
      </c>
      <c r="D660" s="299" t="s">
        <v>348</v>
      </c>
      <c r="E660" s="522">
        <v>50</v>
      </c>
      <c r="F660" s="522"/>
      <c r="G660" s="333">
        <f t="shared" si="21"/>
        <v>1161.3599999999851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1</v>
      </c>
      <c r="C661" s="298">
        <v>46166</v>
      </c>
      <c r="D661" s="299" t="s">
        <v>329</v>
      </c>
      <c r="E661" s="522">
        <v>122.54</v>
      </c>
      <c r="F661" s="522"/>
      <c r="G661" s="333">
        <f t="shared" si="21"/>
        <v>1211.3599999999851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1</v>
      </c>
      <c r="C662" s="298">
        <v>46166</v>
      </c>
      <c r="D662" s="299" t="s">
        <v>311</v>
      </c>
      <c r="E662" s="522">
        <v>157.97</v>
      </c>
      <c r="F662" s="522"/>
      <c r="G662" s="333">
        <f t="shared" si="21"/>
        <v>1333.8999999999851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6</v>
      </c>
      <c r="C663" s="298">
        <v>46166</v>
      </c>
      <c r="D663" s="299" t="s">
        <v>300</v>
      </c>
      <c r="E663" s="522">
        <v>44.05</v>
      </c>
      <c r="F663" s="522"/>
      <c r="G663" s="333">
        <f t="shared" si="21"/>
        <v>1491.8699999999851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8</v>
      </c>
      <c r="C664" s="298">
        <v>46166</v>
      </c>
      <c r="D664" s="299" t="s">
        <v>319</v>
      </c>
      <c r="E664" s="522">
        <v>70.44</v>
      </c>
      <c r="F664" s="522"/>
      <c r="G664" s="333">
        <f t="shared" si="21"/>
        <v>1535.9199999999851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1</v>
      </c>
      <c r="C665" s="298">
        <v>46166</v>
      </c>
      <c r="D665" s="299" t="s">
        <v>329</v>
      </c>
      <c r="E665" s="522">
        <v>55.96</v>
      </c>
      <c r="F665" s="522"/>
      <c r="G665" s="333">
        <f t="shared" si="21"/>
        <v>1606.3599999999851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46166</v>
      </c>
      <c r="D666" s="299" t="s">
        <v>883</v>
      </c>
      <c r="E666" s="522">
        <v>597.83000000000004</v>
      </c>
      <c r="F666" s="522"/>
      <c r="G666" s="333">
        <f t="shared" si="21"/>
        <v>1662.3199999999852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287</v>
      </c>
      <c r="B667" s="330" t="s">
        <v>287</v>
      </c>
      <c r="C667" s="298">
        <v>46166</v>
      </c>
      <c r="D667" s="299" t="s">
        <v>845</v>
      </c>
      <c r="E667" s="522">
        <v>69.2</v>
      </c>
      <c r="F667" s="522">
        <v>69.2</v>
      </c>
      <c r="G667" s="333">
        <f t="shared" si="21"/>
        <v>2260.1499999999851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1</v>
      </c>
      <c r="C668" s="298">
        <v>46165</v>
      </c>
      <c r="D668" s="299" t="s">
        <v>880</v>
      </c>
      <c r="E668" s="522">
        <v>94.76</v>
      </c>
      <c r="F668" s="522"/>
      <c r="G668" s="333">
        <f t="shared" si="21"/>
        <v>2260.1499999999851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1</v>
      </c>
      <c r="C669" s="298">
        <v>46165</v>
      </c>
      <c r="D669" s="299" t="s">
        <v>393</v>
      </c>
      <c r="E669" s="522">
        <v>34.869999999999997</v>
      </c>
      <c r="F669" s="522"/>
      <c r="G669" s="333">
        <f t="shared" si="21"/>
        <v>2354.9099999999853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46165</v>
      </c>
      <c r="D670" s="299" t="s">
        <v>481</v>
      </c>
      <c r="E670" s="522">
        <v>80.48</v>
      </c>
      <c r="F670" s="522"/>
      <c r="G670" s="333">
        <f t="shared" si="21"/>
        <v>2389.7799999999852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5</v>
      </c>
      <c r="C671" s="298">
        <v>46165</v>
      </c>
      <c r="D671" s="299" t="s">
        <v>879</v>
      </c>
      <c r="E671" s="522">
        <v>25</v>
      </c>
      <c r="F671" s="522"/>
      <c r="G671" s="333">
        <f t="shared" si="21"/>
        <v>2470.2599999999852</v>
      </c>
      <c r="H671" s="334" t="s">
        <v>298</v>
      </c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46165</v>
      </c>
      <c r="D672" s="299" t="s">
        <v>877</v>
      </c>
      <c r="E672" s="522">
        <v>50</v>
      </c>
      <c r="F672" s="522"/>
      <c r="G672" s="333">
        <f t="shared" si="21"/>
        <v>2495.2599999999852</v>
      </c>
      <c r="H672" s="334" t="s">
        <v>298</v>
      </c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46165</v>
      </c>
      <c r="D673" s="299" t="s">
        <v>878</v>
      </c>
      <c r="E673" s="522">
        <v>25</v>
      </c>
      <c r="F673" s="522"/>
      <c r="G673" s="333">
        <f t="shared" si="21"/>
        <v>2545.2599999999852</v>
      </c>
      <c r="H673" s="334" t="s">
        <v>298</v>
      </c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46164</v>
      </c>
      <c r="D674" s="299" t="s">
        <v>881</v>
      </c>
      <c r="E674" s="522">
        <v>45.46</v>
      </c>
      <c r="F674" s="522"/>
      <c r="G674" s="333">
        <f t="shared" si="21"/>
        <v>2570.2599999999852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46164</v>
      </c>
      <c r="D675" s="299" t="s">
        <v>873</v>
      </c>
      <c r="E675" s="522">
        <v>22</v>
      </c>
      <c r="F675" s="522"/>
      <c r="G675" s="333">
        <f t="shared" si="21"/>
        <v>2615.7199999999852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46164</v>
      </c>
      <c r="D676" s="299" t="s">
        <v>296</v>
      </c>
      <c r="E676" s="522">
        <v>14.57</v>
      </c>
      <c r="F676" s="522"/>
      <c r="G676" s="333">
        <f t="shared" si="21"/>
        <v>2637.7199999999852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3</v>
      </c>
      <c r="C677" s="298">
        <v>46163</v>
      </c>
      <c r="D677" s="299" t="s">
        <v>334</v>
      </c>
      <c r="E677" s="522">
        <v>9.01</v>
      </c>
      <c r="F677" s="522"/>
      <c r="G677" s="333">
        <f t="shared" si="21"/>
        <v>2652.2899999999854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46163</v>
      </c>
      <c r="D678" s="299" t="s">
        <v>334</v>
      </c>
      <c r="E678" s="522">
        <v>6.8</v>
      </c>
      <c r="F678" s="522"/>
      <c r="G678" s="333">
        <f t="shared" si="21"/>
        <v>2661.2999999999856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46163</v>
      </c>
      <c r="D679" s="299" t="s">
        <v>358</v>
      </c>
      <c r="E679" s="522">
        <v>16.649999999999999</v>
      </c>
      <c r="F679" s="522"/>
      <c r="G679" s="333">
        <f t="shared" si="21"/>
        <v>2668.0999999999858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8</v>
      </c>
      <c r="C680" s="298">
        <v>46163</v>
      </c>
      <c r="D680" s="299" t="s">
        <v>846</v>
      </c>
      <c r="E680" s="522">
        <v>24.89</v>
      </c>
      <c r="F680" s="522"/>
      <c r="G680" s="333">
        <f t="shared" si="21"/>
        <v>2684.7499999999859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5</v>
      </c>
      <c r="C681" s="298">
        <v>46163</v>
      </c>
      <c r="D681" s="299" t="s">
        <v>846</v>
      </c>
      <c r="E681" s="522">
        <v>11.2</v>
      </c>
      <c r="F681" s="522"/>
      <c r="G681" s="333">
        <f t="shared" si="21"/>
        <v>2709.6399999999858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46162</v>
      </c>
      <c r="D682" s="299" t="s">
        <v>296</v>
      </c>
      <c r="E682" s="522">
        <v>11.18</v>
      </c>
      <c r="F682" s="522"/>
      <c r="G682" s="333">
        <f t="shared" si="21"/>
        <v>2720.8399999999856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46162</v>
      </c>
      <c r="D683" s="299" t="s">
        <v>386</v>
      </c>
      <c r="E683" s="522">
        <v>14.38</v>
      </c>
      <c r="F683" s="522"/>
      <c r="G683" s="333">
        <f t="shared" si="21"/>
        <v>2732.0199999999854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22</v>
      </c>
      <c r="C684" s="298">
        <v>46162</v>
      </c>
      <c r="D684" s="299" t="s">
        <v>323</v>
      </c>
      <c r="E684" s="522">
        <v>20.22</v>
      </c>
      <c r="F684" s="522"/>
      <c r="G684" s="333">
        <f t="shared" si="21"/>
        <v>2746.3999999999855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5</v>
      </c>
      <c r="C685" s="298">
        <v>46162</v>
      </c>
      <c r="D685" s="299" t="s">
        <v>872</v>
      </c>
      <c r="E685" s="522">
        <v>30</v>
      </c>
      <c r="F685" s="522"/>
      <c r="G685" s="333">
        <f t="shared" ref="G685:G699" si="22">G686-E685+F685</f>
        <v>2766.6199999999853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46162</v>
      </c>
      <c r="D686" s="299" t="s">
        <v>874</v>
      </c>
      <c r="E686" s="522">
        <v>46.72</v>
      </c>
      <c r="F686" s="522"/>
      <c r="G686" s="333">
        <f t="shared" si="22"/>
        <v>2796.6199999999853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4</v>
      </c>
      <c r="C687" s="298">
        <v>46162</v>
      </c>
      <c r="D687" s="299" t="s">
        <v>310</v>
      </c>
      <c r="E687" s="522">
        <v>56.51</v>
      </c>
      <c r="F687" s="522"/>
      <c r="G687" s="333">
        <f t="shared" si="22"/>
        <v>2843.3399999999851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46161</v>
      </c>
      <c r="D688" s="299" t="s">
        <v>871</v>
      </c>
      <c r="E688" s="522">
        <v>63.99</v>
      </c>
      <c r="F688" s="522"/>
      <c r="G688" s="333">
        <f t="shared" si="22"/>
        <v>2899.8499999999854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4</v>
      </c>
      <c r="C689" s="298">
        <v>46161</v>
      </c>
      <c r="D689" s="299" t="s">
        <v>296</v>
      </c>
      <c r="E689" s="522">
        <v>43.46</v>
      </c>
      <c r="F689" s="522"/>
      <c r="G689" s="333">
        <f t="shared" si="22"/>
        <v>2963.8399999999851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3</v>
      </c>
      <c r="C690" s="298">
        <v>46161</v>
      </c>
      <c r="D690" s="299" t="s">
        <v>296</v>
      </c>
      <c r="E690" s="522">
        <v>8.7200000000000006</v>
      </c>
      <c r="F690" s="522"/>
      <c r="G690" s="333">
        <f t="shared" si="22"/>
        <v>3007.2999999999852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46161</v>
      </c>
      <c r="D691" s="299" t="s">
        <v>301</v>
      </c>
      <c r="E691" s="522">
        <v>30.9</v>
      </c>
      <c r="F691" s="522"/>
      <c r="G691" s="333">
        <f t="shared" si="22"/>
        <v>3016.019999999985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22</v>
      </c>
      <c r="C692" s="298">
        <v>46161</v>
      </c>
      <c r="D692" s="299" t="s">
        <v>328</v>
      </c>
      <c r="E692" s="522">
        <v>7.46</v>
      </c>
      <c r="F692" s="522"/>
      <c r="G692" s="333">
        <f t="shared" si="22"/>
        <v>3046.9199999999851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46161</v>
      </c>
      <c r="D693" s="299" t="s">
        <v>869</v>
      </c>
      <c r="E693" s="522">
        <v>31.05</v>
      </c>
      <c r="F693" s="522"/>
      <c r="G693" s="333">
        <f t="shared" si="22"/>
        <v>3054.3799999999851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46161</v>
      </c>
      <c r="D694" s="299" t="s">
        <v>870</v>
      </c>
      <c r="E694" s="522">
        <v>54.41</v>
      </c>
      <c r="F694" s="522"/>
      <c r="G694" s="333">
        <f t="shared" si="22"/>
        <v>3085.4299999999853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46161</v>
      </c>
      <c r="D695" s="299" t="s">
        <v>875</v>
      </c>
      <c r="E695" s="522">
        <v>20.49</v>
      </c>
      <c r="F695" s="522"/>
      <c r="G695" s="333">
        <f t="shared" si="22"/>
        <v>3139.8399999999851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22</v>
      </c>
      <c r="C696" s="298">
        <v>46160</v>
      </c>
      <c r="D696" s="299" t="s">
        <v>401</v>
      </c>
      <c r="E696" s="522">
        <v>13.84</v>
      </c>
      <c r="F696" s="522"/>
      <c r="G696" s="333">
        <f t="shared" si="22"/>
        <v>3160.3299999999849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287</v>
      </c>
      <c r="B697" s="330" t="s">
        <v>287</v>
      </c>
      <c r="C697" s="298">
        <v>46160</v>
      </c>
      <c r="D697" s="299" t="s">
        <v>876</v>
      </c>
      <c r="E697" s="522">
        <v>138.44</v>
      </c>
      <c r="F697" s="522">
        <v>138.44</v>
      </c>
      <c r="G697" s="333">
        <f t="shared" si="22"/>
        <v>3174.1699999999851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46160</v>
      </c>
      <c r="D698" s="299" t="s">
        <v>353</v>
      </c>
      <c r="E698" s="522">
        <v>25.48</v>
      </c>
      <c r="F698" s="522"/>
      <c r="G698" s="333">
        <f t="shared" si="22"/>
        <v>3174.1699999999851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17</v>
      </c>
      <c r="C699" s="298">
        <v>46160</v>
      </c>
      <c r="D699" s="299" t="s">
        <v>188</v>
      </c>
      <c r="E699" s="522">
        <v>42.65</v>
      </c>
      <c r="F699" s="522"/>
      <c r="G699" s="333">
        <f t="shared" si="22"/>
        <v>3199.6499999999851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15</v>
      </c>
      <c r="C700" s="298">
        <v>46160</v>
      </c>
      <c r="D700" s="299" t="s">
        <v>185</v>
      </c>
      <c r="E700" s="522">
        <v>101.37</v>
      </c>
      <c r="F700" s="522"/>
      <c r="G700" s="333">
        <f t="shared" ref="G700:G780" si="23">G701-E700+F700</f>
        <v>3242.2999999999852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335</v>
      </c>
      <c r="B701" s="330" t="s">
        <v>335</v>
      </c>
      <c r="C701" s="298">
        <v>46160</v>
      </c>
      <c r="D701" s="299" t="s">
        <v>336</v>
      </c>
      <c r="E701" s="522">
        <v>93.13</v>
      </c>
      <c r="F701" s="522"/>
      <c r="G701" s="333">
        <f t="shared" si="23"/>
        <v>3343.6699999999851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11</v>
      </c>
      <c r="C702" s="298">
        <v>46160</v>
      </c>
      <c r="D702" s="299" t="s">
        <v>178</v>
      </c>
      <c r="E702" s="522">
        <v>267.68</v>
      </c>
      <c r="F702" s="522"/>
      <c r="G702" s="333">
        <f t="shared" si="23"/>
        <v>3436.7999999999852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23</v>
      </c>
      <c r="C703" s="298">
        <v>46160</v>
      </c>
      <c r="D703" s="299" t="s">
        <v>63</v>
      </c>
      <c r="E703" s="522">
        <v>529.46</v>
      </c>
      <c r="F703" s="522"/>
      <c r="G703" s="333">
        <f t="shared" si="23"/>
        <v>3704.479999999985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1</v>
      </c>
      <c r="C704" s="298">
        <v>46159</v>
      </c>
      <c r="D704" s="299" t="s">
        <v>311</v>
      </c>
      <c r="E704" s="522">
        <v>148.25</v>
      </c>
      <c r="F704" s="522"/>
      <c r="G704" s="333">
        <f t="shared" si="23"/>
        <v>4233.939999999985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1</v>
      </c>
      <c r="C705" s="298">
        <v>46159</v>
      </c>
      <c r="D705" s="299" t="s">
        <v>306</v>
      </c>
      <c r="E705" s="522">
        <v>90.2</v>
      </c>
      <c r="F705" s="522"/>
      <c r="G705" s="333">
        <f t="shared" si="23"/>
        <v>4382.189999999985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294</v>
      </c>
      <c r="B706" s="330">
        <v>21</v>
      </c>
      <c r="C706" s="298">
        <v>46159</v>
      </c>
      <c r="D706" s="299" t="s">
        <v>194</v>
      </c>
      <c r="E706" s="522">
        <v>81</v>
      </c>
      <c r="F706" s="522"/>
      <c r="G706" s="333">
        <f t="shared" si="23"/>
        <v>4472.3899999999849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46159</v>
      </c>
      <c r="D707" s="299" t="s">
        <v>300</v>
      </c>
      <c r="E707" s="522">
        <v>38.33</v>
      </c>
      <c r="F707" s="522"/>
      <c r="G707" s="333">
        <f t="shared" si="23"/>
        <v>4553.3899999999849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42</v>
      </c>
      <c r="C708" s="298">
        <v>46159</v>
      </c>
      <c r="D708" s="299" t="s">
        <v>333</v>
      </c>
      <c r="E708" s="522">
        <v>29.8</v>
      </c>
      <c r="F708" s="522"/>
      <c r="G708" s="333">
        <f t="shared" si="23"/>
        <v>4591.7199999999848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294</v>
      </c>
      <c r="B709" s="330">
        <v>43</v>
      </c>
      <c r="C709" s="298">
        <v>46159</v>
      </c>
      <c r="D709" s="299" t="s">
        <v>333</v>
      </c>
      <c r="E709" s="522">
        <v>22.35</v>
      </c>
      <c r="F709" s="522"/>
      <c r="G709" s="333">
        <f t="shared" si="23"/>
        <v>4621.519999999985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8</v>
      </c>
      <c r="C710" s="298">
        <v>46159</v>
      </c>
      <c r="D710" s="299" t="s">
        <v>319</v>
      </c>
      <c r="E710" s="522">
        <v>50.75</v>
      </c>
      <c r="F710" s="522"/>
      <c r="G710" s="333">
        <f t="shared" si="23"/>
        <v>4643.8699999999853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5</v>
      </c>
      <c r="C711" s="298">
        <v>46158</v>
      </c>
      <c r="D711" s="299" t="s">
        <v>340</v>
      </c>
      <c r="E711" s="522">
        <v>21.3</v>
      </c>
      <c r="F711" s="522"/>
      <c r="G711" s="333">
        <f t="shared" si="23"/>
        <v>4694.6199999999853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8</v>
      </c>
      <c r="C712" s="298">
        <v>46158</v>
      </c>
      <c r="D712" s="299" t="s">
        <v>319</v>
      </c>
      <c r="E712" s="522">
        <v>41.46</v>
      </c>
      <c r="F712" s="522"/>
      <c r="G712" s="333">
        <f t="shared" si="23"/>
        <v>4715.9199999999855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287</v>
      </c>
      <c r="B713" s="330" t="s">
        <v>287</v>
      </c>
      <c r="C713" s="298">
        <v>46158</v>
      </c>
      <c r="D713" s="299" t="s">
        <v>849</v>
      </c>
      <c r="E713" s="522">
        <v>95.85</v>
      </c>
      <c r="F713" s="522">
        <v>95.85</v>
      </c>
      <c r="G713" s="333">
        <f t="shared" si="23"/>
        <v>4757.3799999999856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287</v>
      </c>
      <c r="B714" s="330" t="s">
        <v>287</v>
      </c>
      <c r="C714" s="298">
        <v>46158</v>
      </c>
      <c r="D714" s="299" t="s">
        <v>847</v>
      </c>
      <c r="E714" s="522">
        <v>87.13</v>
      </c>
      <c r="F714" s="522">
        <v>87.13</v>
      </c>
      <c r="G714" s="333">
        <f t="shared" si="23"/>
        <v>4757.3799999999856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4</v>
      </c>
      <c r="C715" s="298">
        <v>46158</v>
      </c>
      <c r="D715" s="299" t="s">
        <v>310</v>
      </c>
      <c r="E715" s="522">
        <v>48.15</v>
      </c>
      <c r="F715" s="522"/>
      <c r="G715" s="333">
        <f t="shared" si="23"/>
        <v>4757.3799999999856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8</v>
      </c>
      <c r="C716" s="298">
        <v>46158</v>
      </c>
      <c r="D716" s="299" t="s">
        <v>308</v>
      </c>
      <c r="E716" s="522">
        <v>75.069999999999993</v>
      </c>
      <c r="F716" s="522"/>
      <c r="G716" s="333">
        <f t="shared" si="23"/>
        <v>4805.5299999999852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46158</v>
      </c>
      <c r="D717" s="299" t="s">
        <v>308</v>
      </c>
      <c r="E717" s="522">
        <v>75</v>
      </c>
      <c r="F717" s="522"/>
      <c r="G717" s="333">
        <f t="shared" si="23"/>
        <v>4880.5999999999849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3</v>
      </c>
      <c r="C718" s="298">
        <v>46158</v>
      </c>
      <c r="D718" s="299" t="s">
        <v>348</v>
      </c>
      <c r="E718" s="522">
        <v>8.3800000000000008</v>
      </c>
      <c r="F718" s="522"/>
      <c r="G718" s="333">
        <f t="shared" si="23"/>
        <v>4955.5999999999849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8</v>
      </c>
      <c r="C719" s="298">
        <v>46157</v>
      </c>
      <c r="D719" s="299" t="s">
        <v>319</v>
      </c>
      <c r="E719" s="522">
        <v>63.55</v>
      </c>
      <c r="F719" s="522"/>
      <c r="G719" s="333">
        <f t="shared" si="23"/>
        <v>4963.979999999985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4</v>
      </c>
      <c r="C720" s="298">
        <v>46157</v>
      </c>
      <c r="D720" s="299" t="s">
        <v>296</v>
      </c>
      <c r="E720" s="522">
        <v>45.1</v>
      </c>
      <c r="F720" s="522"/>
      <c r="G720" s="333">
        <f t="shared" si="23"/>
        <v>5027.5299999999852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46157</v>
      </c>
      <c r="D721" s="299" t="s">
        <v>296</v>
      </c>
      <c r="E721" s="522">
        <v>24.54</v>
      </c>
      <c r="F721" s="522"/>
      <c r="G721" s="333">
        <f t="shared" si="23"/>
        <v>5072.6299999999856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46157</v>
      </c>
      <c r="D722" s="299" t="s">
        <v>334</v>
      </c>
      <c r="E722" s="522">
        <v>14.28</v>
      </c>
      <c r="F722" s="522"/>
      <c r="G722" s="333">
        <f t="shared" si="23"/>
        <v>5097.1699999999855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287</v>
      </c>
      <c r="B723" s="330" t="s">
        <v>287</v>
      </c>
      <c r="C723" s="298">
        <v>46157</v>
      </c>
      <c r="D723" s="299" t="s">
        <v>506</v>
      </c>
      <c r="E723" s="522">
        <v>146.15</v>
      </c>
      <c r="F723" s="522">
        <v>146.15</v>
      </c>
      <c r="G723" s="333">
        <f t="shared" si="23"/>
        <v>5111.4499999999853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46157</v>
      </c>
      <c r="D724" s="299" t="s">
        <v>868</v>
      </c>
      <c r="E724" s="522">
        <v>202.87</v>
      </c>
      <c r="F724" s="522"/>
      <c r="G724" s="333">
        <f>G725-E724+F724</f>
        <v>5111.4499999999853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46157</v>
      </c>
      <c r="D725" s="299" t="s">
        <v>300</v>
      </c>
      <c r="E725" s="522">
        <v>14.9</v>
      </c>
      <c r="F725" s="522"/>
      <c r="G725" s="333">
        <f t="shared" si="23"/>
        <v>5314.3199999999852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291</v>
      </c>
      <c r="B726" s="330">
        <v>38</v>
      </c>
      <c r="C726" s="298">
        <v>46157</v>
      </c>
      <c r="D726" s="299" t="s">
        <v>293</v>
      </c>
      <c r="E726" s="522"/>
      <c r="F726" s="522">
        <v>4597.82</v>
      </c>
      <c r="G726" s="333">
        <f t="shared" si="23"/>
        <v>5329.2199999999848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8</v>
      </c>
      <c r="C727" s="298">
        <v>46156</v>
      </c>
      <c r="D727" s="299" t="s">
        <v>867</v>
      </c>
      <c r="E727" s="522">
        <v>34.96</v>
      </c>
      <c r="F727" s="522"/>
      <c r="G727" s="333">
        <f t="shared" si="23"/>
        <v>731.39999999998463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46156</v>
      </c>
      <c r="D728" s="299" t="s">
        <v>408</v>
      </c>
      <c r="E728" s="522">
        <v>23.9</v>
      </c>
      <c r="F728" s="522"/>
      <c r="G728" s="333">
        <f t="shared" si="23"/>
        <v>766.35999999998467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24</v>
      </c>
      <c r="C729" s="298">
        <v>46156</v>
      </c>
      <c r="D729" s="299" t="s">
        <v>860</v>
      </c>
      <c r="E729" s="522">
        <v>109.92</v>
      </c>
      <c r="F729" s="522"/>
      <c r="G729" s="333">
        <f t="shared" si="23"/>
        <v>790.25999999998464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46156</v>
      </c>
      <c r="D730" s="299" t="s">
        <v>334</v>
      </c>
      <c r="E730" s="522">
        <v>24.34</v>
      </c>
      <c r="F730" s="522"/>
      <c r="G730" s="333">
        <f t="shared" si="23"/>
        <v>900.1799999999846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8</v>
      </c>
      <c r="C731" s="298">
        <v>46156</v>
      </c>
      <c r="D731" s="299" t="s">
        <v>846</v>
      </c>
      <c r="E731" s="522">
        <v>24.89</v>
      </c>
      <c r="F731" s="522"/>
      <c r="G731" s="333">
        <f t="shared" si="23"/>
        <v>924.51999999998463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5</v>
      </c>
      <c r="C732" s="298">
        <v>46156</v>
      </c>
      <c r="D732" s="299" t="s">
        <v>846</v>
      </c>
      <c r="E732" s="522">
        <v>11.2</v>
      </c>
      <c r="F732" s="522"/>
      <c r="G732" s="333">
        <f t="shared" si="23"/>
        <v>949.40999999998462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46156</v>
      </c>
      <c r="D733" s="299" t="s">
        <v>324</v>
      </c>
      <c r="E733" s="522">
        <v>22.04</v>
      </c>
      <c r="F733" s="522"/>
      <c r="G733" s="333">
        <f t="shared" si="23"/>
        <v>960.60999999998467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291</v>
      </c>
      <c r="B734" s="330">
        <v>39</v>
      </c>
      <c r="C734" s="298">
        <v>46156</v>
      </c>
      <c r="D734" s="299" t="s">
        <v>292</v>
      </c>
      <c r="E734" s="522"/>
      <c r="F734" s="522">
        <v>2763.78</v>
      </c>
      <c r="G734" s="333">
        <f t="shared" si="23"/>
        <v>982.64999999998463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291</v>
      </c>
      <c r="B735" s="330">
        <v>41</v>
      </c>
      <c r="C735" s="298">
        <v>46156</v>
      </c>
      <c r="D735" s="299" t="s">
        <v>299</v>
      </c>
      <c r="E735" s="522"/>
      <c r="F735" s="522">
        <v>250</v>
      </c>
      <c r="G735" s="333">
        <f t="shared" si="23"/>
        <v>-1781.1300000000156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335</v>
      </c>
      <c r="B736" s="330" t="s">
        <v>335</v>
      </c>
      <c r="C736" s="298">
        <v>46156</v>
      </c>
      <c r="D736" s="299" t="s">
        <v>460</v>
      </c>
      <c r="E736" s="522"/>
      <c r="F736" s="522">
        <v>100</v>
      </c>
      <c r="G736" s="333">
        <f t="shared" si="23"/>
        <v>-2031.1300000000156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6</v>
      </c>
      <c r="C737" s="298">
        <v>46156</v>
      </c>
      <c r="D737" s="299" t="s">
        <v>300</v>
      </c>
      <c r="E737" s="522">
        <v>13.3</v>
      </c>
      <c r="F737" s="522"/>
      <c r="G737" s="333">
        <f t="shared" si="23"/>
        <v>-2131.1300000000156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46155</v>
      </c>
      <c r="D738" s="299" t="s">
        <v>296</v>
      </c>
      <c r="E738" s="522">
        <v>14.67</v>
      </c>
      <c r="F738" s="522"/>
      <c r="G738" s="333">
        <f t="shared" si="23"/>
        <v>-2117.8300000000154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46155</v>
      </c>
      <c r="D739" s="299" t="s">
        <v>319</v>
      </c>
      <c r="E739" s="522">
        <v>22.96</v>
      </c>
      <c r="F739" s="522"/>
      <c r="G739" s="333">
        <f t="shared" si="23"/>
        <v>-2103.1600000000153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287</v>
      </c>
      <c r="B740" s="330" t="s">
        <v>287</v>
      </c>
      <c r="C740" s="298">
        <v>46155</v>
      </c>
      <c r="D740" s="299" t="s">
        <v>855</v>
      </c>
      <c r="E740" s="522">
        <v>100</v>
      </c>
      <c r="F740" s="522">
        <v>100</v>
      </c>
      <c r="G740" s="333">
        <f t="shared" si="23"/>
        <v>-2080.2000000000153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46154</v>
      </c>
      <c r="D741" s="299" t="s">
        <v>455</v>
      </c>
      <c r="E741" s="522">
        <v>43.14</v>
      </c>
      <c r="F741" s="522"/>
      <c r="G741" s="333">
        <f t="shared" si="23"/>
        <v>-2080.2000000000153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3</v>
      </c>
      <c r="C742" s="298">
        <v>46154</v>
      </c>
      <c r="D742" s="299" t="s">
        <v>455</v>
      </c>
      <c r="E742" s="522">
        <v>7.29</v>
      </c>
      <c r="F742" s="522"/>
      <c r="G742" s="333">
        <f t="shared" si="23"/>
        <v>-2037.0600000000154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19</v>
      </c>
      <c r="C743" s="298">
        <v>46154</v>
      </c>
      <c r="D743" s="299" t="s">
        <v>191</v>
      </c>
      <c r="E743" s="522">
        <v>200</v>
      </c>
      <c r="F743" s="522"/>
      <c r="G743" s="333">
        <f t="shared" si="23"/>
        <v>-2029.7700000000154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46154</v>
      </c>
      <c r="D744" s="299" t="s">
        <v>446</v>
      </c>
      <c r="E744" s="522">
        <v>-0.06</v>
      </c>
      <c r="F744" s="522"/>
      <c r="G744" s="333">
        <f t="shared" si="23"/>
        <v>-1829.7700000000154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46154</v>
      </c>
      <c r="D745" s="299" t="s">
        <v>301</v>
      </c>
      <c r="E745" s="522">
        <v>21.55</v>
      </c>
      <c r="F745" s="522"/>
      <c r="G745" s="333">
        <f t="shared" si="23"/>
        <v>-1829.8300000000154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3</v>
      </c>
      <c r="C746" s="298">
        <v>46153</v>
      </c>
      <c r="D746" s="299" t="s">
        <v>296</v>
      </c>
      <c r="E746" s="522">
        <v>4.79</v>
      </c>
      <c r="F746" s="522"/>
      <c r="G746" s="333">
        <f t="shared" si="23"/>
        <v>-1808.2800000000154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4</v>
      </c>
      <c r="C747" s="298">
        <v>46153</v>
      </c>
      <c r="D747" s="299" t="s">
        <v>296</v>
      </c>
      <c r="E747" s="522">
        <v>66.59</v>
      </c>
      <c r="F747" s="522"/>
      <c r="G747" s="333">
        <f t="shared" si="23"/>
        <v>-1803.4900000000155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287</v>
      </c>
      <c r="B748" s="330" t="s">
        <v>287</v>
      </c>
      <c r="C748" s="298">
        <v>46153</v>
      </c>
      <c r="D748" s="299" t="s">
        <v>843</v>
      </c>
      <c r="E748" s="522">
        <v>-51.06</v>
      </c>
      <c r="F748" s="522">
        <v>-51.06</v>
      </c>
      <c r="G748" s="333">
        <f t="shared" si="23"/>
        <v>-1736.9000000000156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294</v>
      </c>
      <c r="B749" s="330">
        <v>22</v>
      </c>
      <c r="C749" s="298">
        <v>46153</v>
      </c>
      <c r="D749" s="299" t="s">
        <v>352</v>
      </c>
      <c r="E749" s="522">
        <v>21.29</v>
      </c>
      <c r="F749" s="522"/>
      <c r="G749" s="333">
        <f t="shared" si="23"/>
        <v>-1736.9000000000156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8</v>
      </c>
      <c r="C750" s="298">
        <v>46152</v>
      </c>
      <c r="D750" s="299" t="s">
        <v>319</v>
      </c>
      <c r="E750" s="522">
        <v>59.25</v>
      </c>
      <c r="F750" s="522"/>
      <c r="G750" s="333">
        <f t="shared" si="23"/>
        <v>-1715.6100000000156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1</v>
      </c>
      <c r="C751" s="298">
        <v>46152</v>
      </c>
      <c r="D751" s="299" t="s">
        <v>304</v>
      </c>
      <c r="E751" s="522">
        <v>145.94999999999999</v>
      </c>
      <c r="F751" s="522"/>
      <c r="G751" s="333">
        <f t="shared" si="23"/>
        <v>-1656.3600000000156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1</v>
      </c>
      <c r="C752" s="298">
        <v>46152</v>
      </c>
      <c r="D752" s="299" t="s">
        <v>311</v>
      </c>
      <c r="E752" s="522">
        <v>131.9</v>
      </c>
      <c r="F752" s="522"/>
      <c r="G752" s="333">
        <f t="shared" si="23"/>
        <v>-1510.4100000000155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46152</v>
      </c>
      <c r="D753" s="299" t="s">
        <v>850</v>
      </c>
      <c r="E753" s="522">
        <v>96.46</v>
      </c>
      <c r="F753" s="522"/>
      <c r="G753" s="333">
        <f t="shared" si="23"/>
        <v>-1378.5100000000155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7</v>
      </c>
      <c r="C754" s="298">
        <v>46152</v>
      </c>
      <c r="D754" s="299" t="s">
        <v>851</v>
      </c>
      <c r="E754" s="522">
        <v>162</v>
      </c>
      <c r="F754" s="522"/>
      <c r="G754" s="333">
        <f t="shared" si="23"/>
        <v>-1282.0500000000154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3</v>
      </c>
      <c r="C755" s="298">
        <v>46152</v>
      </c>
      <c r="D755" s="299" t="s">
        <v>348</v>
      </c>
      <c r="E755" s="522">
        <v>25</v>
      </c>
      <c r="F755" s="522"/>
      <c r="G755" s="333">
        <f t="shared" si="23"/>
        <v>-1120.0500000000154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46151</v>
      </c>
      <c r="D756" s="299" t="s">
        <v>852</v>
      </c>
      <c r="E756" s="522">
        <v>35.83</v>
      </c>
      <c r="F756" s="522"/>
      <c r="G756" s="333">
        <f t="shared" si="23"/>
        <v>-1095.0500000000154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4</v>
      </c>
      <c r="C757" s="298">
        <v>46151</v>
      </c>
      <c r="D757" s="299" t="s">
        <v>310</v>
      </c>
      <c r="E757" s="522">
        <v>50.58</v>
      </c>
      <c r="F757" s="522"/>
      <c r="G757" s="333">
        <f t="shared" si="23"/>
        <v>-1059.2200000000155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46151</v>
      </c>
      <c r="D758" s="299" t="s">
        <v>853</v>
      </c>
      <c r="E758" s="522">
        <v>20.65</v>
      </c>
      <c r="F758" s="522"/>
      <c r="G758" s="333">
        <f t="shared" si="23"/>
        <v>-1008.6400000000156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46151</v>
      </c>
      <c r="D759" s="299" t="s">
        <v>319</v>
      </c>
      <c r="E759" s="522">
        <v>38.770000000000003</v>
      </c>
      <c r="F759" s="522"/>
      <c r="G759" s="333">
        <f t="shared" si="23"/>
        <v>-987.99000000001558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287</v>
      </c>
      <c r="B760" s="330" t="s">
        <v>287</v>
      </c>
      <c r="C760" s="298">
        <v>46151</v>
      </c>
      <c r="D760" s="299" t="s">
        <v>843</v>
      </c>
      <c r="E760" s="522">
        <v>383.63</v>
      </c>
      <c r="F760" s="522">
        <v>383.63</v>
      </c>
      <c r="G760" s="333">
        <f t="shared" si="23"/>
        <v>-949.2200000000156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5</v>
      </c>
      <c r="C761" s="298">
        <v>46151</v>
      </c>
      <c r="D761" s="299" t="s">
        <v>854</v>
      </c>
      <c r="E761" s="522">
        <v>10.68</v>
      </c>
      <c r="F761" s="522"/>
      <c r="G761" s="333">
        <f t="shared" si="23"/>
        <v>-949.2200000000156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3</v>
      </c>
      <c r="C762" s="298">
        <v>46151</v>
      </c>
      <c r="D762" s="299" t="s">
        <v>348</v>
      </c>
      <c r="E762" s="522">
        <v>9.35</v>
      </c>
      <c r="F762" s="522"/>
      <c r="G762" s="333">
        <f t="shared" si="23"/>
        <v>-938.54000000001565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287</v>
      </c>
      <c r="B763" s="330" t="s">
        <v>287</v>
      </c>
      <c r="C763" s="298">
        <v>46151</v>
      </c>
      <c r="D763" s="299" t="s">
        <v>331</v>
      </c>
      <c r="E763" s="522">
        <v>-150.9</v>
      </c>
      <c r="F763" s="522">
        <v>-150.9</v>
      </c>
      <c r="G763" s="333">
        <f t="shared" si="23"/>
        <v>-929.19000000001563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287</v>
      </c>
      <c r="B764" s="330" t="s">
        <v>287</v>
      </c>
      <c r="C764" s="298">
        <v>46151</v>
      </c>
      <c r="D764" s="299" t="s">
        <v>847</v>
      </c>
      <c r="E764" s="522">
        <v>557.9</v>
      </c>
      <c r="F764" s="522">
        <v>557.9</v>
      </c>
      <c r="G764" s="333">
        <f t="shared" si="23"/>
        <v>-929.19000000001563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18</v>
      </c>
      <c r="C765" s="298">
        <v>46150</v>
      </c>
      <c r="D765" s="299" t="s">
        <v>361</v>
      </c>
      <c r="E765" s="522">
        <v>400</v>
      </c>
      <c r="F765" s="522"/>
      <c r="G765" s="333">
        <f t="shared" si="23"/>
        <v>-929.19000000001574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287</v>
      </c>
      <c r="B766" s="330" t="s">
        <v>287</v>
      </c>
      <c r="C766" s="298">
        <v>46150</v>
      </c>
      <c r="D766" s="299" t="s">
        <v>842</v>
      </c>
      <c r="E766" s="522">
        <v>200</v>
      </c>
      <c r="F766" s="522">
        <v>200</v>
      </c>
      <c r="G766" s="333">
        <f t="shared" si="23"/>
        <v>-529.19000000001574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46150</v>
      </c>
      <c r="D767" s="299" t="s">
        <v>473</v>
      </c>
      <c r="E767" s="522">
        <v>52.78</v>
      </c>
      <c r="F767" s="522"/>
      <c r="G767" s="333">
        <f t="shared" si="23"/>
        <v>-529.19000000001574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287</v>
      </c>
      <c r="B768" s="330" t="s">
        <v>287</v>
      </c>
      <c r="C768" s="298">
        <v>46150</v>
      </c>
      <c r="D768" s="299" t="s">
        <v>848</v>
      </c>
      <c r="E768" s="522">
        <v>137.07</v>
      </c>
      <c r="F768" s="522">
        <v>137.07</v>
      </c>
      <c r="G768" s="333">
        <f t="shared" si="23"/>
        <v>-476.41000000001571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46150</v>
      </c>
      <c r="D769" s="299" t="s">
        <v>358</v>
      </c>
      <c r="E769" s="522">
        <v>17.440000000000001</v>
      </c>
      <c r="F769" s="522"/>
      <c r="G769" s="333">
        <f t="shared" si="23"/>
        <v>-476.41000000001566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287</v>
      </c>
      <c r="B770" s="330" t="s">
        <v>287</v>
      </c>
      <c r="C770" s="298">
        <v>46150</v>
      </c>
      <c r="D770" s="299" t="s">
        <v>849</v>
      </c>
      <c r="E770" s="522">
        <v>359.81</v>
      </c>
      <c r="F770" s="522">
        <v>359.81</v>
      </c>
      <c r="G770" s="333">
        <f t="shared" si="23"/>
        <v>-458.97000000001566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8</v>
      </c>
      <c r="C771" s="298">
        <v>46149</v>
      </c>
      <c r="D771" s="299" t="s">
        <v>846</v>
      </c>
      <c r="E771" s="522">
        <v>23.7</v>
      </c>
      <c r="F771" s="522"/>
      <c r="G771" s="333">
        <f t="shared" si="23"/>
        <v>-458.97000000001566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46149</v>
      </c>
      <c r="D772" s="299" t="s">
        <v>371</v>
      </c>
      <c r="E772" s="522">
        <v>13.43</v>
      </c>
      <c r="F772" s="522"/>
      <c r="G772" s="333">
        <f t="shared" si="23"/>
        <v>-435.27000000001567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294</v>
      </c>
      <c r="B773" s="330">
        <v>13</v>
      </c>
      <c r="C773" s="298">
        <v>46149</v>
      </c>
      <c r="D773" s="299" t="s">
        <v>182</v>
      </c>
      <c r="E773" s="522">
        <v>122.18</v>
      </c>
      <c r="F773" s="522"/>
      <c r="G773" s="333">
        <f t="shared" si="23"/>
        <v>-421.84000000001566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335</v>
      </c>
      <c r="B774" s="330" t="s">
        <v>335</v>
      </c>
      <c r="C774" s="298">
        <v>46149</v>
      </c>
      <c r="D774" s="299" t="s">
        <v>447</v>
      </c>
      <c r="E774" s="522">
        <v>43.62</v>
      </c>
      <c r="F774" s="522"/>
      <c r="G774" s="333">
        <f t="shared" si="23"/>
        <v>-299.66000000001566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9</v>
      </c>
      <c r="C775" s="298">
        <v>46149</v>
      </c>
      <c r="D775" s="299" t="s">
        <v>58</v>
      </c>
      <c r="E775" s="522">
        <v>1231.68</v>
      </c>
      <c r="F775" s="522"/>
      <c r="G775" s="333">
        <f t="shared" si="23"/>
        <v>-256.04000000001565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3</v>
      </c>
      <c r="C776" s="298">
        <v>46149</v>
      </c>
      <c r="D776" s="299" t="s">
        <v>309</v>
      </c>
      <c r="E776" s="522">
        <v>4.49</v>
      </c>
      <c r="F776" s="522"/>
      <c r="G776" s="333">
        <f t="shared" si="23"/>
        <v>975.63999999998441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5</v>
      </c>
      <c r="C777" s="298">
        <v>46149</v>
      </c>
      <c r="D777" s="299" t="s">
        <v>846</v>
      </c>
      <c r="E777" s="522">
        <v>19.2</v>
      </c>
      <c r="F777" s="522"/>
      <c r="G777" s="333">
        <f t="shared" si="23"/>
        <v>980.12999999998442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8</v>
      </c>
      <c r="C778" s="298">
        <v>46149</v>
      </c>
      <c r="D778" s="299" t="s">
        <v>846</v>
      </c>
      <c r="E778" s="522">
        <v>35</v>
      </c>
      <c r="F778" s="522"/>
      <c r="G778" s="333">
        <f t="shared" si="23"/>
        <v>999.32999999998447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46149</v>
      </c>
      <c r="D779" s="299" t="s">
        <v>319</v>
      </c>
      <c r="E779" s="522">
        <v>15.93</v>
      </c>
      <c r="F779" s="522"/>
      <c r="G779" s="333">
        <f t="shared" si="23"/>
        <v>1034.3299999999845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46149</v>
      </c>
      <c r="D780" s="299" t="s">
        <v>296</v>
      </c>
      <c r="E780" s="522">
        <v>11.18</v>
      </c>
      <c r="F780" s="522"/>
      <c r="G780" s="333">
        <f t="shared" si="23"/>
        <v>1050.2599999999845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46149</v>
      </c>
      <c r="D781" s="299" t="s">
        <v>301</v>
      </c>
      <c r="E781" s="522">
        <v>16.05</v>
      </c>
      <c r="F781" s="522"/>
      <c r="G781" s="333">
        <f t="shared" ref="G781:G820" si="24">G782-E781+F781</f>
        <v>1061.4399999999846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5</v>
      </c>
      <c r="C782" s="298">
        <v>46148</v>
      </c>
      <c r="D782" s="299" t="s">
        <v>340</v>
      </c>
      <c r="E782" s="522">
        <v>47.93</v>
      </c>
      <c r="F782" s="522"/>
      <c r="G782" s="333">
        <f t="shared" si="24"/>
        <v>1077.4899999999845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14</v>
      </c>
      <c r="C783" s="298">
        <v>46148</v>
      </c>
      <c r="D783" s="299" t="s">
        <v>366</v>
      </c>
      <c r="E783" s="522">
        <v>66.67</v>
      </c>
      <c r="F783" s="522"/>
      <c r="G783" s="333">
        <f t="shared" si="24"/>
        <v>1125.4199999999846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8</v>
      </c>
      <c r="C784" s="298">
        <v>46148</v>
      </c>
      <c r="D784" s="299" t="s">
        <v>319</v>
      </c>
      <c r="E784" s="522">
        <v>19.14</v>
      </c>
      <c r="F784" s="522"/>
      <c r="G784" s="333">
        <f t="shared" si="24"/>
        <v>1192.0899999999847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4</v>
      </c>
      <c r="C785" s="298">
        <v>46148</v>
      </c>
      <c r="D785" s="299" t="s">
        <v>310</v>
      </c>
      <c r="E785" s="522">
        <v>103.69</v>
      </c>
      <c r="F785" s="522"/>
      <c r="G785" s="333">
        <f t="shared" si="24"/>
        <v>1211.2299999999848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287</v>
      </c>
      <c r="B786" s="330" t="s">
        <v>287</v>
      </c>
      <c r="C786" s="298">
        <v>46148</v>
      </c>
      <c r="D786" s="299" t="s">
        <v>843</v>
      </c>
      <c r="E786" s="522">
        <v>513.29999999999995</v>
      </c>
      <c r="F786" s="522">
        <v>513.29999999999995</v>
      </c>
      <c r="G786" s="333">
        <f t="shared" si="24"/>
        <v>1314.9199999999848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6</v>
      </c>
      <c r="C787" s="298">
        <v>46148</v>
      </c>
      <c r="D787" s="299" t="s">
        <v>300</v>
      </c>
      <c r="E787" s="522">
        <v>41.52</v>
      </c>
      <c r="F787" s="522"/>
      <c r="G787" s="333">
        <f t="shared" si="24"/>
        <v>1314.9199999999848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287</v>
      </c>
      <c r="B788" s="330" t="s">
        <v>287</v>
      </c>
      <c r="C788" s="298">
        <v>46148</v>
      </c>
      <c r="D788" s="299" t="s">
        <v>844</v>
      </c>
      <c r="E788" s="522">
        <v>500.5</v>
      </c>
      <c r="F788" s="522">
        <v>500.5</v>
      </c>
      <c r="G788" s="333">
        <f t="shared" si="24"/>
        <v>1356.4399999999848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287</v>
      </c>
      <c r="B789" s="330" t="s">
        <v>287</v>
      </c>
      <c r="C789" s="298">
        <v>46148</v>
      </c>
      <c r="D789" s="299" t="s">
        <v>845</v>
      </c>
      <c r="E789" s="522">
        <v>457.94</v>
      </c>
      <c r="F789" s="522">
        <v>457.94</v>
      </c>
      <c r="G789" s="333">
        <f t="shared" si="24"/>
        <v>1356.4399999999848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1</v>
      </c>
      <c r="C790" s="298">
        <v>46148</v>
      </c>
      <c r="D790" s="299" t="s">
        <v>306</v>
      </c>
      <c r="E790" s="522">
        <v>23.48</v>
      </c>
      <c r="F790" s="522"/>
      <c r="G790" s="333">
        <f t="shared" si="24"/>
        <v>1356.4399999999848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46147</v>
      </c>
      <c r="D791" s="299" t="s">
        <v>384</v>
      </c>
      <c r="E791" s="522">
        <v>59.03</v>
      </c>
      <c r="F791" s="522"/>
      <c r="G791" s="333">
        <f t="shared" si="24"/>
        <v>1379.9199999999848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46147</v>
      </c>
      <c r="D792" s="299" t="s">
        <v>334</v>
      </c>
      <c r="E792" s="522">
        <v>11.06</v>
      </c>
      <c r="F792" s="522"/>
      <c r="G792" s="333">
        <f t="shared" si="24"/>
        <v>1438.9499999999848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46147</v>
      </c>
      <c r="D793" s="299" t="s">
        <v>296</v>
      </c>
      <c r="E793" s="522">
        <v>8.7200000000000006</v>
      </c>
      <c r="F793" s="522"/>
      <c r="G793" s="333">
        <f t="shared" si="24"/>
        <v>1450.0099999999848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4</v>
      </c>
      <c r="C794" s="298">
        <v>46147</v>
      </c>
      <c r="D794" s="299" t="s">
        <v>296</v>
      </c>
      <c r="E794" s="522">
        <v>42.88</v>
      </c>
      <c r="F794" s="522"/>
      <c r="G794" s="333">
        <f t="shared" si="24"/>
        <v>1458.7299999999848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6</v>
      </c>
      <c r="C795" s="298">
        <v>46147</v>
      </c>
      <c r="D795" s="299" t="s">
        <v>300</v>
      </c>
      <c r="E795" s="522">
        <v>17.03</v>
      </c>
      <c r="F795" s="522"/>
      <c r="G795" s="333">
        <f t="shared" si="24"/>
        <v>1501.6099999999849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22</v>
      </c>
      <c r="C796" s="298">
        <v>46146</v>
      </c>
      <c r="D796" s="299" t="s">
        <v>835</v>
      </c>
      <c r="E796" s="522">
        <v>13.83</v>
      </c>
      <c r="F796" s="522"/>
      <c r="G796" s="333">
        <f t="shared" si="24"/>
        <v>1518.6399999999849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5</v>
      </c>
      <c r="C797" s="298">
        <v>46146</v>
      </c>
      <c r="D797" s="299" t="s">
        <v>340</v>
      </c>
      <c r="E797" s="522">
        <v>47.93</v>
      </c>
      <c r="F797" s="522"/>
      <c r="G797" s="333">
        <f t="shared" si="24"/>
        <v>1532.4699999999848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46146</v>
      </c>
      <c r="D798" s="299" t="s">
        <v>334</v>
      </c>
      <c r="E798" s="522">
        <v>11.06</v>
      </c>
      <c r="F798" s="522"/>
      <c r="G798" s="333">
        <f t="shared" si="24"/>
        <v>1580.3999999999849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14</v>
      </c>
      <c r="C799" s="298">
        <v>46146</v>
      </c>
      <c r="D799" s="299" t="s">
        <v>367</v>
      </c>
      <c r="E799" s="522">
        <v>70.25</v>
      </c>
      <c r="F799" s="522"/>
      <c r="G799" s="333">
        <f t="shared" si="24"/>
        <v>1591.4599999999848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284</v>
      </c>
      <c r="B800" s="330">
        <v>36</v>
      </c>
      <c r="C800" s="298">
        <v>46146</v>
      </c>
      <c r="D800" s="299" t="s">
        <v>374</v>
      </c>
      <c r="E800" s="522">
        <v>50</v>
      </c>
      <c r="F800" s="522"/>
      <c r="G800" s="333">
        <f t="shared" si="24"/>
        <v>1661.7099999999848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17</v>
      </c>
      <c r="C801" s="298">
        <v>46146</v>
      </c>
      <c r="D801" s="299" t="s">
        <v>370</v>
      </c>
      <c r="E801" s="522">
        <v>99</v>
      </c>
      <c r="F801" s="522"/>
      <c r="G801" s="333">
        <f t="shared" si="24"/>
        <v>1711.7099999999848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5</v>
      </c>
      <c r="C802" s="298">
        <v>46145</v>
      </c>
      <c r="D802" s="299" t="s">
        <v>834</v>
      </c>
      <c r="E802" s="522">
        <v>49.13</v>
      </c>
      <c r="F802" s="522"/>
      <c r="G802" s="333">
        <f t="shared" si="24"/>
        <v>1810.7099999999848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1</v>
      </c>
      <c r="C803" s="298">
        <v>46145</v>
      </c>
      <c r="D803" s="299" t="s">
        <v>831</v>
      </c>
      <c r="E803" s="522">
        <v>50</v>
      </c>
      <c r="F803" s="522"/>
      <c r="G803" s="333">
        <f t="shared" si="24"/>
        <v>1859.8399999999849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1</v>
      </c>
      <c r="C804" s="298">
        <v>46145</v>
      </c>
      <c r="D804" s="299" t="s">
        <v>311</v>
      </c>
      <c r="E804" s="522">
        <v>91.98</v>
      </c>
      <c r="F804" s="522"/>
      <c r="G804" s="333">
        <f t="shared" si="24"/>
        <v>1909.8399999999849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6</v>
      </c>
      <c r="C805" s="298">
        <v>46145</v>
      </c>
      <c r="D805" s="299" t="s">
        <v>832</v>
      </c>
      <c r="E805" s="522">
        <v>24.68</v>
      </c>
      <c r="F805" s="522"/>
      <c r="G805" s="333">
        <f t="shared" si="24"/>
        <v>2001.8199999999849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46145</v>
      </c>
      <c r="D806" s="299" t="s">
        <v>358</v>
      </c>
      <c r="E806" s="522">
        <v>2.4900000000000002</v>
      </c>
      <c r="F806" s="522"/>
      <c r="G806" s="333">
        <f t="shared" si="24"/>
        <v>2026.499999999985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22</v>
      </c>
      <c r="C807" s="298">
        <v>46145</v>
      </c>
      <c r="D807" s="299" t="s">
        <v>861</v>
      </c>
      <c r="E807" s="522">
        <v>12.77</v>
      </c>
      <c r="F807" s="522"/>
      <c r="G807" s="333">
        <f t="shared" si="24"/>
        <v>2028.989999999985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46145</v>
      </c>
      <c r="D808" s="299" t="s">
        <v>458</v>
      </c>
      <c r="E808" s="522">
        <v>192.97</v>
      </c>
      <c r="F808" s="522"/>
      <c r="G808" s="333">
        <f t="shared" si="24"/>
        <v>2041.759999999985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3</v>
      </c>
      <c r="C809" s="298">
        <v>46145</v>
      </c>
      <c r="D809" s="299" t="s">
        <v>348</v>
      </c>
      <c r="E809" s="522">
        <v>9.35</v>
      </c>
      <c r="F809" s="522"/>
      <c r="G809" s="333">
        <f t="shared" si="24"/>
        <v>2234.729999999985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4</v>
      </c>
      <c r="C810" s="298">
        <v>46144</v>
      </c>
      <c r="D810" s="299" t="s">
        <v>310</v>
      </c>
      <c r="E810" s="522">
        <v>57.69</v>
      </c>
      <c r="F810" s="522"/>
      <c r="G810" s="333">
        <f t="shared" si="24"/>
        <v>2244.0799999999849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46144</v>
      </c>
      <c r="D811" s="299" t="s">
        <v>310</v>
      </c>
      <c r="E811" s="522">
        <v>6.37</v>
      </c>
      <c r="F811" s="522"/>
      <c r="G811" s="333">
        <f t="shared" si="24"/>
        <v>2301.769999999985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22</v>
      </c>
      <c r="C812" s="298">
        <v>46144</v>
      </c>
      <c r="D812" s="299" t="s">
        <v>375</v>
      </c>
      <c r="E812" s="522">
        <v>6.37</v>
      </c>
      <c r="F812" s="522"/>
      <c r="G812" s="333">
        <f t="shared" si="24"/>
        <v>2308.1399999999849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46144</v>
      </c>
      <c r="D813" s="299" t="s">
        <v>300</v>
      </c>
      <c r="E813" s="522">
        <v>41.51</v>
      </c>
      <c r="F813" s="522"/>
      <c r="G813" s="333">
        <f t="shared" si="24"/>
        <v>2314.5099999999848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7</v>
      </c>
      <c r="C814" s="298">
        <v>46144</v>
      </c>
      <c r="D814" s="299" t="s">
        <v>833</v>
      </c>
      <c r="E814" s="522">
        <v>74.53</v>
      </c>
      <c r="F814" s="522"/>
      <c r="G814" s="333">
        <f t="shared" si="24"/>
        <v>2356.019999999985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1</v>
      </c>
      <c r="C815" s="298">
        <v>46144</v>
      </c>
      <c r="D815" s="299" t="s">
        <v>306</v>
      </c>
      <c r="E815" s="522">
        <v>72.73</v>
      </c>
      <c r="F815" s="522"/>
      <c r="G815" s="333">
        <f t="shared" si="24"/>
        <v>2430.5499999999852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3</v>
      </c>
      <c r="C816" s="298">
        <v>46144</v>
      </c>
      <c r="D816" s="299" t="s">
        <v>348</v>
      </c>
      <c r="E816" s="522">
        <v>25</v>
      </c>
      <c r="F816" s="522"/>
      <c r="G816" s="333">
        <f t="shared" si="24"/>
        <v>2503.2799999999852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287</v>
      </c>
      <c r="B817" s="330" t="s">
        <v>287</v>
      </c>
      <c r="C817" s="298">
        <v>46144</v>
      </c>
      <c r="D817" s="299" t="s">
        <v>485</v>
      </c>
      <c r="E817" s="522">
        <v>121.4</v>
      </c>
      <c r="F817" s="522">
        <v>121.4</v>
      </c>
      <c r="G817" s="333">
        <f t="shared" si="24"/>
        <v>2528.2799999999852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3</v>
      </c>
      <c r="C818" s="298">
        <v>46144</v>
      </c>
      <c r="D818" s="299" t="s">
        <v>348</v>
      </c>
      <c r="E818" s="522">
        <v>9.73</v>
      </c>
      <c r="F818" s="522"/>
      <c r="G818" s="333">
        <f t="shared" si="24"/>
        <v>2528.2799999999852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46143</v>
      </c>
      <c r="D819" s="299" t="s">
        <v>358</v>
      </c>
      <c r="E819" s="522">
        <v>8.9700000000000006</v>
      </c>
      <c r="F819" s="522"/>
      <c r="G819" s="333">
        <f t="shared" si="24"/>
        <v>2538.0099999999852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s="540" customFormat="1" ht="12" customHeight="1" x14ac:dyDescent="0.3">
      <c r="A820" s="530" t="s">
        <v>284</v>
      </c>
      <c r="B820" s="531">
        <v>37</v>
      </c>
      <c r="C820" s="532">
        <v>46142</v>
      </c>
      <c r="D820" s="533" t="s">
        <v>285</v>
      </c>
      <c r="E820" s="534">
        <v>5616.82</v>
      </c>
      <c r="F820" s="534"/>
      <c r="G820" s="535">
        <f t="shared" si="24"/>
        <v>2546.979999999985</v>
      </c>
      <c r="H820" s="536"/>
      <c r="I820" s="537"/>
      <c r="J820" s="538"/>
      <c r="K820" s="539"/>
      <c r="L820" s="538"/>
      <c r="M820" s="539"/>
      <c r="N820" s="538"/>
      <c r="O820" s="539"/>
      <c r="P820" s="538"/>
      <c r="Q820" s="539"/>
      <c r="R820" s="538"/>
      <c r="S820" s="539"/>
      <c r="T820" s="538"/>
    </row>
    <row r="821" spans="1:20" ht="12" customHeight="1" x14ac:dyDescent="0.3">
      <c r="A821" s="329" t="s">
        <v>286</v>
      </c>
      <c r="B821" s="330">
        <v>25</v>
      </c>
      <c r="C821" s="298">
        <v>46142</v>
      </c>
      <c r="D821" s="298" t="s">
        <v>204</v>
      </c>
      <c r="E821" s="331">
        <v>350</v>
      </c>
      <c r="F821" s="331"/>
      <c r="G821" s="333">
        <f t="shared" ref="G821:G822" si="25">G822-E821+F821</f>
        <v>8163.7999999999847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286</v>
      </c>
      <c r="B822" s="330">
        <v>26</v>
      </c>
      <c r="C822" s="298">
        <v>46142</v>
      </c>
      <c r="D822" s="298" t="s">
        <v>205</v>
      </c>
      <c r="E822" s="331">
        <v>320</v>
      </c>
      <c r="F822" s="331"/>
      <c r="G822" s="333">
        <f t="shared" si="25"/>
        <v>8513.7999999999847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286</v>
      </c>
      <c r="B823" s="330">
        <v>27</v>
      </c>
      <c r="C823" s="298">
        <v>46142</v>
      </c>
      <c r="D823" s="298" t="s">
        <v>206</v>
      </c>
      <c r="E823" s="331">
        <v>25</v>
      </c>
      <c r="F823" s="331"/>
      <c r="G823" s="333">
        <f t="shared" ref="G823:G1074" si="26">G824-E823+F823</f>
        <v>8833.7999999999847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286</v>
      </c>
      <c r="B824" s="330">
        <v>28</v>
      </c>
      <c r="C824" s="298">
        <v>46142</v>
      </c>
      <c r="D824" s="298" t="s">
        <v>207</v>
      </c>
      <c r="E824" s="331">
        <v>25</v>
      </c>
      <c r="F824" s="331"/>
      <c r="G824" s="333">
        <f t="shared" si="26"/>
        <v>8858.7999999999847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286</v>
      </c>
      <c r="B825" s="330">
        <v>29</v>
      </c>
      <c r="C825" s="298">
        <v>46142</v>
      </c>
      <c r="D825" s="298" t="s">
        <v>208</v>
      </c>
      <c r="E825" s="331">
        <v>45</v>
      </c>
      <c r="F825" s="331"/>
      <c r="G825" s="333">
        <f t="shared" si="26"/>
        <v>8883.7999999999847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286</v>
      </c>
      <c r="B826" s="330">
        <v>30</v>
      </c>
      <c r="C826" s="298">
        <v>46142</v>
      </c>
      <c r="D826" s="298" t="s">
        <v>209</v>
      </c>
      <c r="E826" s="331">
        <v>400</v>
      </c>
      <c r="F826" s="331"/>
      <c r="G826" s="333">
        <f t="shared" si="26"/>
        <v>8928.7999999999847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286</v>
      </c>
      <c r="B827" s="330">
        <v>31</v>
      </c>
      <c r="C827" s="298">
        <v>46142</v>
      </c>
      <c r="D827" s="298" t="s">
        <v>210</v>
      </c>
      <c r="E827" s="331">
        <v>375</v>
      </c>
      <c r="F827" s="331"/>
      <c r="G827" s="333">
        <f t="shared" si="26"/>
        <v>9328.7999999999847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286</v>
      </c>
      <c r="B828" s="330">
        <v>32</v>
      </c>
      <c r="C828" s="298">
        <v>46142</v>
      </c>
      <c r="D828" s="298" t="s">
        <v>211</v>
      </c>
      <c r="E828" s="331">
        <v>100</v>
      </c>
      <c r="F828" s="331"/>
      <c r="G828" s="333">
        <f t="shared" si="26"/>
        <v>9703.7999999999847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286</v>
      </c>
      <c r="B829" s="330">
        <v>33</v>
      </c>
      <c r="C829" s="298">
        <v>46142</v>
      </c>
      <c r="D829" s="298" t="s">
        <v>212</v>
      </c>
      <c r="E829" s="331">
        <v>85</v>
      </c>
      <c r="F829" s="331"/>
      <c r="G829" s="333">
        <f t="shared" si="26"/>
        <v>9803.7999999999847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286</v>
      </c>
      <c r="B830" s="330">
        <v>34</v>
      </c>
      <c r="C830" s="298">
        <v>46142</v>
      </c>
      <c r="D830" s="298" t="s">
        <v>213</v>
      </c>
      <c r="E830" s="331">
        <v>230</v>
      </c>
      <c r="F830" s="331"/>
      <c r="G830" s="333">
        <f t="shared" si="26"/>
        <v>9888.7999999999847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286</v>
      </c>
      <c r="B831" s="330">
        <v>35</v>
      </c>
      <c r="C831" s="298">
        <v>46142</v>
      </c>
      <c r="D831" s="298" t="s">
        <v>214</v>
      </c>
      <c r="E831" s="331">
        <v>45</v>
      </c>
      <c r="F831" s="331"/>
      <c r="G831" s="333">
        <f t="shared" si="26"/>
        <v>10118.799999999985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287</v>
      </c>
      <c r="B832" s="330" t="s">
        <v>287</v>
      </c>
      <c r="C832" s="298">
        <v>46142</v>
      </c>
      <c r="D832" s="299" t="s">
        <v>288</v>
      </c>
      <c r="E832" s="331">
        <v>185.64</v>
      </c>
      <c r="F832" s="331">
        <v>185.64</v>
      </c>
      <c r="G832" s="333">
        <f t="shared" si="26"/>
        <v>10163.799999999985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46142</v>
      </c>
      <c r="D833" s="299" t="s">
        <v>290</v>
      </c>
      <c r="E833" s="331">
        <v>30</v>
      </c>
      <c r="F833" s="331"/>
      <c r="G833" s="333">
        <f t="shared" si="26"/>
        <v>10163.799999999985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291</v>
      </c>
      <c r="B834" s="330">
        <v>39</v>
      </c>
      <c r="C834" s="298">
        <v>46142</v>
      </c>
      <c r="D834" s="299" t="s">
        <v>292</v>
      </c>
      <c r="E834" s="331"/>
      <c r="F834" s="331">
        <v>2763.78</v>
      </c>
      <c r="G834" s="333">
        <f t="shared" si="26"/>
        <v>10193.799999999985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291</v>
      </c>
      <c r="B835" s="330">
        <v>38</v>
      </c>
      <c r="C835" s="298">
        <v>46142</v>
      </c>
      <c r="D835" s="299" t="s">
        <v>293</v>
      </c>
      <c r="E835" s="331"/>
      <c r="F835" s="331">
        <v>4597.82</v>
      </c>
      <c r="G835" s="333">
        <f t="shared" si="26"/>
        <v>7430.019999999985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42</v>
      </c>
      <c r="C836" s="298">
        <v>46142</v>
      </c>
      <c r="D836" s="299" t="s">
        <v>200</v>
      </c>
      <c r="E836" s="331">
        <v>50.92</v>
      </c>
      <c r="F836" s="331"/>
      <c r="G836" s="333">
        <f t="shared" si="26"/>
        <v>2832.1999999999853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43</v>
      </c>
      <c r="C837" s="298">
        <v>46142</v>
      </c>
      <c r="D837" s="299" t="s">
        <v>201</v>
      </c>
      <c r="E837" s="331">
        <v>50.92</v>
      </c>
      <c r="F837" s="331"/>
      <c r="G837" s="333">
        <f t="shared" si="26"/>
        <v>2883.1199999999853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4</v>
      </c>
      <c r="C838" s="298">
        <v>46142</v>
      </c>
      <c r="D838" s="299" t="s">
        <v>295</v>
      </c>
      <c r="E838" s="331">
        <v>35.799999999999997</v>
      </c>
      <c r="F838" s="331"/>
      <c r="G838" s="333">
        <f t="shared" si="26"/>
        <v>2934.0399999999854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10</v>
      </c>
      <c r="C839" s="298">
        <v>46142</v>
      </c>
      <c r="D839" s="299" t="s">
        <v>176</v>
      </c>
      <c r="E839" s="331">
        <v>17.899999999999999</v>
      </c>
      <c r="F839" s="331"/>
      <c r="G839" s="333">
        <f t="shared" si="26"/>
        <v>2969.8399999999856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46142</v>
      </c>
      <c r="D840" s="299" t="s">
        <v>296</v>
      </c>
      <c r="E840" s="331">
        <v>8.7200000000000006</v>
      </c>
      <c r="F840" s="331"/>
      <c r="G840" s="333">
        <f t="shared" si="26"/>
        <v>2987.7399999999857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46142</v>
      </c>
      <c r="D841" s="299" t="s">
        <v>297</v>
      </c>
      <c r="E841" s="331">
        <v>100</v>
      </c>
      <c r="F841" s="331"/>
      <c r="G841" s="333">
        <f t="shared" si="26"/>
        <v>2996.4599999999855</v>
      </c>
      <c r="H841" s="334" t="s">
        <v>298</v>
      </c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5</v>
      </c>
      <c r="C842" s="298">
        <v>46142</v>
      </c>
      <c r="D842" s="299" t="s">
        <v>297</v>
      </c>
      <c r="E842" s="331">
        <v>100</v>
      </c>
      <c r="F842" s="331"/>
      <c r="G842" s="333">
        <f t="shared" si="26"/>
        <v>3096.4599999999855</v>
      </c>
      <c r="H842" s="334" t="s">
        <v>298</v>
      </c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6</v>
      </c>
      <c r="C843" s="298">
        <v>46142</v>
      </c>
      <c r="D843" s="299" t="s">
        <v>297</v>
      </c>
      <c r="E843" s="331">
        <v>100</v>
      </c>
      <c r="F843" s="331"/>
      <c r="G843" s="333">
        <f t="shared" si="26"/>
        <v>3196.4599999999855</v>
      </c>
      <c r="H843" s="334" t="s">
        <v>298</v>
      </c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8</v>
      </c>
      <c r="C844" s="298">
        <v>46142</v>
      </c>
      <c r="D844" s="299" t="s">
        <v>297</v>
      </c>
      <c r="E844" s="331">
        <v>100</v>
      </c>
      <c r="F844" s="331"/>
      <c r="G844" s="333">
        <f t="shared" si="26"/>
        <v>3296.4599999999855</v>
      </c>
      <c r="H844" s="334" t="s">
        <v>298</v>
      </c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291</v>
      </c>
      <c r="B845" s="330">
        <v>41</v>
      </c>
      <c r="C845" s="298">
        <v>46142</v>
      </c>
      <c r="D845" s="299" t="s">
        <v>299</v>
      </c>
      <c r="E845" s="331"/>
      <c r="F845" s="331">
        <v>250</v>
      </c>
      <c r="G845" s="333">
        <f t="shared" si="26"/>
        <v>3396.4599999999855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6</v>
      </c>
      <c r="C846" s="298">
        <v>46142</v>
      </c>
      <c r="D846" s="299" t="s">
        <v>300</v>
      </c>
      <c r="E846" s="331">
        <v>42.44</v>
      </c>
      <c r="F846" s="331"/>
      <c r="G846" s="333">
        <f t="shared" si="26"/>
        <v>3146.4599999999855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46142</v>
      </c>
      <c r="D847" s="299" t="s">
        <v>300</v>
      </c>
      <c r="E847" s="331">
        <v>24.05</v>
      </c>
      <c r="F847" s="331"/>
      <c r="G847" s="333">
        <f t="shared" si="26"/>
        <v>3188.8999999999855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46141</v>
      </c>
      <c r="D848" s="299" t="s">
        <v>301</v>
      </c>
      <c r="E848" s="331">
        <v>31.8</v>
      </c>
      <c r="F848" s="331"/>
      <c r="G848" s="333">
        <f t="shared" si="26"/>
        <v>3212.9499999999857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6</v>
      </c>
      <c r="C849" s="298">
        <v>46141</v>
      </c>
      <c r="D849" s="299" t="s">
        <v>302</v>
      </c>
      <c r="E849" s="331">
        <v>100</v>
      </c>
      <c r="F849" s="331"/>
      <c r="G849" s="333">
        <f t="shared" si="26"/>
        <v>3244.7499999999859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6</v>
      </c>
      <c r="C850" s="298">
        <v>46141</v>
      </c>
      <c r="D850" s="299" t="s">
        <v>303</v>
      </c>
      <c r="E850" s="331">
        <v>75</v>
      </c>
      <c r="F850" s="331"/>
      <c r="G850" s="333">
        <f t="shared" si="26"/>
        <v>3344.7499999999859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1</v>
      </c>
      <c r="C851" s="298">
        <v>46141</v>
      </c>
      <c r="D851" s="299" t="s">
        <v>304</v>
      </c>
      <c r="E851" s="331">
        <v>52.5</v>
      </c>
      <c r="F851" s="331"/>
      <c r="G851" s="333">
        <f t="shared" si="26"/>
        <v>3419.7499999999859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6</v>
      </c>
      <c r="C852" s="298">
        <v>46141</v>
      </c>
      <c r="D852" s="299" t="s">
        <v>305</v>
      </c>
      <c r="E852" s="331">
        <v>-256</v>
      </c>
      <c r="F852" s="331"/>
      <c r="G852" s="333">
        <f t="shared" si="26"/>
        <v>3472.2499999999859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6</v>
      </c>
      <c r="C853" s="298">
        <v>46140</v>
      </c>
      <c r="D853" s="299" t="s">
        <v>300</v>
      </c>
      <c r="E853" s="331">
        <v>20.38</v>
      </c>
      <c r="F853" s="331"/>
      <c r="G853" s="333">
        <f t="shared" si="26"/>
        <v>3216.2499999999859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46140</v>
      </c>
      <c r="D854" s="299" t="s">
        <v>296</v>
      </c>
      <c r="E854" s="331">
        <v>15.41</v>
      </c>
      <c r="F854" s="331"/>
      <c r="G854" s="333">
        <f t="shared" si="26"/>
        <v>3236.629999999986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4</v>
      </c>
      <c r="C855" s="298">
        <v>46140</v>
      </c>
      <c r="D855" s="299" t="s">
        <v>296</v>
      </c>
      <c r="E855" s="331">
        <v>33.840000000000003</v>
      </c>
      <c r="F855" s="331"/>
      <c r="G855" s="333">
        <f t="shared" si="26"/>
        <v>3252.0399999999859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1</v>
      </c>
      <c r="C856" s="298">
        <v>46140</v>
      </c>
      <c r="D856" s="299" t="s">
        <v>306</v>
      </c>
      <c r="E856" s="331">
        <v>5.3</v>
      </c>
      <c r="F856" s="331"/>
      <c r="G856" s="333">
        <f t="shared" si="26"/>
        <v>3285.879999999986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5</v>
      </c>
      <c r="C857" s="298">
        <v>46140</v>
      </c>
      <c r="D857" s="299" t="s">
        <v>307</v>
      </c>
      <c r="E857" s="331">
        <v>500</v>
      </c>
      <c r="F857" s="331"/>
      <c r="G857" s="333">
        <f t="shared" si="26"/>
        <v>3291.1799999999862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8</v>
      </c>
      <c r="C858" s="298">
        <v>46140</v>
      </c>
      <c r="D858" s="299" t="s">
        <v>308</v>
      </c>
      <c r="E858" s="331">
        <v>47.99</v>
      </c>
      <c r="F858" s="331"/>
      <c r="G858" s="333">
        <f t="shared" si="26"/>
        <v>3791.1799999999862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3</v>
      </c>
      <c r="C859" s="298">
        <v>46139</v>
      </c>
      <c r="D859" s="299" t="s">
        <v>309</v>
      </c>
      <c r="E859" s="331">
        <v>13.11</v>
      </c>
      <c r="F859" s="331"/>
      <c r="G859" s="333">
        <f t="shared" si="26"/>
        <v>3839.169999999986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4</v>
      </c>
      <c r="C860" s="298">
        <v>46139</v>
      </c>
      <c r="D860" s="299" t="s">
        <v>310</v>
      </c>
      <c r="E860" s="331">
        <v>30.54</v>
      </c>
      <c r="F860" s="331"/>
      <c r="G860" s="333">
        <f t="shared" si="26"/>
        <v>3852.2799999999861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46139</v>
      </c>
      <c r="D861" s="299" t="s">
        <v>311</v>
      </c>
      <c r="E861" s="331">
        <v>163.01</v>
      </c>
      <c r="F861" s="331"/>
      <c r="G861" s="333">
        <f t="shared" si="26"/>
        <v>3882.8199999999861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46139</v>
      </c>
      <c r="D862" s="299" t="s">
        <v>312</v>
      </c>
      <c r="E862" s="331">
        <v>54.97</v>
      </c>
      <c r="F862" s="331"/>
      <c r="G862" s="333">
        <f t="shared" si="26"/>
        <v>4045.8299999999858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1</v>
      </c>
      <c r="C863" s="298">
        <v>46139</v>
      </c>
      <c r="D863" s="299" t="s">
        <v>306</v>
      </c>
      <c r="E863" s="331">
        <v>51.28</v>
      </c>
      <c r="F863" s="331"/>
      <c r="G863" s="333">
        <f t="shared" si="26"/>
        <v>4100.7999999999856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46138</v>
      </c>
      <c r="D864" s="299" t="s">
        <v>312</v>
      </c>
      <c r="E864" s="331">
        <v>38.979999999999997</v>
      </c>
      <c r="F864" s="331"/>
      <c r="G864" s="333">
        <f t="shared" si="26"/>
        <v>4152.0799999999854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46138</v>
      </c>
      <c r="D865" s="299" t="s">
        <v>313</v>
      </c>
      <c r="E865" s="331">
        <v>39.83</v>
      </c>
      <c r="F865" s="331"/>
      <c r="G865" s="333">
        <f t="shared" si="26"/>
        <v>4191.0599999999849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8</v>
      </c>
      <c r="C866" s="298">
        <v>46138</v>
      </c>
      <c r="D866" s="299" t="s">
        <v>313</v>
      </c>
      <c r="E866" s="331">
        <v>51.24</v>
      </c>
      <c r="F866" s="331"/>
      <c r="G866" s="333">
        <f t="shared" si="26"/>
        <v>4230.8899999999849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12</v>
      </c>
      <c r="C867" s="298">
        <v>46137</v>
      </c>
      <c r="D867" s="299" t="s">
        <v>314</v>
      </c>
      <c r="E867" s="331">
        <v>214.74</v>
      </c>
      <c r="F867" s="331"/>
      <c r="G867" s="333">
        <f t="shared" si="26"/>
        <v>4282.1299999999846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287</v>
      </c>
      <c r="B868" s="330" t="s">
        <v>287</v>
      </c>
      <c r="C868" s="298">
        <v>46136</v>
      </c>
      <c r="D868" s="299" t="s">
        <v>315</v>
      </c>
      <c r="E868" s="331">
        <v>127.68</v>
      </c>
      <c r="F868" s="331">
        <v>127.68</v>
      </c>
      <c r="G868" s="333">
        <f t="shared" si="26"/>
        <v>4496.8699999999844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8</v>
      </c>
      <c r="C869" s="298">
        <v>46135</v>
      </c>
      <c r="D869" s="299" t="s">
        <v>863</v>
      </c>
      <c r="E869" s="331">
        <v>65</v>
      </c>
      <c r="F869" s="331"/>
      <c r="G869" s="333">
        <f t="shared" si="26"/>
        <v>4496.8699999999844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291</v>
      </c>
      <c r="B870" s="330">
        <v>40</v>
      </c>
      <c r="C870" s="298">
        <v>46134</v>
      </c>
      <c r="D870" s="299" t="s">
        <v>316</v>
      </c>
      <c r="E870" s="331"/>
      <c r="F870" s="331">
        <v>838.69</v>
      </c>
      <c r="G870" s="333">
        <f t="shared" si="26"/>
        <v>4561.8699999999844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46134</v>
      </c>
      <c r="D871" s="299" t="s">
        <v>317</v>
      </c>
      <c r="E871" s="331">
        <v>17.03</v>
      </c>
      <c r="F871" s="331"/>
      <c r="G871" s="333">
        <f t="shared" si="26"/>
        <v>3723.1799999999848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6</v>
      </c>
      <c r="C872" s="298">
        <v>46134</v>
      </c>
      <c r="D872" s="299" t="s">
        <v>312</v>
      </c>
      <c r="E872" s="331">
        <v>51.94</v>
      </c>
      <c r="F872" s="331"/>
      <c r="G872" s="333">
        <f t="shared" si="26"/>
        <v>3740.209999999985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1</v>
      </c>
      <c r="C873" s="298">
        <v>46134</v>
      </c>
      <c r="D873" s="299" t="s">
        <v>306</v>
      </c>
      <c r="E873" s="331">
        <v>226.7</v>
      </c>
      <c r="F873" s="331"/>
      <c r="G873" s="333">
        <f t="shared" si="26"/>
        <v>3792.1499999999851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46133</v>
      </c>
      <c r="D874" s="299" t="s">
        <v>318</v>
      </c>
      <c r="E874" s="331">
        <v>70</v>
      </c>
      <c r="F874" s="331"/>
      <c r="G874" s="333">
        <f t="shared" si="26"/>
        <v>4018.8499999999849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46133</v>
      </c>
      <c r="D875" s="299" t="s">
        <v>319</v>
      </c>
      <c r="E875" s="331">
        <v>14.26</v>
      </c>
      <c r="F875" s="331"/>
      <c r="G875" s="333">
        <f t="shared" si="26"/>
        <v>4088.8499999999849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1</v>
      </c>
      <c r="C876" s="298">
        <v>46133</v>
      </c>
      <c r="D876" s="299" t="s">
        <v>320</v>
      </c>
      <c r="E876" s="331">
        <v>8.51</v>
      </c>
      <c r="F876" s="331"/>
      <c r="G876" s="333">
        <f t="shared" si="26"/>
        <v>4103.1099999999851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5</v>
      </c>
      <c r="C877" s="298">
        <v>46133</v>
      </c>
      <c r="D877" s="299" t="s">
        <v>321</v>
      </c>
      <c r="E877" s="331">
        <v>20</v>
      </c>
      <c r="F877" s="331"/>
      <c r="G877" s="333">
        <f t="shared" si="26"/>
        <v>4111.6199999999853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23</v>
      </c>
      <c r="C878" s="298">
        <v>46133</v>
      </c>
      <c r="D878" s="299" t="s">
        <v>67</v>
      </c>
      <c r="E878" s="331">
        <v>650.88</v>
      </c>
      <c r="F878" s="331"/>
      <c r="G878" s="333">
        <f t="shared" si="26"/>
        <v>4131.6199999999853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46133</v>
      </c>
      <c r="D879" s="299" t="s">
        <v>322</v>
      </c>
      <c r="E879" s="331">
        <v>15</v>
      </c>
      <c r="F879" s="331"/>
      <c r="G879" s="333">
        <f t="shared" si="26"/>
        <v>4782.4999999999854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5</v>
      </c>
      <c r="C880" s="298">
        <v>46133</v>
      </c>
      <c r="D880" s="299" t="s">
        <v>322</v>
      </c>
      <c r="E880" s="331">
        <v>250</v>
      </c>
      <c r="F880" s="331"/>
      <c r="G880" s="333">
        <f t="shared" si="26"/>
        <v>4797.4999999999854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22</v>
      </c>
      <c r="C881" s="298">
        <v>46132</v>
      </c>
      <c r="D881" s="299" t="s">
        <v>323</v>
      </c>
      <c r="E881" s="331">
        <v>20.22</v>
      </c>
      <c r="F881" s="331"/>
      <c r="G881" s="333">
        <f t="shared" si="26"/>
        <v>5047.4999999999854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6</v>
      </c>
      <c r="C882" s="298">
        <v>46132</v>
      </c>
      <c r="D882" s="299" t="s">
        <v>403</v>
      </c>
      <c r="E882" s="331">
        <v>44</v>
      </c>
      <c r="F882" s="331"/>
      <c r="G882" s="333">
        <f t="shared" si="26"/>
        <v>5067.7199999999857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46132</v>
      </c>
      <c r="D883" s="299" t="s">
        <v>324</v>
      </c>
      <c r="E883" s="331">
        <v>12.01</v>
      </c>
      <c r="F883" s="331"/>
      <c r="G883" s="333">
        <f t="shared" si="26"/>
        <v>5111.7199999999857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46132</v>
      </c>
      <c r="D884" s="299" t="s">
        <v>296</v>
      </c>
      <c r="E884" s="331">
        <v>12.21</v>
      </c>
      <c r="F884" s="331"/>
      <c r="G884" s="333">
        <f t="shared" si="26"/>
        <v>5123.7299999999859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46132</v>
      </c>
      <c r="D885" s="299" t="s">
        <v>325</v>
      </c>
      <c r="E885" s="331">
        <v>46.4</v>
      </c>
      <c r="F885" s="331"/>
      <c r="G885" s="333">
        <f t="shared" si="26"/>
        <v>5135.939999999986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46131</v>
      </c>
      <c r="D886" s="299" t="s">
        <v>326</v>
      </c>
      <c r="E886" s="331">
        <v>31.7</v>
      </c>
      <c r="F886" s="331"/>
      <c r="G886" s="333">
        <f t="shared" si="26"/>
        <v>5182.3399999999856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8</v>
      </c>
      <c r="C887" s="298">
        <v>46131</v>
      </c>
      <c r="D887" s="299" t="s">
        <v>327</v>
      </c>
      <c r="E887" s="331">
        <v>11.11</v>
      </c>
      <c r="F887" s="331"/>
      <c r="G887" s="333">
        <f t="shared" si="26"/>
        <v>5214.0399999999854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1</v>
      </c>
      <c r="C888" s="298">
        <v>46131</v>
      </c>
      <c r="D888" s="299" t="s">
        <v>306</v>
      </c>
      <c r="E888" s="331">
        <v>79.16</v>
      </c>
      <c r="F888" s="331"/>
      <c r="G888" s="333">
        <f t="shared" si="26"/>
        <v>5225.1499999999851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294</v>
      </c>
      <c r="B889" s="330">
        <v>22</v>
      </c>
      <c r="C889" s="298">
        <v>46131</v>
      </c>
      <c r="D889" s="299" t="s">
        <v>328</v>
      </c>
      <c r="E889" s="331">
        <v>7.46</v>
      </c>
      <c r="F889" s="331"/>
      <c r="G889" s="333">
        <f t="shared" si="26"/>
        <v>5304.3099999999849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6</v>
      </c>
      <c r="C890" s="298">
        <v>46131</v>
      </c>
      <c r="D890" s="299" t="s">
        <v>300</v>
      </c>
      <c r="E890" s="331">
        <v>13.83</v>
      </c>
      <c r="F890" s="331"/>
      <c r="G890" s="333">
        <f t="shared" si="26"/>
        <v>5311.769999999985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6</v>
      </c>
      <c r="C891" s="298">
        <v>46131</v>
      </c>
      <c r="D891" s="299" t="s">
        <v>300</v>
      </c>
      <c r="E891" s="331">
        <v>30</v>
      </c>
      <c r="F891" s="331"/>
      <c r="G891" s="333">
        <f t="shared" si="26"/>
        <v>5325.5999999999849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6</v>
      </c>
      <c r="C892" s="298">
        <v>46131</v>
      </c>
      <c r="D892" s="299" t="s">
        <v>300</v>
      </c>
      <c r="E892" s="331">
        <v>15.17</v>
      </c>
      <c r="F892" s="331"/>
      <c r="G892" s="333">
        <f t="shared" si="26"/>
        <v>5355.5999999999849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1</v>
      </c>
      <c r="C893" s="298">
        <v>46130</v>
      </c>
      <c r="D893" s="299" t="s">
        <v>329</v>
      </c>
      <c r="E893" s="331">
        <v>75.55</v>
      </c>
      <c r="F893" s="331"/>
      <c r="G893" s="333">
        <f t="shared" si="26"/>
        <v>5370.769999999985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46130</v>
      </c>
      <c r="D894" s="299" t="s">
        <v>330</v>
      </c>
      <c r="E894" s="331">
        <v>26</v>
      </c>
      <c r="F894" s="331"/>
      <c r="G894" s="333">
        <f t="shared" si="26"/>
        <v>5446.3199999999852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1</v>
      </c>
      <c r="C895" s="298">
        <v>46130</v>
      </c>
      <c r="D895" s="299" t="s">
        <v>311</v>
      </c>
      <c r="E895" s="331">
        <v>25.28</v>
      </c>
      <c r="F895" s="331"/>
      <c r="G895" s="333">
        <f t="shared" si="26"/>
        <v>5472.3199999999852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3</v>
      </c>
      <c r="C896" s="298">
        <v>46130</v>
      </c>
      <c r="D896" s="299" t="s">
        <v>296</v>
      </c>
      <c r="E896" s="331">
        <v>7.76</v>
      </c>
      <c r="F896" s="331"/>
      <c r="G896" s="333">
        <f t="shared" si="26"/>
        <v>5497.5999999999849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22</v>
      </c>
      <c r="C897" s="298">
        <v>46130</v>
      </c>
      <c r="D897" s="299" t="s">
        <v>401</v>
      </c>
      <c r="E897" s="331">
        <v>13.84</v>
      </c>
      <c r="F897" s="331"/>
      <c r="G897" s="333">
        <f t="shared" si="26"/>
        <v>5505.3599999999851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287</v>
      </c>
      <c r="B898" s="330" t="s">
        <v>287</v>
      </c>
      <c r="C898" s="298">
        <v>46130</v>
      </c>
      <c r="D898" s="299" t="s">
        <v>331</v>
      </c>
      <c r="E898" s="331">
        <v>578.57000000000005</v>
      </c>
      <c r="F898" s="331">
        <v>578.57000000000005</v>
      </c>
      <c r="G898" s="333">
        <f t="shared" si="26"/>
        <v>5519.1999999999853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46129</v>
      </c>
      <c r="D899" s="299" t="s">
        <v>324</v>
      </c>
      <c r="E899" s="331">
        <v>12.84</v>
      </c>
      <c r="F899" s="331"/>
      <c r="G899" s="333">
        <f t="shared" si="26"/>
        <v>5519.1999999999853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46129</v>
      </c>
      <c r="D900" s="299" t="s">
        <v>332</v>
      </c>
      <c r="E900" s="331">
        <v>59.71</v>
      </c>
      <c r="F900" s="331"/>
      <c r="G900" s="333">
        <f t="shared" si="26"/>
        <v>5532.0399999999854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21</v>
      </c>
      <c r="C901" s="298">
        <v>46129</v>
      </c>
      <c r="D901" s="299" t="s">
        <v>194</v>
      </c>
      <c r="E901" s="331">
        <v>75.599999999999994</v>
      </c>
      <c r="F901" s="331"/>
      <c r="G901" s="333">
        <f t="shared" si="26"/>
        <v>5591.7499999999854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43</v>
      </c>
      <c r="C902" s="298">
        <v>46129</v>
      </c>
      <c r="D902" s="299" t="s">
        <v>333</v>
      </c>
      <c r="E902" s="331">
        <v>22.35</v>
      </c>
      <c r="F902" s="331"/>
      <c r="G902" s="333">
        <f t="shared" si="26"/>
        <v>5667.3499999999858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294</v>
      </c>
      <c r="B903" s="330">
        <v>42</v>
      </c>
      <c r="C903" s="298">
        <v>46129</v>
      </c>
      <c r="D903" s="299" t="s">
        <v>333</v>
      </c>
      <c r="E903" s="331">
        <v>37.25</v>
      </c>
      <c r="F903" s="331"/>
      <c r="G903" s="333">
        <f t="shared" si="26"/>
        <v>5689.6999999999862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8</v>
      </c>
      <c r="C904" s="298">
        <v>46129</v>
      </c>
      <c r="D904" s="299" t="s">
        <v>319</v>
      </c>
      <c r="E904" s="331">
        <v>35.119999999999997</v>
      </c>
      <c r="F904" s="331"/>
      <c r="G904" s="333">
        <f t="shared" si="26"/>
        <v>5726.9499999999862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3</v>
      </c>
      <c r="C905" s="298">
        <v>46129</v>
      </c>
      <c r="D905" s="299" t="s">
        <v>296</v>
      </c>
      <c r="E905" s="331">
        <v>8.7200000000000006</v>
      </c>
      <c r="F905" s="331"/>
      <c r="G905" s="333">
        <f t="shared" si="26"/>
        <v>5762.0699999999861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46129</v>
      </c>
      <c r="D906" s="299" t="s">
        <v>334</v>
      </c>
      <c r="E906" s="331">
        <v>13.21</v>
      </c>
      <c r="F906" s="331"/>
      <c r="G906" s="333">
        <f t="shared" si="26"/>
        <v>5770.7899999999863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294</v>
      </c>
      <c r="B907" s="330">
        <v>17</v>
      </c>
      <c r="C907" s="298">
        <v>46129</v>
      </c>
      <c r="D907" s="299" t="s">
        <v>188</v>
      </c>
      <c r="E907" s="331">
        <v>42.65</v>
      </c>
      <c r="F907" s="331"/>
      <c r="G907" s="333">
        <f t="shared" si="26"/>
        <v>5783.9999999999864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335</v>
      </c>
      <c r="B908" s="330" t="s">
        <v>335</v>
      </c>
      <c r="C908" s="298">
        <v>46129</v>
      </c>
      <c r="D908" s="299" t="s">
        <v>336</v>
      </c>
      <c r="E908" s="331">
        <v>130.31</v>
      </c>
      <c r="F908" s="331"/>
      <c r="G908" s="333">
        <f t="shared" si="26"/>
        <v>5826.649999999986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15</v>
      </c>
      <c r="C909" s="298">
        <v>46129</v>
      </c>
      <c r="D909" s="299" t="s">
        <v>185</v>
      </c>
      <c r="E909" s="331">
        <v>131.22999999999999</v>
      </c>
      <c r="F909" s="331"/>
      <c r="G909" s="333">
        <f t="shared" si="26"/>
        <v>5956.9599999999864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6</v>
      </c>
      <c r="C910" s="298">
        <v>46129</v>
      </c>
      <c r="D910" s="299" t="s">
        <v>337</v>
      </c>
      <c r="E910" s="331">
        <v>210</v>
      </c>
      <c r="F910" s="331"/>
      <c r="G910" s="333">
        <f t="shared" si="26"/>
        <v>6088.189999999986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23</v>
      </c>
      <c r="C911" s="298">
        <v>46129</v>
      </c>
      <c r="D911" s="299" t="s">
        <v>63</v>
      </c>
      <c r="E911" s="331">
        <v>529.46</v>
      </c>
      <c r="F911" s="331"/>
      <c r="G911" s="333">
        <f t="shared" si="26"/>
        <v>6298.189999999986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7</v>
      </c>
      <c r="C912" s="298">
        <v>46129</v>
      </c>
      <c r="D912" s="299" t="s">
        <v>338</v>
      </c>
      <c r="E912" s="331">
        <v>32.78</v>
      </c>
      <c r="F912" s="331"/>
      <c r="G912" s="333">
        <f t="shared" si="26"/>
        <v>6827.649999999986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4</v>
      </c>
      <c r="C913" s="298">
        <v>46128</v>
      </c>
      <c r="D913" s="299" t="s">
        <v>310</v>
      </c>
      <c r="E913" s="331">
        <v>44.41</v>
      </c>
      <c r="F913" s="331"/>
      <c r="G913" s="333">
        <f t="shared" si="26"/>
        <v>6860.4299999999857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16</v>
      </c>
      <c r="C914" s="298">
        <v>46128</v>
      </c>
      <c r="D914" s="299" t="s">
        <v>339</v>
      </c>
      <c r="E914" s="331">
        <v>15</v>
      </c>
      <c r="F914" s="331"/>
      <c r="G914" s="333">
        <f t="shared" si="26"/>
        <v>6904.8399999999856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46128</v>
      </c>
      <c r="D915" s="299" t="s">
        <v>301</v>
      </c>
      <c r="E915" s="331">
        <v>41.95</v>
      </c>
      <c r="F915" s="331"/>
      <c r="G915" s="333">
        <f t="shared" si="26"/>
        <v>6919.8399999999856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5</v>
      </c>
      <c r="C916" s="298">
        <v>46128</v>
      </c>
      <c r="D916" s="299" t="s">
        <v>340</v>
      </c>
      <c r="E916" s="331">
        <v>21.3</v>
      </c>
      <c r="F916" s="331"/>
      <c r="G916" s="333">
        <f t="shared" si="26"/>
        <v>6961.7899999999854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4</v>
      </c>
      <c r="C917" s="298">
        <v>46128</v>
      </c>
      <c r="D917" s="299" t="s">
        <v>296</v>
      </c>
      <c r="E917" s="331">
        <v>70.03</v>
      </c>
      <c r="F917" s="331"/>
      <c r="G917" s="333">
        <f t="shared" si="26"/>
        <v>6983.0899999999856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46128</v>
      </c>
      <c r="D918" s="299" t="s">
        <v>296</v>
      </c>
      <c r="E918" s="331">
        <v>11.48</v>
      </c>
      <c r="F918" s="331"/>
      <c r="G918" s="333">
        <f t="shared" si="26"/>
        <v>7053.1199999999853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46128</v>
      </c>
      <c r="D919" s="299" t="s">
        <v>341</v>
      </c>
      <c r="E919" s="331">
        <v>26.61</v>
      </c>
      <c r="F919" s="331"/>
      <c r="G919" s="333">
        <f t="shared" si="26"/>
        <v>7064.5999999999849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46128</v>
      </c>
      <c r="D920" s="299" t="s">
        <v>342</v>
      </c>
      <c r="E920" s="331">
        <v>42.59</v>
      </c>
      <c r="F920" s="331"/>
      <c r="G920" s="333">
        <f t="shared" si="26"/>
        <v>7091.2099999999846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46128</v>
      </c>
      <c r="D921" s="299" t="s">
        <v>300</v>
      </c>
      <c r="E921" s="331">
        <v>20.58</v>
      </c>
      <c r="F921" s="331"/>
      <c r="G921" s="333">
        <f t="shared" si="26"/>
        <v>7133.7999999999847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11</v>
      </c>
      <c r="C922" s="298">
        <v>46128</v>
      </c>
      <c r="D922" s="299" t="s">
        <v>178</v>
      </c>
      <c r="E922" s="331">
        <v>267.91000000000003</v>
      </c>
      <c r="F922" s="331"/>
      <c r="G922" s="333">
        <f t="shared" si="26"/>
        <v>7154.3799999999846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291</v>
      </c>
      <c r="B923" s="330">
        <v>41</v>
      </c>
      <c r="C923" s="298">
        <v>46128</v>
      </c>
      <c r="D923" s="299" t="s">
        <v>299</v>
      </c>
      <c r="E923" s="331"/>
      <c r="F923" s="331">
        <v>300</v>
      </c>
      <c r="G923" s="333">
        <f t="shared" si="26"/>
        <v>7422.2899999999845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291</v>
      </c>
      <c r="B924" s="330">
        <v>39</v>
      </c>
      <c r="C924" s="298">
        <v>46128</v>
      </c>
      <c r="D924" s="299" t="s">
        <v>292</v>
      </c>
      <c r="E924" s="331"/>
      <c r="F924" s="331">
        <v>2763.78</v>
      </c>
      <c r="G924" s="333">
        <f t="shared" si="26"/>
        <v>7122.2899999999845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287</v>
      </c>
      <c r="B925" s="330" t="s">
        <v>287</v>
      </c>
      <c r="C925" s="298">
        <v>46127</v>
      </c>
      <c r="D925" s="299" t="s">
        <v>343</v>
      </c>
      <c r="E925" s="331">
        <v>93.71</v>
      </c>
      <c r="F925" s="331">
        <v>93.71</v>
      </c>
      <c r="G925" s="333">
        <f t="shared" si="26"/>
        <v>4358.5099999999848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46127</v>
      </c>
      <c r="D926" s="299" t="s">
        <v>344</v>
      </c>
      <c r="E926" s="331">
        <v>27</v>
      </c>
      <c r="F926" s="331"/>
      <c r="G926" s="333">
        <f t="shared" si="26"/>
        <v>4358.5099999999848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291</v>
      </c>
      <c r="B927" s="330">
        <v>38</v>
      </c>
      <c r="C927" s="298">
        <v>46127</v>
      </c>
      <c r="D927" s="299" t="s">
        <v>293</v>
      </c>
      <c r="E927" s="331"/>
      <c r="F927" s="331">
        <v>4597.82</v>
      </c>
      <c r="G927" s="333">
        <f t="shared" si="26"/>
        <v>4385.5099999999848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46127</v>
      </c>
      <c r="D928" s="299" t="s">
        <v>296</v>
      </c>
      <c r="E928" s="331">
        <v>14.67</v>
      </c>
      <c r="F928" s="331"/>
      <c r="G928" s="333">
        <f t="shared" si="26"/>
        <v>-212.31000000001481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46127</v>
      </c>
      <c r="D929" s="299" t="s">
        <v>345</v>
      </c>
      <c r="E929" s="331">
        <v>102.2</v>
      </c>
      <c r="F929" s="331"/>
      <c r="G929" s="333">
        <f t="shared" si="26"/>
        <v>-197.64000000001482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8</v>
      </c>
      <c r="C930" s="298">
        <v>46126</v>
      </c>
      <c r="D930" s="299" t="s">
        <v>319</v>
      </c>
      <c r="E930" s="331">
        <v>15.53</v>
      </c>
      <c r="F930" s="331"/>
      <c r="G930" s="333">
        <f t="shared" si="26"/>
        <v>-95.440000000014805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294</v>
      </c>
      <c r="B931" s="330">
        <v>24</v>
      </c>
      <c r="C931" s="298">
        <v>46126</v>
      </c>
      <c r="D931" s="299" t="s">
        <v>860</v>
      </c>
      <c r="E931" s="331">
        <v>105.33</v>
      </c>
      <c r="F931" s="331"/>
      <c r="G931" s="333">
        <f t="shared" si="26"/>
        <v>-79.910000000014804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46125</v>
      </c>
      <c r="D932" s="299" t="s">
        <v>346</v>
      </c>
      <c r="E932" s="331">
        <v>11.64</v>
      </c>
      <c r="F932" s="331"/>
      <c r="G932" s="333">
        <f t="shared" si="26"/>
        <v>25.419999999985201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1</v>
      </c>
      <c r="C933" s="298">
        <v>46125</v>
      </c>
      <c r="D933" s="299" t="s">
        <v>306</v>
      </c>
      <c r="E933" s="331">
        <v>50.71</v>
      </c>
      <c r="F933" s="331"/>
      <c r="G933" s="333">
        <f t="shared" si="26"/>
        <v>37.059999999985202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46125</v>
      </c>
      <c r="D934" s="299" t="s">
        <v>334</v>
      </c>
      <c r="E934" s="331">
        <v>11.06</v>
      </c>
      <c r="F934" s="331"/>
      <c r="G934" s="333">
        <f t="shared" si="26"/>
        <v>87.769999999985203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4</v>
      </c>
      <c r="C935" s="298">
        <v>46125</v>
      </c>
      <c r="D935" s="299" t="s">
        <v>295</v>
      </c>
      <c r="E935" s="331">
        <v>35.979999999999997</v>
      </c>
      <c r="F935" s="331"/>
      <c r="G935" s="333">
        <f t="shared" si="26"/>
        <v>98.829999999985205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8</v>
      </c>
      <c r="C936" s="298">
        <v>46125</v>
      </c>
      <c r="D936" s="299" t="s">
        <v>347</v>
      </c>
      <c r="E936" s="331">
        <v>7.83</v>
      </c>
      <c r="F936" s="331"/>
      <c r="G936" s="333">
        <f t="shared" si="26"/>
        <v>134.80999999998519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3</v>
      </c>
      <c r="C937" s="298">
        <v>46125</v>
      </c>
      <c r="D937" s="299" t="s">
        <v>348</v>
      </c>
      <c r="E937" s="331">
        <v>4.1900000000000004</v>
      </c>
      <c r="F937" s="331"/>
      <c r="G937" s="333">
        <f t="shared" si="26"/>
        <v>142.63999999998521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8</v>
      </c>
      <c r="C938" s="298">
        <v>46125</v>
      </c>
      <c r="D938" s="299" t="s">
        <v>349</v>
      </c>
      <c r="E938" s="331">
        <v>39.25</v>
      </c>
      <c r="F938" s="331"/>
      <c r="G938" s="333">
        <f t="shared" si="26"/>
        <v>146.8299999999852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287</v>
      </c>
      <c r="B939" s="330" t="s">
        <v>287</v>
      </c>
      <c r="C939" s="298">
        <v>46125</v>
      </c>
      <c r="D939" s="299" t="s">
        <v>350</v>
      </c>
      <c r="E939" s="331">
        <v>318.36</v>
      </c>
      <c r="F939" s="331">
        <v>318.36</v>
      </c>
      <c r="G939" s="333">
        <f t="shared" si="26"/>
        <v>186.0799999999852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19</v>
      </c>
      <c r="C940" s="298">
        <v>46125</v>
      </c>
      <c r="D940" s="299" t="s">
        <v>191</v>
      </c>
      <c r="E940" s="331">
        <v>200</v>
      </c>
      <c r="F940" s="331"/>
      <c r="G940" s="333">
        <f t="shared" si="26"/>
        <v>186.0799999999852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1</v>
      </c>
      <c r="C941" s="298">
        <v>46124</v>
      </c>
      <c r="D941" s="299" t="s">
        <v>304</v>
      </c>
      <c r="E941" s="331">
        <v>136.05000000000001</v>
      </c>
      <c r="F941" s="331"/>
      <c r="G941" s="333">
        <f t="shared" si="26"/>
        <v>386.0799999999852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3</v>
      </c>
      <c r="C942" s="298">
        <v>46124</v>
      </c>
      <c r="D942" s="299" t="s">
        <v>348</v>
      </c>
      <c r="E942" s="331">
        <v>13.09</v>
      </c>
      <c r="F942" s="331"/>
      <c r="G942" s="333">
        <f t="shared" si="26"/>
        <v>522.12999999998522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46124</v>
      </c>
      <c r="D943" s="299" t="s">
        <v>319</v>
      </c>
      <c r="E943" s="331">
        <v>24.47</v>
      </c>
      <c r="F943" s="331"/>
      <c r="G943" s="333">
        <f t="shared" si="26"/>
        <v>535.21999999998525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46124</v>
      </c>
      <c r="D944" s="299" t="s">
        <v>319</v>
      </c>
      <c r="E944" s="331">
        <v>14.29</v>
      </c>
      <c r="F944" s="331"/>
      <c r="G944" s="333">
        <f t="shared" si="26"/>
        <v>559.68999999998528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22</v>
      </c>
      <c r="C945" s="298">
        <v>46124</v>
      </c>
      <c r="D945" s="299" t="s">
        <v>835</v>
      </c>
      <c r="E945" s="331">
        <v>9.57</v>
      </c>
      <c r="F945" s="331"/>
      <c r="G945" s="333">
        <f t="shared" si="26"/>
        <v>573.97999999998524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3</v>
      </c>
      <c r="C946" s="298">
        <v>46124</v>
      </c>
      <c r="D946" s="299" t="s">
        <v>351</v>
      </c>
      <c r="E946" s="331">
        <v>25</v>
      </c>
      <c r="F946" s="331"/>
      <c r="G946" s="333">
        <f t="shared" si="26"/>
        <v>583.54999999998529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294</v>
      </c>
      <c r="B947" s="330">
        <v>22</v>
      </c>
      <c r="C947" s="298">
        <v>46123</v>
      </c>
      <c r="D947" s="299" t="s">
        <v>352</v>
      </c>
      <c r="E947" s="331">
        <v>19.16</v>
      </c>
      <c r="F947" s="331"/>
      <c r="G947" s="333">
        <f t="shared" si="26"/>
        <v>608.54999999998529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46123</v>
      </c>
      <c r="D948" s="299" t="s">
        <v>301</v>
      </c>
      <c r="E948" s="331">
        <v>20.91</v>
      </c>
      <c r="F948" s="331"/>
      <c r="G948" s="333">
        <f t="shared" si="26"/>
        <v>627.70999999998526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46123</v>
      </c>
      <c r="D949" s="299" t="s">
        <v>296</v>
      </c>
      <c r="E949" s="331">
        <v>12.44</v>
      </c>
      <c r="F949" s="331"/>
      <c r="G949" s="333">
        <f t="shared" si="26"/>
        <v>648.61999999998523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46123</v>
      </c>
      <c r="D950" s="299" t="s">
        <v>353</v>
      </c>
      <c r="E950" s="331">
        <v>41.34</v>
      </c>
      <c r="F950" s="331"/>
      <c r="G950" s="333">
        <f t="shared" si="26"/>
        <v>661.05999999998528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46122</v>
      </c>
      <c r="D951" s="299" t="s">
        <v>446</v>
      </c>
      <c r="E951" s="331">
        <v>-0.04</v>
      </c>
      <c r="F951" s="331"/>
      <c r="G951" s="333">
        <f t="shared" si="26"/>
        <v>702.39999999998531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5</v>
      </c>
      <c r="C952" s="298">
        <v>46122</v>
      </c>
      <c r="D952" s="299" t="s">
        <v>354</v>
      </c>
      <c r="E952" s="331">
        <v>372</v>
      </c>
      <c r="F952" s="331"/>
      <c r="G952" s="333">
        <f t="shared" si="26"/>
        <v>702.35999999998535</v>
      </c>
      <c r="H952" s="334" t="s">
        <v>298</v>
      </c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46122</v>
      </c>
      <c r="D953" s="299" t="s">
        <v>355</v>
      </c>
      <c r="E953" s="331">
        <v>15.22</v>
      </c>
      <c r="F953" s="331"/>
      <c r="G953" s="333">
        <f t="shared" si="26"/>
        <v>1074.3599999999853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3</v>
      </c>
      <c r="C954" s="298">
        <v>46122</v>
      </c>
      <c r="D954" s="299" t="s">
        <v>296</v>
      </c>
      <c r="E954" s="331">
        <v>9.5500000000000007</v>
      </c>
      <c r="F954" s="331"/>
      <c r="G954" s="333">
        <f t="shared" si="26"/>
        <v>1089.5799999999854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8</v>
      </c>
      <c r="C955" s="298">
        <v>46122</v>
      </c>
      <c r="D955" s="299" t="s">
        <v>356</v>
      </c>
      <c r="E955" s="331">
        <v>52.65</v>
      </c>
      <c r="F955" s="331"/>
      <c r="G955" s="333">
        <f t="shared" si="26"/>
        <v>1099.1299999999853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1</v>
      </c>
      <c r="C956" s="298">
        <v>46122</v>
      </c>
      <c r="D956" s="299" t="s">
        <v>311</v>
      </c>
      <c r="E956" s="331">
        <v>68.989999999999995</v>
      </c>
      <c r="F956" s="331"/>
      <c r="G956" s="333">
        <f t="shared" si="26"/>
        <v>1151.7799999999854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46122</v>
      </c>
      <c r="D957" s="299" t="s">
        <v>324</v>
      </c>
      <c r="E957" s="331">
        <v>17.37</v>
      </c>
      <c r="F957" s="331"/>
      <c r="G957" s="333">
        <f t="shared" si="26"/>
        <v>1220.7699999999854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8</v>
      </c>
      <c r="C958" s="298">
        <v>46121</v>
      </c>
      <c r="D958" s="299" t="s">
        <v>357</v>
      </c>
      <c r="E958" s="331">
        <v>64.42</v>
      </c>
      <c r="F958" s="331"/>
      <c r="G958" s="333">
        <f t="shared" si="26"/>
        <v>1238.1399999999853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46121</v>
      </c>
      <c r="D959" s="299" t="s">
        <v>358</v>
      </c>
      <c r="E959" s="331">
        <v>9.4700000000000006</v>
      </c>
      <c r="F959" s="331"/>
      <c r="G959" s="333">
        <f t="shared" si="26"/>
        <v>1302.5599999999854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5</v>
      </c>
      <c r="C960" s="298">
        <v>46121</v>
      </c>
      <c r="D960" s="299" t="s">
        <v>854</v>
      </c>
      <c r="E960" s="331">
        <v>10.68</v>
      </c>
      <c r="F960" s="331"/>
      <c r="G960" s="333">
        <f t="shared" si="26"/>
        <v>1312.0299999999854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7</v>
      </c>
      <c r="C961" s="298">
        <v>46121</v>
      </c>
      <c r="D961" s="299" t="s">
        <v>359</v>
      </c>
      <c r="E961" s="331">
        <v>68.010000000000005</v>
      </c>
      <c r="F961" s="331"/>
      <c r="G961" s="333">
        <f t="shared" si="26"/>
        <v>1322.7099999999855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4</v>
      </c>
      <c r="C962" s="298">
        <v>46121</v>
      </c>
      <c r="D962" s="299" t="s">
        <v>310</v>
      </c>
      <c r="E962" s="331">
        <v>40.85</v>
      </c>
      <c r="F962" s="331"/>
      <c r="G962" s="333">
        <f t="shared" si="26"/>
        <v>1390.7199999999855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46121</v>
      </c>
      <c r="D963" s="299" t="s">
        <v>360</v>
      </c>
      <c r="E963" s="331">
        <v>25</v>
      </c>
      <c r="F963" s="331"/>
      <c r="G963" s="333">
        <f t="shared" si="26"/>
        <v>1431.5699999999854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18</v>
      </c>
      <c r="C964" s="298">
        <v>46120</v>
      </c>
      <c r="D964" s="299" t="s">
        <v>361</v>
      </c>
      <c r="E964" s="331">
        <v>400</v>
      </c>
      <c r="F964" s="331"/>
      <c r="G964" s="333">
        <f t="shared" si="26"/>
        <v>1456.5699999999854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335</v>
      </c>
      <c r="B965" s="330" t="s">
        <v>335</v>
      </c>
      <c r="C965" s="298">
        <v>46120</v>
      </c>
      <c r="D965" s="299" t="s">
        <v>447</v>
      </c>
      <c r="E965" s="331">
        <v>44.96</v>
      </c>
      <c r="F965" s="331"/>
      <c r="G965" s="333">
        <f t="shared" si="26"/>
        <v>1856.5699999999854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13</v>
      </c>
      <c r="C966" s="298">
        <v>46120</v>
      </c>
      <c r="D966" s="299" t="s">
        <v>182</v>
      </c>
      <c r="E966" s="331">
        <v>104.98</v>
      </c>
      <c r="F966" s="331"/>
      <c r="G966" s="333">
        <f t="shared" si="26"/>
        <v>1901.5299999999854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46120</v>
      </c>
      <c r="D967" s="299" t="s">
        <v>296</v>
      </c>
      <c r="E967" s="331">
        <v>13.8</v>
      </c>
      <c r="F967" s="331"/>
      <c r="G967" s="333">
        <f t="shared" si="26"/>
        <v>2006.5099999999854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4</v>
      </c>
      <c r="C968" s="298">
        <v>46120</v>
      </c>
      <c r="D968" s="299" t="s">
        <v>295</v>
      </c>
      <c r="E968" s="331">
        <v>37.92</v>
      </c>
      <c r="F968" s="331"/>
      <c r="G968" s="333">
        <f t="shared" si="26"/>
        <v>2020.3099999999854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46120</v>
      </c>
      <c r="D969" s="299" t="s">
        <v>300</v>
      </c>
      <c r="E969" s="331">
        <v>56.68</v>
      </c>
      <c r="F969" s="331"/>
      <c r="G969" s="333">
        <f t="shared" si="26"/>
        <v>2058.2299999999855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46120</v>
      </c>
      <c r="D970" s="299" t="s">
        <v>362</v>
      </c>
      <c r="E970" s="331">
        <v>29.26</v>
      </c>
      <c r="F970" s="331"/>
      <c r="G970" s="333">
        <f t="shared" si="26"/>
        <v>2114.9099999999853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9</v>
      </c>
      <c r="C971" s="298">
        <v>46119</v>
      </c>
      <c r="D971" s="299" t="s">
        <v>58</v>
      </c>
      <c r="E971" s="331">
        <v>1281.53</v>
      </c>
      <c r="F971" s="331"/>
      <c r="G971" s="333">
        <f t="shared" si="26"/>
        <v>2144.1699999999855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4</v>
      </c>
      <c r="C972" s="298">
        <v>46119</v>
      </c>
      <c r="D972" s="299" t="s">
        <v>363</v>
      </c>
      <c r="E972" s="331">
        <v>25.84</v>
      </c>
      <c r="F972" s="331"/>
      <c r="G972" s="333">
        <f t="shared" si="26"/>
        <v>3425.6999999999853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8</v>
      </c>
      <c r="C973" s="298">
        <v>46119</v>
      </c>
      <c r="D973" s="299" t="s">
        <v>319</v>
      </c>
      <c r="E973" s="331">
        <v>12.05</v>
      </c>
      <c r="F973" s="331"/>
      <c r="G973" s="333">
        <f t="shared" si="26"/>
        <v>3451.5399999999854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4</v>
      </c>
      <c r="C974" s="298">
        <v>46119</v>
      </c>
      <c r="D974" s="299" t="s">
        <v>334</v>
      </c>
      <c r="E974" s="331">
        <v>82.04</v>
      </c>
      <c r="F974" s="331"/>
      <c r="G974" s="333">
        <f t="shared" si="26"/>
        <v>3463.5899999999856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46119</v>
      </c>
      <c r="D975" s="299" t="s">
        <v>364</v>
      </c>
      <c r="E975" s="331">
        <v>22.92</v>
      </c>
      <c r="F975" s="331"/>
      <c r="G975" s="333">
        <f t="shared" si="26"/>
        <v>3545.6299999999856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5</v>
      </c>
      <c r="C976" s="298">
        <v>46118</v>
      </c>
      <c r="D976" s="299" t="s">
        <v>365</v>
      </c>
      <c r="E976" s="331">
        <v>400</v>
      </c>
      <c r="F976" s="331"/>
      <c r="G976" s="333">
        <f t="shared" si="26"/>
        <v>3568.5499999999856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14</v>
      </c>
      <c r="C977" s="298">
        <v>46118</v>
      </c>
      <c r="D977" s="299" t="s">
        <v>366</v>
      </c>
      <c r="E977" s="331">
        <v>66.67</v>
      </c>
      <c r="F977" s="331"/>
      <c r="G977" s="333">
        <f t="shared" si="26"/>
        <v>3968.5499999999856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294</v>
      </c>
      <c r="B978" s="330">
        <v>14</v>
      </c>
      <c r="C978" s="298">
        <v>46118</v>
      </c>
      <c r="D978" s="299" t="s">
        <v>367</v>
      </c>
      <c r="E978" s="331">
        <v>70.25</v>
      </c>
      <c r="F978" s="331"/>
      <c r="G978" s="333">
        <f t="shared" si="26"/>
        <v>4035.2199999999857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1</v>
      </c>
      <c r="C979" s="298">
        <v>46117</v>
      </c>
      <c r="D979" s="299" t="s">
        <v>368</v>
      </c>
      <c r="E979" s="331">
        <v>25.6</v>
      </c>
      <c r="F979" s="331"/>
      <c r="G979" s="333">
        <f t="shared" si="26"/>
        <v>4105.4699999999857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8</v>
      </c>
      <c r="C980" s="298">
        <v>46117</v>
      </c>
      <c r="D980" s="299" t="s">
        <v>319</v>
      </c>
      <c r="E980" s="331">
        <v>8.56</v>
      </c>
      <c r="F980" s="331"/>
      <c r="G980" s="333">
        <f t="shared" si="26"/>
        <v>4131.0699999999861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6</v>
      </c>
      <c r="C981" s="298">
        <v>46117</v>
      </c>
      <c r="D981" s="299" t="s">
        <v>369</v>
      </c>
      <c r="E981" s="331">
        <v>301.67</v>
      </c>
      <c r="F981" s="331"/>
      <c r="G981" s="333">
        <f t="shared" si="26"/>
        <v>4139.6299999999865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1</v>
      </c>
      <c r="C982" s="298">
        <v>46116</v>
      </c>
      <c r="D982" s="299" t="s">
        <v>306</v>
      </c>
      <c r="E982" s="331">
        <v>176.85</v>
      </c>
      <c r="F982" s="331"/>
      <c r="G982" s="333">
        <f t="shared" si="26"/>
        <v>4441.2999999999865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1</v>
      </c>
      <c r="C983" s="298">
        <v>46116</v>
      </c>
      <c r="D983" s="299" t="s">
        <v>311</v>
      </c>
      <c r="E983" s="331">
        <v>139.34</v>
      </c>
      <c r="F983" s="331"/>
      <c r="G983" s="333">
        <f t="shared" si="26"/>
        <v>4618.1499999999869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17</v>
      </c>
      <c r="C984" s="298">
        <v>46116</v>
      </c>
      <c r="D984" s="299" t="s">
        <v>370</v>
      </c>
      <c r="E984" s="331">
        <v>99</v>
      </c>
      <c r="F984" s="331"/>
      <c r="G984" s="333">
        <f t="shared" si="26"/>
        <v>4757.489999999987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46116</v>
      </c>
      <c r="D985" s="299" t="s">
        <v>371</v>
      </c>
      <c r="E985" s="331">
        <v>34</v>
      </c>
      <c r="F985" s="331"/>
      <c r="G985" s="333">
        <f t="shared" si="26"/>
        <v>4856.489999999987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3</v>
      </c>
      <c r="C986" s="298">
        <v>46116</v>
      </c>
      <c r="D986" s="299" t="s">
        <v>348</v>
      </c>
      <c r="E986" s="331">
        <v>10.24</v>
      </c>
      <c r="F986" s="331"/>
      <c r="G986" s="333">
        <f t="shared" si="26"/>
        <v>4890.489999999987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7</v>
      </c>
      <c r="C987" s="298">
        <v>46115</v>
      </c>
      <c r="D987" s="299" t="s">
        <v>372</v>
      </c>
      <c r="E987" s="331">
        <v>100</v>
      </c>
      <c r="F987" s="331"/>
      <c r="G987" s="333">
        <f t="shared" si="26"/>
        <v>4900.7299999999868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6</v>
      </c>
      <c r="C988" s="298">
        <v>46115</v>
      </c>
      <c r="D988" s="299" t="s">
        <v>300</v>
      </c>
      <c r="E988" s="331">
        <v>7.68</v>
      </c>
      <c r="F988" s="331"/>
      <c r="G988" s="333">
        <f t="shared" si="26"/>
        <v>5000.7299999999868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46115</v>
      </c>
      <c r="D989" s="299" t="s">
        <v>296</v>
      </c>
      <c r="E989" s="331">
        <v>8.7200000000000006</v>
      </c>
      <c r="F989" s="331"/>
      <c r="G989" s="333">
        <f t="shared" si="26"/>
        <v>5008.4099999999871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8</v>
      </c>
      <c r="C990" s="298">
        <v>46114</v>
      </c>
      <c r="D990" s="299" t="s">
        <v>373</v>
      </c>
      <c r="E990" s="331">
        <v>81.739999999999995</v>
      </c>
      <c r="F990" s="331"/>
      <c r="G990" s="333">
        <f t="shared" si="26"/>
        <v>5017.1299999999874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284</v>
      </c>
      <c r="B991" s="330">
        <v>36</v>
      </c>
      <c r="C991" s="298">
        <v>46114</v>
      </c>
      <c r="D991" s="299" t="s">
        <v>374</v>
      </c>
      <c r="E991" s="331">
        <v>50</v>
      </c>
      <c r="F991" s="331"/>
      <c r="G991" s="333">
        <f t="shared" si="26"/>
        <v>5098.8699999999872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22</v>
      </c>
      <c r="C992" s="298">
        <v>46114</v>
      </c>
      <c r="D992" s="299" t="s">
        <v>375</v>
      </c>
      <c r="E992" s="331">
        <v>6.37</v>
      </c>
      <c r="F992" s="331"/>
      <c r="G992" s="333">
        <f t="shared" si="26"/>
        <v>5148.8699999999872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46114</v>
      </c>
      <c r="D993" s="299" t="s">
        <v>326</v>
      </c>
      <c r="E993" s="331">
        <v>55.22</v>
      </c>
      <c r="F993" s="331"/>
      <c r="G993" s="333">
        <f t="shared" si="26"/>
        <v>5155.239999999987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8</v>
      </c>
      <c r="C994" s="298">
        <v>46114</v>
      </c>
      <c r="D994" s="299" t="s">
        <v>319</v>
      </c>
      <c r="E994" s="331">
        <v>8.5</v>
      </c>
      <c r="F994" s="331"/>
      <c r="G994" s="333">
        <f t="shared" si="26"/>
        <v>5210.4599999999873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4</v>
      </c>
      <c r="C995" s="298">
        <v>46114</v>
      </c>
      <c r="D995" s="299" t="s">
        <v>334</v>
      </c>
      <c r="E995" s="331">
        <v>38.99</v>
      </c>
      <c r="F995" s="331"/>
      <c r="G995" s="333">
        <f t="shared" si="26"/>
        <v>5218.9599999999873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291</v>
      </c>
      <c r="B996" s="330">
        <v>39</v>
      </c>
      <c r="C996" s="298">
        <v>46113</v>
      </c>
      <c r="D996" s="299" t="s">
        <v>292</v>
      </c>
      <c r="E996" s="331"/>
      <c r="F996" s="331">
        <v>2763.78</v>
      </c>
      <c r="G996" s="333">
        <f t="shared" si="26"/>
        <v>5257.9499999999871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4</v>
      </c>
      <c r="C997" s="298">
        <v>46113</v>
      </c>
      <c r="D997" s="299" t="s">
        <v>296</v>
      </c>
      <c r="E997" s="331">
        <v>36.090000000000003</v>
      </c>
      <c r="F997" s="331"/>
      <c r="G997" s="333">
        <f t="shared" si="26"/>
        <v>2494.1699999999869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4</v>
      </c>
      <c r="C998" s="298">
        <v>46113</v>
      </c>
      <c r="D998" s="299" t="s">
        <v>310</v>
      </c>
      <c r="E998" s="331">
        <v>80</v>
      </c>
      <c r="F998" s="331"/>
      <c r="G998" s="333">
        <f t="shared" si="26"/>
        <v>2530.259999999987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7</v>
      </c>
      <c r="C999" s="298">
        <v>46113</v>
      </c>
      <c r="D999" s="299" t="s">
        <v>320</v>
      </c>
      <c r="E999" s="331">
        <v>47.84</v>
      </c>
      <c r="F999" s="331"/>
      <c r="G999" s="333">
        <f t="shared" si="26"/>
        <v>2610.259999999987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7</v>
      </c>
      <c r="C1000" s="298">
        <v>46113</v>
      </c>
      <c r="D1000" s="299" t="s">
        <v>320</v>
      </c>
      <c r="E1000" s="331">
        <v>21.25</v>
      </c>
      <c r="F1000" s="331"/>
      <c r="G1000" s="333">
        <f t="shared" si="26"/>
        <v>2658.0999999999872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46113</v>
      </c>
      <c r="D1001" s="299" t="s">
        <v>376</v>
      </c>
      <c r="E1001" s="331">
        <v>42.9</v>
      </c>
      <c r="F1001" s="331"/>
      <c r="G1001" s="333">
        <f t="shared" si="26"/>
        <v>2679.3499999999872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284</v>
      </c>
      <c r="B1002" s="330">
        <v>37</v>
      </c>
      <c r="C1002" s="298">
        <v>46112</v>
      </c>
      <c r="D1002" s="299" t="s">
        <v>377</v>
      </c>
      <c r="E1002" s="331">
        <v>4309.58</v>
      </c>
      <c r="F1002" s="331"/>
      <c r="G1002" s="333">
        <f t="shared" si="26"/>
        <v>2722.2499999999873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286</v>
      </c>
      <c r="B1003" s="330">
        <v>25</v>
      </c>
      <c r="C1003" s="298">
        <v>46112</v>
      </c>
      <c r="D1003" s="298" t="s">
        <v>204</v>
      </c>
      <c r="E1003" s="331">
        <v>350</v>
      </c>
      <c r="F1003" s="331"/>
      <c r="G1003" s="333">
        <f t="shared" si="26"/>
        <v>7031.8299999999872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286</v>
      </c>
      <c r="B1004" s="330">
        <v>26</v>
      </c>
      <c r="C1004" s="298">
        <v>46112</v>
      </c>
      <c r="D1004" s="298" t="s">
        <v>205</v>
      </c>
      <c r="E1004" s="331">
        <v>320</v>
      </c>
      <c r="F1004" s="331"/>
      <c r="G1004" s="333">
        <f t="shared" si="26"/>
        <v>7381.8299999999872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286</v>
      </c>
      <c r="B1005" s="330">
        <v>27</v>
      </c>
      <c r="C1005" s="298">
        <v>46112</v>
      </c>
      <c r="D1005" s="298" t="s">
        <v>206</v>
      </c>
      <c r="E1005" s="331">
        <v>25</v>
      </c>
      <c r="F1005" s="331"/>
      <c r="G1005" s="333">
        <f t="shared" si="26"/>
        <v>7701.8299999999872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286</v>
      </c>
      <c r="B1006" s="330">
        <v>28</v>
      </c>
      <c r="C1006" s="298">
        <v>46112</v>
      </c>
      <c r="D1006" s="298" t="s">
        <v>207</v>
      </c>
      <c r="E1006" s="331">
        <v>25</v>
      </c>
      <c r="F1006" s="331"/>
      <c r="G1006" s="333">
        <f t="shared" si="26"/>
        <v>7726.8299999999872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286</v>
      </c>
      <c r="B1007" s="330">
        <v>29</v>
      </c>
      <c r="C1007" s="298">
        <v>46112</v>
      </c>
      <c r="D1007" s="298" t="s">
        <v>208</v>
      </c>
      <c r="E1007" s="331">
        <v>45</v>
      </c>
      <c r="F1007" s="331"/>
      <c r="G1007" s="333">
        <f t="shared" si="26"/>
        <v>7751.8299999999872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286</v>
      </c>
      <c r="B1008" s="330">
        <v>30</v>
      </c>
      <c r="C1008" s="298">
        <v>46112</v>
      </c>
      <c r="D1008" s="298" t="s">
        <v>209</v>
      </c>
      <c r="E1008" s="331">
        <v>400</v>
      </c>
      <c r="F1008" s="331"/>
      <c r="G1008" s="333">
        <f t="shared" si="26"/>
        <v>7796.8299999999872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286</v>
      </c>
      <c r="B1009" s="330">
        <v>31</v>
      </c>
      <c r="C1009" s="298">
        <v>46112</v>
      </c>
      <c r="D1009" s="298" t="s">
        <v>210</v>
      </c>
      <c r="E1009" s="331">
        <v>375</v>
      </c>
      <c r="F1009" s="331"/>
      <c r="G1009" s="333">
        <f t="shared" si="26"/>
        <v>8196.8299999999872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286</v>
      </c>
      <c r="B1010" s="330">
        <v>32</v>
      </c>
      <c r="C1010" s="298">
        <v>46112</v>
      </c>
      <c r="D1010" s="298" t="s">
        <v>211</v>
      </c>
      <c r="E1010" s="331">
        <v>100</v>
      </c>
      <c r="F1010" s="331"/>
      <c r="G1010" s="333">
        <f t="shared" si="26"/>
        <v>8571.8299999999872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286</v>
      </c>
      <c r="B1011" s="330">
        <v>33</v>
      </c>
      <c r="C1011" s="298">
        <v>46112</v>
      </c>
      <c r="D1011" s="298" t="s">
        <v>212</v>
      </c>
      <c r="E1011" s="331">
        <v>85</v>
      </c>
      <c r="F1011" s="331"/>
      <c r="G1011" s="333">
        <f t="shared" si="26"/>
        <v>8671.8299999999872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286</v>
      </c>
      <c r="B1012" s="330">
        <v>34</v>
      </c>
      <c r="C1012" s="298">
        <v>46112</v>
      </c>
      <c r="D1012" s="298" t="s">
        <v>213</v>
      </c>
      <c r="E1012" s="331">
        <v>230</v>
      </c>
      <c r="F1012" s="331"/>
      <c r="G1012" s="333">
        <f t="shared" si="26"/>
        <v>8756.8299999999872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286</v>
      </c>
      <c r="B1013" s="330">
        <v>35</v>
      </c>
      <c r="C1013" s="298">
        <v>46112</v>
      </c>
      <c r="D1013" s="298" t="s">
        <v>214</v>
      </c>
      <c r="E1013" s="331">
        <v>45</v>
      </c>
      <c r="F1013" s="331"/>
      <c r="G1013" s="333">
        <f t="shared" si="26"/>
        <v>8986.8299999999872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6</v>
      </c>
      <c r="C1014" s="298">
        <v>46112</v>
      </c>
      <c r="D1014" s="298" t="s">
        <v>378</v>
      </c>
      <c r="E1014" s="331">
        <v>40</v>
      </c>
      <c r="F1014" s="331"/>
      <c r="G1014" s="333">
        <f t="shared" si="26"/>
        <v>9031.8299999999872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294</v>
      </c>
      <c r="B1015" s="330">
        <v>42</v>
      </c>
      <c r="C1015" s="298">
        <v>46112</v>
      </c>
      <c r="D1015" s="298" t="s">
        <v>200</v>
      </c>
      <c r="E1015" s="331">
        <v>59</v>
      </c>
      <c r="F1015" s="331"/>
      <c r="G1015" s="333">
        <f t="shared" si="26"/>
        <v>9071.8299999999872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294</v>
      </c>
      <c r="B1016" s="330">
        <v>43</v>
      </c>
      <c r="C1016" s="298">
        <v>46112</v>
      </c>
      <c r="D1016" s="298" t="s">
        <v>201</v>
      </c>
      <c r="E1016" s="331">
        <v>42.84</v>
      </c>
      <c r="F1016" s="331"/>
      <c r="G1016" s="333">
        <f t="shared" si="26"/>
        <v>9130.8299999999872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6</v>
      </c>
      <c r="C1017" s="298">
        <v>46112</v>
      </c>
      <c r="D1017" s="298" t="s">
        <v>300</v>
      </c>
      <c r="E1017" s="331">
        <v>57.21</v>
      </c>
      <c r="F1017" s="331"/>
      <c r="G1017" s="333">
        <f t="shared" si="26"/>
        <v>9173.6699999999873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8</v>
      </c>
      <c r="C1018" s="298">
        <v>46112</v>
      </c>
      <c r="D1018" s="298" t="s">
        <v>296</v>
      </c>
      <c r="E1018" s="331">
        <v>11.18</v>
      </c>
      <c r="F1018" s="331"/>
      <c r="G1018" s="333">
        <f t="shared" si="26"/>
        <v>9230.8799999999865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10</v>
      </c>
      <c r="C1019" s="298">
        <v>46112</v>
      </c>
      <c r="D1019" s="298" t="s">
        <v>176</v>
      </c>
      <c r="E1019" s="331">
        <v>17.899999999999999</v>
      </c>
      <c r="F1019" s="331"/>
      <c r="G1019" s="333">
        <f t="shared" si="26"/>
        <v>9242.0599999999868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46111</v>
      </c>
      <c r="D1020" s="298" t="s">
        <v>334</v>
      </c>
      <c r="E1020" s="331">
        <v>23.83</v>
      </c>
      <c r="F1020" s="331"/>
      <c r="G1020" s="333">
        <f t="shared" si="26"/>
        <v>9259.9599999999864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291</v>
      </c>
      <c r="B1021" s="330">
        <v>38</v>
      </c>
      <c r="C1021" s="298">
        <v>46111</v>
      </c>
      <c r="D1021" s="299" t="s">
        <v>293</v>
      </c>
      <c r="E1021" s="331"/>
      <c r="F1021" s="331">
        <v>4278.1400000000003</v>
      </c>
      <c r="G1021" s="333">
        <f t="shared" si="26"/>
        <v>9283.7899999999863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3</v>
      </c>
      <c r="C1022" s="298">
        <v>46111</v>
      </c>
      <c r="D1022" s="299" t="s">
        <v>351</v>
      </c>
      <c r="E1022" s="331">
        <v>30</v>
      </c>
      <c r="F1022" s="331"/>
      <c r="G1022" s="333">
        <f t="shared" si="26"/>
        <v>5005.649999999986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6</v>
      </c>
      <c r="C1023" s="298">
        <v>46111</v>
      </c>
      <c r="D1023" s="299" t="s">
        <v>300</v>
      </c>
      <c r="E1023" s="331">
        <v>15.96</v>
      </c>
      <c r="F1023" s="331"/>
      <c r="G1023" s="333">
        <f t="shared" si="26"/>
        <v>5035.649999999986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3</v>
      </c>
      <c r="C1024" s="298">
        <v>46111</v>
      </c>
      <c r="D1024" s="299" t="s">
        <v>379</v>
      </c>
      <c r="E1024" s="331">
        <v>18.96</v>
      </c>
      <c r="F1024" s="331"/>
      <c r="G1024" s="333">
        <f t="shared" si="26"/>
        <v>5051.609999999986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1</v>
      </c>
      <c r="C1025" s="298">
        <v>46110</v>
      </c>
      <c r="D1025" s="299" t="s">
        <v>311</v>
      </c>
      <c r="E1025" s="331">
        <v>144.22</v>
      </c>
      <c r="F1025" s="331"/>
      <c r="G1025" s="333">
        <f t="shared" si="26"/>
        <v>5070.5699999999861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7</v>
      </c>
      <c r="C1026" s="298">
        <v>46110</v>
      </c>
      <c r="D1026" s="299" t="s">
        <v>380</v>
      </c>
      <c r="E1026" s="331">
        <v>181.04</v>
      </c>
      <c r="F1026" s="331"/>
      <c r="G1026" s="333">
        <f t="shared" si="26"/>
        <v>5214.7899999999863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46110</v>
      </c>
      <c r="D1027" s="299" t="s">
        <v>381</v>
      </c>
      <c r="E1027" s="331">
        <v>196.9</v>
      </c>
      <c r="F1027" s="331"/>
      <c r="G1027" s="333">
        <f t="shared" si="26"/>
        <v>5395.8299999999863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3</v>
      </c>
      <c r="C1028" s="298">
        <v>46110</v>
      </c>
      <c r="D1028" s="299" t="s">
        <v>382</v>
      </c>
      <c r="E1028" s="331">
        <v>7.5</v>
      </c>
      <c r="F1028" s="331"/>
      <c r="G1028" s="333">
        <f t="shared" si="26"/>
        <v>5592.7299999999859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8</v>
      </c>
      <c r="C1029" s="298">
        <v>46109</v>
      </c>
      <c r="D1029" s="299" t="s">
        <v>319</v>
      </c>
      <c r="E1029" s="331">
        <v>11.7</v>
      </c>
      <c r="F1029" s="331"/>
      <c r="G1029" s="333">
        <f t="shared" si="26"/>
        <v>5600.2299999999859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46109</v>
      </c>
      <c r="D1030" s="299" t="s">
        <v>308</v>
      </c>
      <c r="E1030" s="331">
        <v>210.76</v>
      </c>
      <c r="F1030" s="331"/>
      <c r="G1030" s="333">
        <f t="shared" si="26"/>
        <v>5611.9299999999857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4</v>
      </c>
      <c r="C1031" s="298">
        <v>46109</v>
      </c>
      <c r="D1031" s="299" t="s">
        <v>310</v>
      </c>
      <c r="E1031" s="331">
        <v>46.9</v>
      </c>
      <c r="F1031" s="331"/>
      <c r="G1031" s="333">
        <f t="shared" si="26"/>
        <v>5822.689999999986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1</v>
      </c>
      <c r="C1032" s="298">
        <v>46109</v>
      </c>
      <c r="D1032" s="299" t="s">
        <v>329</v>
      </c>
      <c r="E1032" s="331">
        <v>179.1</v>
      </c>
      <c r="F1032" s="331"/>
      <c r="G1032" s="333">
        <f t="shared" si="26"/>
        <v>5869.5899999999856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8</v>
      </c>
      <c r="C1033" s="298">
        <v>46109</v>
      </c>
      <c r="D1033" s="299" t="s">
        <v>308</v>
      </c>
      <c r="E1033" s="331">
        <v>31.97</v>
      </c>
      <c r="F1033" s="331"/>
      <c r="G1033" s="333">
        <f t="shared" si="26"/>
        <v>6048.689999999986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46109</v>
      </c>
      <c r="D1034" s="299" t="s">
        <v>308</v>
      </c>
      <c r="E1034" s="331">
        <v>12.19</v>
      </c>
      <c r="F1034" s="331"/>
      <c r="G1034" s="333">
        <f t="shared" si="26"/>
        <v>6080.6599999999862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291</v>
      </c>
      <c r="B1035" s="330">
        <v>41</v>
      </c>
      <c r="C1035" s="298">
        <v>46108</v>
      </c>
      <c r="D1035" s="299" t="s">
        <v>383</v>
      </c>
      <c r="E1035" s="331"/>
      <c r="F1035" s="331">
        <v>400</v>
      </c>
      <c r="G1035" s="333">
        <f t="shared" si="26"/>
        <v>6092.8499999999858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46108</v>
      </c>
      <c r="D1036" s="299" t="s">
        <v>301</v>
      </c>
      <c r="E1036" s="331">
        <v>19.5</v>
      </c>
      <c r="F1036" s="331"/>
      <c r="G1036" s="333">
        <f t="shared" si="26"/>
        <v>5692.8499999999858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46108</v>
      </c>
      <c r="D1037" s="299" t="s">
        <v>296</v>
      </c>
      <c r="E1037" s="331">
        <v>11.48</v>
      </c>
      <c r="F1037" s="331"/>
      <c r="G1037" s="333">
        <f t="shared" si="26"/>
        <v>5712.3499999999858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8</v>
      </c>
      <c r="C1038" s="298">
        <v>46108</v>
      </c>
      <c r="D1038" s="299" t="s">
        <v>334</v>
      </c>
      <c r="E1038" s="331">
        <v>11.46</v>
      </c>
      <c r="F1038" s="331"/>
      <c r="G1038" s="333">
        <f t="shared" si="26"/>
        <v>5723.8299999999854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4</v>
      </c>
      <c r="C1039" s="298">
        <v>46108</v>
      </c>
      <c r="D1039" s="299" t="s">
        <v>334</v>
      </c>
      <c r="E1039" s="331">
        <v>38.21</v>
      </c>
      <c r="F1039" s="331"/>
      <c r="G1039" s="333">
        <f t="shared" si="26"/>
        <v>5735.2899999999854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46108</v>
      </c>
      <c r="D1040" s="299" t="s">
        <v>384</v>
      </c>
      <c r="E1040" s="331">
        <v>69.95</v>
      </c>
      <c r="F1040" s="331"/>
      <c r="G1040" s="333">
        <f t="shared" si="26"/>
        <v>5773.4999999999854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3</v>
      </c>
      <c r="C1041" s="298">
        <v>46108</v>
      </c>
      <c r="D1041" s="299" t="s">
        <v>348</v>
      </c>
      <c r="E1041" s="331">
        <v>10.78</v>
      </c>
      <c r="F1041" s="331"/>
      <c r="G1041" s="333">
        <f t="shared" si="26"/>
        <v>5843.4499999999853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6</v>
      </c>
      <c r="C1042" s="298">
        <v>46108</v>
      </c>
      <c r="D1042" s="299" t="s">
        <v>300</v>
      </c>
      <c r="E1042" s="331">
        <v>15.84</v>
      </c>
      <c r="F1042" s="331"/>
      <c r="G1042" s="333">
        <f t="shared" si="26"/>
        <v>5854.229999999985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8</v>
      </c>
      <c r="C1043" s="298">
        <v>46108</v>
      </c>
      <c r="D1043" s="299" t="s">
        <v>385</v>
      </c>
      <c r="E1043" s="331">
        <v>22.48</v>
      </c>
      <c r="F1043" s="331"/>
      <c r="G1043" s="333">
        <f t="shared" si="26"/>
        <v>5870.0699999999852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46107</v>
      </c>
      <c r="D1044" s="299" t="s">
        <v>358</v>
      </c>
      <c r="E1044" s="331">
        <v>11.17</v>
      </c>
      <c r="F1044" s="331"/>
      <c r="G1044" s="333">
        <f t="shared" si="26"/>
        <v>5892.5499999999847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2</v>
      </c>
      <c r="C1045" s="298">
        <v>46107</v>
      </c>
      <c r="D1045" s="299" t="s">
        <v>386</v>
      </c>
      <c r="E1045" s="331">
        <v>14.38</v>
      </c>
      <c r="F1045" s="331"/>
      <c r="G1045" s="333">
        <f t="shared" si="26"/>
        <v>5903.7199999999848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8</v>
      </c>
      <c r="C1046" s="298">
        <v>46107</v>
      </c>
      <c r="D1046" s="299" t="s">
        <v>387</v>
      </c>
      <c r="E1046" s="331">
        <v>45</v>
      </c>
      <c r="F1046" s="331"/>
      <c r="G1046" s="333">
        <f t="shared" si="26"/>
        <v>5918.0999999999849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46107</v>
      </c>
      <c r="D1047" s="299" t="s">
        <v>324</v>
      </c>
      <c r="E1047" s="331">
        <v>9.0299999999999994</v>
      </c>
      <c r="F1047" s="331"/>
      <c r="G1047" s="333">
        <f t="shared" si="26"/>
        <v>5963.0999999999849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2</v>
      </c>
      <c r="C1048" s="298">
        <v>46107</v>
      </c>
      <c r="D1048" s="299" t="s">
        <v>301</v>
      </c>
      <c r="E1048" s="331">
        <v>30</v>
      </c>
      <c r="F1048" s="331"/>
      <c r="G1048" s="333">
        <f t="shared" si="26"/>
        <v>5972.1299999999846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6</v>
      </c>
      <c r="C1049" s="298">
        <v>46106</v>
      </c>
      <c r="D1049" s="299" t="s">
        <v>388</v>
      </c>
      <c r="E1049" s="331">
        <v>12</v>
      </c>
      <c r="F1049" s="331"/>
      <c r="G1049" s="333">
        <f t="shared" si="26"/>
        <v>6002.1299999999846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46106</v>
      </c>
      <c r="D1050" s="299" t="s">
        <v>389</v>
      </c>
      <c r="E1050" s="331">
        <v>20</v>
      </c>
      <c r="F1050" s="331"/>
      <c r="G1050" s="333">
        <f t="shared" si="26"/>
        <v>6014.1299999999846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46106</v>
      </c>
      <c r="D1051" s="299" t="s">
        <v>296</v>
      </c>
      <c r="E1051" s="331">
        <v>21.05</v>
      </c>
      <c r="F1051" s="331"/>
      <c r="G1051" s="333">
        <f t="shared" si="26"/>
        <v>6034.1299999999846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4</v>
      </c>
      <c r="C1052" s="298">
        <v>46106</v>
      </c>
      <c r="D1052" s="299" t="s">
        <v>296</v>
      </c>
      <c r="E1052" s="331">
        <v>38.58</v>
      </c>
      <c r="F1052" s="331"/>
      <c r="G1052" s="333">
        <f t="shared" si="26"/>
        <v>6055.1799999999848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12</v>
      </c>
      <c r="C1053" s="298">
        <v>46106</v>
      </c>
      <c r="D1053" s="299" t="s">
        <v>314</v>
      </c>
      <c r="E1053" s="331">
        <v>204.47</v>
      </c>
      <c r="F1053" s="331"/>
      <c r="G1053" s="333">
        <f t="shared" si="26"/>
        <v>6093.7599999999848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24</v>
      </c>
      <c r="C1054" s="298">
        <v>46105</v>
      </c>
      <c r="D1054" s="299" t="s">
        <v>860</v>
      </c>
      <c r="E1054" s="331">
        <v>86.58</v>
      </c>
      <c r="F1054" s="331"/>
      <c r="G1054" s="333">
        <f t="shared" si="26"/>
        <v>6298.229999999985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6</v>
      </c>
      <c r="C1055" s="298">
        <v>46105</v>
      </c>
      <c r="D1055" s="299" t="s">
        <v>389</v>
      </c>
      <c r="E1055" s="331">
        <v>20</v>
      </c>
      <c r="F1055" s="331"/>
      <c r="G1055" s="333">
        <f t="shared" si="26"/>
        <v>6384.8099999999849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46105</v>
      </c>
      <c r="D1056" s="299" t="s">
        <v>390</v>
      </c>
      <c r="E1056" s="331">
        <v>15.29</v>
      </c>
      <c r="F1056" s="331"/>
      <c r="G1056" s="333">
        <f t="shared" si="26"/>
        <v>6404.8099999999849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8</v>
      </c>
      <c r="C1057" s="298">
        <v>46105</v>
      </c>
      <c r="D1057" s="299" t="s">
        <v>308</v>
      </c>
      <c r="E1057" s="331">
        <v>47.99</v>
      </c>
      <c r="F1057" s="331"/>
      <c r="G1057" s="333">
        <f t="shared" si="26"/>
        <v>6420.0999999999849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294</v>
      </c>
      <c r="B1058" s="330">
        <v>23</v>
      </c>
      <c r="C1058" s="298">
        <v>46104</v>
      </c>
      <c r="D1058" s="299" t="s">
        <v>67</v>
      </c>
      <c r="E1058" s="331">
        <v>650.88</v>
      </c>
      <c r="F1058" s="331"/>
      <c r="G1058" s="333">
        <f t="shared" si="26"/>
        <v>6468.0899999999847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46104</v>
      </c>
      <c r="D1059" s="299" t="s">
        <v>391</v>
      </c>
      <c r="E1059" s="331">
        <v>46</v>
      </c>
      <c r="F1059" s="331"/>
      <c r="G1059" s="333">
        <f t="shared" si="26"/>
        <v>7118.9699999999848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46103</v>
      </c>
      <c r="D1060" s="299" t="s">
        <v>392</v>
      </c>
      <c r="E1060" s="331">
        <v>24.81</v>
      </c>
      <c r="F1060" s="331"/>
      <c r="G1060" s="333">
        <f t="shared" si="26"/>
        <v>7164.9699999999848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4</v>
      </c>
      <c r="C1061" s="298">
        <v>46103</v>
      </c>
      <c r="D1061" s="299" t="s">
        <v>296</v>
      </c>
      <c r="E1061" s="331">
        <v>28.77</v>
      </c>
      <c r="F1061" s="331"/>
      <c r="G1061" s="333">
        <f t="shared" si="26"/>
        <v>7189.7799999999852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8</v>
      </c>
      <c r="C1062" s="298">
        <v>46103</v>
      </c>
      <c r="D1062" s="299" t="s">
        <v>296</v>
      </c>
      <c r="E1062" s="331">
        <v>11.9</v>
      </c>
      <c r="F1062" s="331"/>
      <c r="G1062" s="333">
        <f t="shared" si="26"/>
        <v>7218.5499999999856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1</v>
      </c>
      <c r="C1063" s="298">
        <v>46103</v>
      </c>
      <c r="D1063" s="299" t="s">
        <v>300</v>
      </c>
      <c r="E1063" s="331">
        <v>42.59</v>
      </c>
      <c r="F1063" s="331"/>
      <c r="G1063" s="333">
        <f t="shared" si="26"/>
        <v>7230.4499999999853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46103</v>
      </c>
      <c r="D1064" s="299" t="s">
        <v>300</v>
      </c>
      <c r="E1064" s="331">
        <v>17.579999999999998</v>
      </c>
      <c r="F1064" s="331"/>
      <c r="G1064" s="333">
        <f t="shared" si="26"/>
        <v>7273.0399999999854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1</v>
      </c>
      <c r="C1065" s="298">
        <v>46103</v>
      </c>
      <c r="D1065" s="299" t="s">
        <v>300</v>
      </c>
      <c r="E1065" s="331">
        <v>11.99</v>
      </c>
      <c r="F1065" s="331"/>
      <c r="G1065" s="333">
        <f t="shared" si="26"/>
        <v>7290.6199999999853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1</v>
      </c>
      <c r="C1066" s="298">
        <v>46103</v>
      </c>
      <c r="D1066" s="299" t="s">
        <v>311</v>
      </c>
      <c r="E1066" s="331">
        <v>81.31</v>
      </c>
      <c r="F1066" s="331"/>
      <c r="G1066" s="333">
        <f t="shared" si="26"/>
        <v>7302.6099999999851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1</v>
      </c>
      <c r="C1067" s="298">
        <v>46103</v>
      </c>
      <c r="D1067" s="299" t="s">
        <v>393</v>
      </c>
      <c r="E1067" s="331">
        <v>38.44</v>
      </c>
      <c r="F1067" s="331"/>
      <c r="G1067" s="333">
        <f t="shared" si="26"/>
        <v>7383.9199999999855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46103</v>
      </c>
      <c r="D1068" s="299" t="s">
        <v>394</v>
      </c>
      <c r="E1068" s="331">
        <v>35.700000000000003</v>
      </c>
      <c r="F1068" s="331"/>
      <c r="G1068" s="333">
        <f t="shared" si="26"/>
        <v>7422.3599999999851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46102</v>
      </c>
      <c r="D1069" s="299" t="s">
        <v>300</v>
      </c>
      <c r="E1069" s="331">
        <v>10.64</v>
      </c>
      <c r="F1069" s="331"/>
      <c r="G1069" s="333">
        <f t="shared" si="26"/>
        <v>7458.0599999999849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1</v>
      </c>
      <c r="C1070" s="298">
        <v>46102</v>
      </c>
      <c r="D1070" s="299" t="s">
        <v>300</v>
      </c>
      <c r="E1070" s="331">
        <v>28.69</v>
      </c>
      <c r="F1070" s="331"/>
      <c r="G1070" s="333">
        <f t="shared" si="26"/>
        <v>7468.6999999999853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3</v>
      </c>
      <c r="C1071" s="298">
        <v>46102</v>
      </c>
      <c r="D1071" s="299" t="s">
        <v>348</v>
      </c>
      <c r="E1071" s="331">
        <v>11.59</v>
      </c>
      <c r="F1071" s="331"/>
      <c r="G1071" s="333">
        <f t="shared" si="26"/>
        <v>7497.3899999999849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291</v>
      </c>
      <c r="B1072" s="330">
        <v>41</v>
      </c>
      <c r="C1072" s="298">
        <v>46102</v>
      </c>
      <c r="D1072" s="299" t="s">
        <v>383</v>
      </c>
      <c r="E1072" s="331"/>
      <c r="F1072" s="331">
        <v>400</v>
      </c>
      <c r="G1072" s="333">
        <f t="shared" si="26"/>
        <v>7508.979999999985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5</v>
      </c>
      <c r="C1073" s="298">
        <v>46102</v>
      </c>
      <c r="D1073" s="299" t="s">
        <v>395</v>
      </c>
      <c r="E1073" s="331">
        <v>170</v>
      </c>
      <c r="F1073" s="331"/>
      <c r="G1073" s="333">
        <f t="shared" si="26"/>
        <v>7108.979999999985</v>
      </c>
      <c r="H1073" s="334" t="s">
        <v>298</v>
      </c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5</v>
      </c>
      <c r="C1074" s="298">
        <v>46102</v>
      </c>
      <c r="D1074" s="299" t="s">
        <v>354</v>
      </c>
      <c r="E1074" s="331">
        <v>70</v>
      </c>
      <c r="F1074" s="331"/>
      <c r="G1074" s="333">
        <f t="shared" si="26"/>
        <v>7278.979999999985</v>
      </c>
      <c r="H1074" s="334" t="s">
        <v>298</v>
      </c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5</v>
      </c>
      <c r="C1075" s="298">
        <v>46102</v>
      </c>
      <c r="D1075" s="299" t="s">
        <v>396</v>
      </c>
      <c r="E1075" s="331">
        <v>40</v>
      </c>
      <c r="F1075" s="331"/>
      <c r="G1075" s="333">
        <f t="shared" ref="G1075:G1329" si="27">G1076-E1075+F1075</f>
        <v>7348.979999999985</v>
      </c>
      <c r="H1075" s="334" t="s">
        <v>298</v>
      </c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3</v>
      </c>
      <c r="C1076" s="298">
        <v>46102</v>
      </c>
      <c r="D1076" s="299" t="s">
        <v>348</v>
      </c>
      <c r="E1076" s="331">
        <v>25</v>
      </c>
      <c r="F1076" s="331"/>
      <c r="G1076" s="333">
        <f t="shared" si="27"/>
        <v>7388.979999999985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1</v>
      </c>
      <c r="C1077" s="298">
        <v>46102</v>
      </c>
      <c r="D1077" s="299" t="s">
        <v>304</v>
      </c>
      <c r="E1077" s="331">
        <v>65.19</v>
      </c>
      <c r="F1077" s="331"/>
      <c r="G1077" s="333">
        <f t="shared" si="27"/>
        <v>7413.979999999985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4</v>
      </c>
      <c r="C1078" s="298">
        <v>46102</v>
      </c>
      <c r="D1078" s="299" t="s">
        <v>310</v>
      </c>
      <c r="E1078" s="331">
        <v>37.450000000000003</v>
      </c>
      <c r="F1078" s="331"/>
      <c r="G1078" s="333">
        <f t="shared" si="27"/>
        <v>7479.1699999999846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8</v>
      </c>
      <c r="C1079" s="298">
        <v>46101</v>
      </c>
      <c r="D1079" s="299" t="s">
        <v>356</v>
      </c>
      <c r="E1079" s="331">
        <v>65.099999999999994</v>
      </c>
      <c r="F1079" s="331"/>
      <c r="G1079" s="333">
        <f t="shared" si="27"/>
        <v>7516.6199999999844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22</v>
      </c>
      <c r="C1080" s="298">
        <v>46101</v>
      </c>
      <c r="D1080" s="299" t="s">
        <v>323</v>
      </c>
      <c r="E1080" s="331">
        <v>20.22</v>
      </c>
      <c r="F1080" s="331"/>
      <c r="G1080" s="333">
        <f t="shared" si="27"/>
        <v>7581.7199999999848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6</v>
      </c>
      <c r="C1081" s="298">
        <v>46101</v>
      </c>
      <c r="D1081" s="299" t="s">
        <v>433</v>
      </c>
      <c r="E1081" s="331">
        <v>-73</v>
      </c>
      <c r="F1081" s="331"/>
      <c r="G1081" s="333">
        <f t="shared" si="27"/>
        <v>7601.939999999985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46101</v>
      </c>
      <c r="D1082" s="299" t="s">
        <v>300</v>
      </c>
      <c r="E1082" s="331">
        <v>34.68</v>
      </c>
      <c r="F1082" s="331"/>
      <c r="G1082" s="333">
        <f t="shared" si="27"/>
        <v>7528.939999999985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6</v>
      </c>
      <c r="C1083" s="298">
        <v>46101</v>
      </c>
      <c r="D1083" s="299" t="s">
        <v>397</v>
      </c>
      <c r="E1083" s="331">
        <v>10.63</v>
      </c>
      <c r="F1083" s="331"/>
      <c r="G1083" s="333">
        <f t="shared" si="27"/>
        <v>7563.6199999999853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5</v>
      </c>
      <c r="C1084" s="298">
        <v>46101</v>
      </c>
      <c r="D1084" s="299" t="s">
        <v>398</v>
      </c>
      <c r="E1084" s="331">
        <v>106.49</v>
      </c>
      <c r="F1084" s="331"/>
      <c r="G1084" s="333">
        <f t="shared" si="27"/>
        <v>7574.2499999999854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8</v>
      </c>
      <c r="C1085" s="298">
        <v>46100</v>
      </c>
      <c r="D1085" s="299" t="s">
        <v>357</v>
      </c>
      <c r="E1085" s="331">
        <v>16.739999999999998</v>
      </c>
      <c r="F1085" s="331"/>
      <c r="G1085" s="333">
        <f t="shared" si="27"/>
        <v>7680.7399999999852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8</v>
      </c>
      <c r="C1086" s="298">
        <v>46100</v>
      </c>
      <c r="D1086" s="299" t="s">
        <v>399</v>
      </c>
      <c r="E1086" s="331">
        <v>108.54</v>
      </c>
      <c r="F1086" s="331"/>
      <c r="G1086" s="333">
        <f t="shared" si="27"/>
        <v>7697.479999999985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22</v>
      </c>
      <c r="C1087" s="298">
        <v>46100</v>
      </c>
      <c r="D1087" s="299" t="s">
        <v>835</v>
      </c>
      <c r="E1087" s="331">
        <v>12.77</v>
      </c>
      <c r="F1087" s="331"/>
      <c r="G1087" s="333">
        <f t="shared" si="27"/>
        <v>7806.019999999985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8</v>
      </c>
      <c r="C1088" s="298">
        <v>46100</v>
      </c>
      <c r="D1088" s="299" t="s">
        <v>334</v>
      </c>
      <c r="E1088" s="331">
        <v>28.33</v>
      </c>
      <c r="F1088" s="331"/>
      <c r="G1088" s="333">
        <f t="shared" si="27"/>
        <v>7818.7899999999854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2</v>
      </c>
      <c r="C1089" s="298">
        <v>46100</v>
      </c>
      <c r="D1089" s="299" t="s">
        <v>358</v>
      </c>
      <c r="E1089" s="331">
        <v>17.45</v>
      </c>
      <c r="F1089" s="331"/>
      <c r="G1089" s="333">
        <f t="shared" si="27"/>
        <v>7847.1199999999853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294</v>
      </c>
      <c r="B1090" s="330">
        <v>22</v>
      </c>
      <c r="C1090" s="298">
        <v>46100</v>
      </c>
      <c r="D1090" s="299" t="s">
        <v>328</v>
      </c>
      <c r="E1090" s="331">
        <v>7.46</v>
      </c>
      <c r="F1090" s="331"/>
      <c r="G1090" s="333">
        <f t="shared" si="27"/>
        <v>7864.5699999999852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335</v>
      </c>
      <c r="B1091" s="330" t="s">
        <v>335</v>
      </c>
      <c r="C1091" s="298">
        <v>46100</v>
      </c>
      <c r="D1091" s="299" t="s">
        <v>336</v>
      </c>
      <c r="E1091" s="331">
        <v>172.29</v>
      </c>
      <c r="F1091" s="331"/>
      <c r="G1091" s="333">
        <f t="shared" si="27"/>
        <v>7872.0299999999852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294</v>
      </c>
      <c r="B1092" s="330">
        <v>15</v>
      </c>
      <c r="C1092" s="298">
        <v>46100</v>
      </c>
      <c r="D1092" s="299" t="s">
        <v>185</v>
      </c>
      <c r="E1092" s="331">
        <v>175.09</v>
      </c>
      <c r="F1092" s="331"/>
      <c r="G1092" s="333">
        <f t="shared" si="27"/>
        <v>8044.3199999999852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291</v>
      </c>
      <c r="B1093" s="330">
        <v>39</v>
      </c>
      <c r="C1093" s="298">
        <v>46100</v>
      </c>
      <c r="D1093" s="299" t="s">
        <v>292</v>
      </c>
      <c r="E1093" s="331"/>
      <c r="F1093" s="331">
        <v>2763.78</v>
      </c>
      <c r="G1093" s="333">
        <f t="shared" si="27"/>
        <v>8219.4099999999853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2</v>
      </c>
      <c r="C1094" s="298">
        <v>46099</v>
      </c>
      <c r="D1094" s="299" t="s">
        <v>400</v>
      </c>
      <c r="E1094" s="331">
        <v>47.46</v>
      </c>
      <c r="F1094" s="331"/>
      <c r="G1094" s="333">
        <f t="shared" si="27"/>
        <v>5455.6299999999856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8</v>
      </c>
      <c r="C1095" s="298">
        <v>46099</v>
      </c>
      <c r="D1095" s="299" t="s">
        <v>400</v>
      </c>
      <c r="E1095" s="331">
        <v>15.01</v>
      </c>
      <c r="F1095" s="331"/>
      <c r="G1095" s="333">
        <f t="shared" si="27"/>
        <v>5503.0899999999856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291</v>
      </c>
      <c r="B1096" s="330">
        <v>40</v>
      </c>
      <c r="C1096" s="298">
        <v>46099</v>
      </c>
      <c r="D1096" s="299" t="s">
        <v>316</v>
      </c>
      <c r="E1096" s="331"/>
      <c r="F1096" s="331">
        <v>838.67</v>
      </c>
      <c r="G1096" s="333">
        <f t="shared" si="27"/>
        <v>5518.0999999999858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46099</v>
      </c>
      <c r="D1097" s="299" t="s">
        <v>296</v>
      </c>
      <c r="E1097" s="331">
        <v>14.67</v>
      </c>
      <c r="F1097" s="331"/>
      <c r="G1097" s="333">
        <f t="shared" si="27"/>
        <v>4679.4299999999857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4</v>
      </c>
      <c r="C1098" s="298">
        <v>46099</v>
      </c>
      <c r="D1098" s="299" t="s">
        <v>296</v>
      </c>
      <c r="E1098" s="331">
        <v>40.22</v>
      </c>
      <c r="F1098" s="331"/>
      <c r="G1098" s="333">
        <f t="shared" si="27"/>
        <v>4694.0999999999858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8</v>
      </c>
      <c r="C1099" s="298">
        <v>46099</v>
      </c>
      <c r="D1099" s="299" t="s">
        <v>295</v>
      </c>
      <c r="E1099" s="331">
        <v>3.49</v>
      </c>
      <c r="F1099" s="331"/>
      <c r="G1099" s="333">
        <f t="shared" si="27"/>
        <v>4734.3199999999861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22</v>
      </c>
      <c r="C1100" s="298">
        <v>46099</v>
      </c>
      <c r="D1100" s="299" t="s">
        <v>401</v>
      </c>
      <c r="E1100" s="331">
        <v>13.84</v>
      </c>
      <c r="F1100" s="331"/>
      <c r="G1100" s="333">
        <f t="shared" si="27"/>
        <v>4737.8099999999858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294</v>
      </c>
      <c r="B1101" s="330">
        <v>17</v>
      </c>
      <c r="C1101" s="298">
        <v>46098</v>
      </c>
      <c r="D1101" s="299" t="s">
        <v>188</v>
      </c>
      <c r="E1101" s="331">
        <v>42.65</v>
      </c>
      <c r="F1101" s="331"/>
      <c r="G1101" s="333">
        <f t="shared" si="27"/>
        <v>4751.649999999986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23</v>
      </c>
      <c r="C1102" s="298">
        <v>46098</v>
      </c>
      <c r="D1102" s="299" t="s">
        <v>402</v>
      </c>
      <c r="E1102" s="331">
        <v>529.46</v>
      </c>
      <c r="F1102" s="331"/>
      <c r="G1102" s="333">
        <f t="shared" si="27"/>
        <v>4794.2999999999856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43</v>
      </c>
      <c r="C1103" s="298">
        <v>46098</v>
      </c>
      <c r="D1103" s="299" t="s">
        <v>333</v>
      </c>
      <c r="E1103" s="331">
        <v>22.35</v>
      </c>
      <c r="F1103" s="331"/>
      <c r="G1103" s="333">
        <f t="shared" si="27"/>
        <v>5323.7599999999857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294</v>
      </c>
      <c r="B1104" s="330">
        <v>42</v>
      </c>
      <c r="C1104" s="298">
        <v>46098</v>
      </c>
      <c r="D1104" s="299" t="s">
        <v>333</v>
      </c>
      <c r="E1104" s="331">
        <v>37.25</v>
      </c>
      <c r="F1104" s="331"/>
      <c r="G1104" s="333">
        <f t="shared" si="27"/>
        <v>5346.109999999986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46098</v>
      </c>
      <c r="D1105" s="299" t="s">
        <v>319</v>
      </c>
      <c r="E1105" s="331">
        <v>3.99</v>
      </c>
      <c r="F1105" s="331"/>
      <c r="G1105" s="333">
        <f t="shared" si="27"/>
        <v>5383.359999999986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8</v>
      </c>
      <c r="C1106" s="298">
        <v>46098</v>
      </c>
      <c r="D1106" s="299" t="s">
        <v>319</v>
      </c>
      <c r="E1106" s="331">
        <v>24.47</v>
      </c>
      <c r="F1106" s="331"/>
      <c r="G1106" s="333">
        <f t="shared" si="27"/>
        <v>5387.3499999999858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21</v>
      </c>
      <c r="C1107" s="298">
        <v>46098</v>
      </c>
      <c r="D1107" s="299" t="s">
        <v>194</v>
      </c>
      <c r="E1107" s="331">
        <v>75.599999999999994</v>
      </c>
      <c r="F1107" s="331"/>
      <c r="G1107" s="333">
        <f t="shared" si="27"/>
        <v>5411.8199999999861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5</v>
      </c>
      <c r="C1108" s="298">
        <v>46097</v>
      </c>
      <c r="D1108" s="299" t="s">
        <v>340</v>
      </c>
      <c r="E1108" s="331">
        <v>21.3</v>
      </c>
      <c r="F1108" s="331"/>
      <c r="G1108" s="333">
        <f t="shared" si="27"/>
        <v>5487.4199999999864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11</v>
      </c>
      <c r="C1109" s="298">
        <v>46097</v>
      </c>
      <c r="D1109" s="299" t="s">
        <v>178</v>
      </c>
      <c r="E1109" s="331">
        <v>267.91000000000003</v>
      </c>
      <c r="F1109" s="331"/>
      <c r="G1109" s="333">
        <f t="shared" si="27"/>
        <v>5508.7199999999866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287</v>
      </c>
      <c r="B1110" s="330" t="s">
        <v>287</v>
      </c>
      <c r="C1110" s="298">
        <v>46097</v>
      </c>
      <c r="D1110" s="299" t="s">
        <v>403</v>
      </c>
      <c r="E1110" s="331"/>
      <c r="F1110" s="331">
        <v>80</v>
      </c>
      <c r="G1110" s="333">
        <f t="shared" si="27"/>
        <v>5776.6299999999865</v>
      </c>
      <c r="H1110" s="334" t="s">
        <v>298</v>
      </c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287</v>
      </c>
      <c r="B1111" s="330" t="s">
        <v>287</v>
      </c>
      <c r="C1111" s="298">
        <v>46097</v>
      </c>
      <c r="D1111" s="299" t="s">
        <v>302</v>
      </c>
      <c r="E1111" s="331">
        <v>80</v>
      </c>
      <c r="F1111" s="331"/>
      <c r="G1111" s="333">
        <f t="shared" si="27"/>
        <v>5696.6299999999865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4</v>
      </c>
      <c r="C1112" s="298">
        <v>46097</v>
      </c>
      <c r="D1112" s="299" t="s">
        <v>310</v>
      </c>
      <c r="E1112" s="331">
        <v>42.47</v>
      </c>
      <c r="F1112" s="331"/>
      <c r="G1112" s="333">
        <f t="shared" si="27"/>
        <v>5776.6299999999865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46097</v>
      </c>
      <c r="D1113" s="299" t="s">
        <v>296</v>
      </c>
      <c r="E1113" s="331">
        <v>11.18</v>
      </c>
      <c r="F1113" s="331"/>
      <c r="G1113" s="333">
        <f t="shared" si="27"/>
        <v>5819.0999999999867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46096</v>
      </c>
      <c r="D1114" s="299" t="s">
        <v>404</v>
      </c>
      <c r="E1114" s="331">
        <v>38.67</v>
      </c>
      <c r="F1114" s="331"/>
      <c r="G1114" s="333">
        <f t="shared" si="27"/>
        <v>5830.279999999987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3</v>
      </c>
      <c r="C1115" s="298">
        <v>46096</v>
      </c>
      <c r="D1115" s="299" t="s">
        <v>348</v>
      </c>
      <c r="E1115" s="331">
        <v>7.11</v>
      </c>
      <c r="F1115" s="331"/>
      <c r="G1115" s="333">
        <f t="shared" si="27"/>
        <v>5868.9499999999871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1</v>
      </c>
      <c r="C1116" s="298">
        <v>46096</v>
      </c>
      <c r="D1116" s="299" t="s">
        <v>304</v>
      </c>
      <c r="E1116" s="331">
        <v>126.64</v>
      </c>
      <c r="F1116" s="331"/>
      <c r="G1116" s="333">
        <f t="shared" si="27"/>
        <v>5876.0599999999868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1</v>
      </c>
      <c r="C1117" s="298">
        <v>46096</v>
      </c>
      <c r="D1117" s="299" t="s">
        <v>311</v>
      </c>
      <c r="E1117" s="331">
        <v>125.2</v>
      </c>
      <c r="F1117" s="331"/>
      <c r="G1117" s="333">
        <f t="shared" si="27"/>
        <v>6002.6999999999871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1</v>
      </c>
      <c r="C1118" s="298">
        <v>46096</v>
      </c>
      <c r="D1118" s="299" t="s">
        <v>306</v>
      </c>
      <c r="E1118" s="331">
        <v>37.159999999999997</v>
      </c>
      <c r="F1118" s="331"/>
      <c r="G1118" s="333">
        <f t="shared" si="27"/>
        <v>6127.8999999999869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16</v>
      </c>
      <c r="C1119" s="298">
        <v>46096</v>
      </c>
      <c r="D1119" s="299" t="s">
        <v>405</v>
      </c>
      <c r="E1119" s="331">
        <v>713.06</v>
      </c>
      <c r="F1119" s="331"/>
      <c r="G1119" s="333">
        <f t="shared" si="27"/>
        <v>6165.0599999999868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5</v>
      </c>
      <c r="C1120" s="298">
        <v>46095</v>
      </c>
      <c r="D1120" s="299" t="s">
        <v>406</v>
      </c>
      <c r="E1120" s="331">
        <v>24</v>
      </c>
      <c r="F1120" s="331"/>
      <c r="G1120" s="333">
        <f t="shared" si="27"/>
        <v>6878.1199999999862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3</v>
      </c>
      <c r="C1121" s="298">
        <v>46095</v>
      </c>
      <c r="D1121" s="299" t="s">
        <v>348</v>
      </c>
      <c r="E1121" s="331">
        <v>14.58</v>
      </c>
      <c r="F1121" s="331"/>
      <c r="G1121" s="333">
        <f t="shared" si="27"/>
        <v>6902.1199999999862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291</v>
      </c>
      <c r="B1122" s="330">
        <v>41</v>
      </c>
      <c r="C1122" s="298">
        <v>46094</v>
      </c>
      <c r="D1122" s="299" t="s">
        <v>407</v>
      </c>
      <c r="E1122" s="331"/>
      <c r="F1122" s="331">
        <v>300</v>
      </c>
      <c r="G1122" s="333">
        <f t="shared" si="27"/>
        <v>6916.6999999999862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1</v>
      </c>
      <c r="C1123" s="298">
        <v>46094</v>
      </c>
      <c r="D1123" s="299" t="s">
        <v>311</v>
      </c>
      <c r="E1123" s="331">
        <v>17.71</v>
      </c>
      <c r="F1123" s="331"/>
      <c r="G1123" s="333">
        <f t="shared" si="27"/>
        <v>6616.6999999999862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4</v>
      </c>
      <c r="C1124" s="298">
        <v>46094</v>
      </c>
      <c r="D1124" s="299" t="s">
        <v>296</v>
      </c>
      <c r="E1124" s="331">
        <v>31.56</v>
      </c>
      <c r="F1124" s="331"/>
      <c r="G1124" s="333">
        <f t="shared" si="27"/>
        <v>6634.4099999999862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46094</v>
      </c>
      <c r="D1125" s="299" t="s">
        <v>296</v>
      </c>
      <c r="E1125" s="331">
        <v>34.79</v>
      </c>
      <c r="F1125" s="331"/>
      <c r="G1125" s="333">
        <f t="shared" si="27"/>
        <v>6665.9699999999866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46094</v>
      </c>
      <c r="D1126" s="299" t="s">
        <v>408</v>
      </c>
      <c r="E1126" s="331">
        <v>23.9</v>
      </c>
      <c r="F1126" s="331"/>
      <c r="G1126" s="333">
        <f t="shared" si="27"/>
        <v>6700.7599999999866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3</v>
      </c>
      <c r="C1127" s="298">
        <v>46094</v>
      </c>
      <c r="D1127" s="299" t="s">
        <v>348</v>
      </c>
      <c r="E1127" s="331">
        <v>7.26</v>
      </c>
      <c r="F1127" s="331"/>
      <c r="G1127" s="333">
        <f t="shared" si="27"/>
        <v>6724.6599999999862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5</v>
      </c>
      <c r="C1128" s="298">
        <v>46094</v>
      </c>
      <c r="D1128" s="299" t="s">
        <v>354</v>
      </c>
      <c r="E1128" s="331">
        <v>85</v>
      </c>
      <c r="F1128" s="331"/>
      <c r="G1128" s="333">
        <f t="shared" si="27"/>
        <v>6731.9199999999864</v>
      </c>
      <c r="H1128" s="334" t="s">
        <v>298</v>
      </c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8</v>
      </c>
      <c r="C1129" s="298">
        <v>46093</v>
      </c>
      <c r="D1129" s="299" t="s">
        <v>409</v>
      </c>
      <c r="E1129" s="331">
        <v>51.22</v>
      </c>
      <c r="F1129" s="331"/>
      <c r="G1129" s="333">
        <f t="shared" si="27"/>
        <v>6816.9199999999864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46093</v>
      </c>
      <c r="D1130" s="299" t="s">
        <v>410</v>
      </c>
      <c r="E1130" s="331">
        <v>57.43</v>
      </c>
      <c r="F1130" s="331"/>
      <c r="G1130" s="333">
        <f t="shared" si="27"/>
        <v>6868.1399999999867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46093</v>
      </c>
      <c r="D1131" s="299" t="s">
        <v>358</v>
      </c>
      <c r="E1131" s="331">
        <v>17.45</v>
      </c>
      <c r="F1131" s="331"/>
      <c r="G1131" s="333">
        <f t="shared" si="27"/>
        <v>6925.569999999987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8</v>
      </c>
      <c r="C1132" s="298">
        <v>46093</v>
      </c>
      <c r="D1132" s="299" t="s">
        <v>319</v>
      </c>
      <c r="E1132" s="331">
        <v>7.92</v>
      </c>
      <c r="F1132" s="331"/>
      <c r="G1132" s="333">
        <f t="shared" si="27"/>
        <v>6943.0199999999868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291</v>
      </c>
      <c r="B1133" s="330">
        <v>38</v>
      </c>
      <c r="C1133" s="298">
        <v>46093</v>
      </c>
      <c r="D1133" s="299" t="s">
        <v>293</v>
      </c>
      <c r="E1133" s="331"/>
      <c r="F1133" s="331">
        <v>4726.92</v>
      </c>
      <c r="G1133" s="333">
        <f t="shared" si="27"/>
        <v>6950.9399999999869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2</v>
      </c>
      <c r="C1134" s="298">
        <v>46093</v>
      </c>
      <c r="D1134" s="299" t="s">
        <v>386</v>
      </c>
      <c r="E1134" s="331">
        <v>15</v>
      </c>
      <c r="F1134" s="331"/>
      <c r="G1134" s="333">
        <f t="shared" si="27"/>
        <v>2224.0199999999868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6</v>
      </c>
      <c r="C1135" s="298">
        <v>46093</v>
      </c>
      <c r="D1135" s="299" t="s">
        <v>411</v>
      </c>
      <c r="E1135" s="331">
        <v>12</v>
      </c>
      <c r="F1135" s="331"/>
      <c r="G1135" s="333">
        <f t="shared" si="27"/>
        <v>2239.0199999999868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294</v>
      </c>
      <c r="B1136" s="330">
        <v>19</v>
      </c>
      <c r="C1136" s="298">
        <v>46093</v>
      </c>
      <c r="D1136" s="299" t="s">
        <v>191</v>
      </c>
      <c r="E1136" s="331">
        <v>200</v>
      </c>
      <c r="F1136" s="331"/>
      <c r="G1136" s="333">
        <f t="shared" si="27"/>
        <v>2251.0199999999868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6</v>
      </c>
      <c r="C1137" s="298">
        <v>46092</v>
      </c>
      <c r="D1137" s="299" t="s">
        <v>412</v>
      </c>
      <c r="E1137" s="331">
        <v>-10.050000000000001</v>
      </c>
      <c r="F1137" s="331"/>
      <c r="G1137" s="333">
        <f t="shared" si="27"/>
        <v>2451.0199999999868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6</v>
      </c>
      <c r="C1138" s="298">
        <v>46092</v>
      </c>
      <c r="D1138" s="299" t="s">
        <v>413</v>
      </c>
      <c r="E1138" s="331">
        <v>25</v>
      </c>
      <c r="F1138" s="331"/>
      <c r="G1138" s="333">
        <f t="shared" si="27"/>
        <v>2440.9699999999866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46092</v>
      </c>
      <c r="D1139" s="299" t="s">
        <v>301</v>
      </c>
      <c r="E1139" s="331">
        <v>-9</v>
      </c>
      <c r="F1139" s="331"/>
      <c r="G1139" s="333">
        <f t="shared" si="27"/>
        <v>2465.9699999999866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291</v>
      </c>
      <c r="B1140" s="330">
        <v>41</v>
      </c>
      <c r="C1140" s="298">
        <v>46092</v>
      </c>
      <c r="D1140" s="299" t="s">
        <v>407</v>
      </c>
      <c r="E1140" s="331"/>
      <c r="F1140" s="331">
        <v>500</v>
      </c>
      <c r="G1140" s="333">
        <f t="shared" si="27"/>
        <v>2456.9699999999866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46092</v>
      </c>
      <c r="D1141" s="299" t="s">
        <v>296</v>
      </c>
      <c r="E1141" s="331">
        <v>16.170000000000002</v>
      </c>
      <c r="F1141" s="331"/>
      <c r="G1141" s="333">
        <f t="shared" si="27"/>
        <v>1956.9699999999864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294</v>
      </c>
      <c r="B1142" s="330">
        <v>22</v>
      </c>
      <c r="C1142" s="298">
        <v>46092</v>
      </c>
      <c r="D1142" s="299" t="s">
        <v>352</v>
      </c>
      <c r="E1142" s="331">
        <v>19.16</v>
      </c>
      <c r="F1142" s="331"/>
      <c r="G1142" s="333">
        <f t="shared" si="27"/>
        <v>1973.1399999999865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335</v>
      </c>
      <c r="B1143" s="330" t="s">
        <v>335</v>
      </c>
      <c r="C1143" s="298">
        <v>46091</v>
      </c>
      <c r="D1143" s="299" t="s">
        <v>447</v>
      </c>
      <c r="E1143" s="331">
        <v>47.28</v>
      </c>
      <c r="F1143" s="331"/>
      <c r="G1143" s="333">
        <f t="shared" si="27"/>
        <v>1992.2999999999865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294</v>
      </c>
      <c r="B1144" s="330">
        <v>13</v>
      </c>
      <c r="C1144" s="298">
        <v>46091</v>
      </c>
      <c r="D1144" s="299" t="s">
        <v>182</v>
      </c>
      <c r="E1144" s="331">
        <v>134.93</v>
      </c>
      <c r="F1144" s="331"/>
      <c r="G1144" s="333">
        <f t="shared" si="27"/>
        <v>2039.5799999999865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8</v>
      </c>
      <c r="C1145" s="298">
        <v>46091</v>
      </c>
      <c r="D1145" s="299" t="s">
        <v>295</v>
      </c>
      <c r="E1145" s="331">
        <v>7.44</v>
      </c>
      <c r="F1145" s="331"/>
      <c r="G1145" s="333">
        <f t="shared" si="27"/>
        <v>2174.5099999999866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4</v>
      </c>
      <c r="C1146" s="298">
        <v>46091</v>
      </c>
      <c r="D1146" s="299" t="s">
        <v>295</v>
      </c>
      <c r="E1146" s="331">
        <v>29.53</v>
      </c>
      <c r="F1146" s="331"/>
      <c r="G1146" s="333">
        <f t="shared" si="27"/>
        <v>2181.9499999999866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4</v>
      </c>
      <c r="C1147" s="298">
        <v>46091</v>
      </c>
      <c r="D1147" s="299" t="s">
        <v>310</v>
      </c>
      <c r="E1147" s="331">
        <v>34.119999999999997</v>
      </c>
      <c r="F1147" s="331"/>
      <c r="G1147" s="333">
        <f t="shared" si="27"/>
        <v>2211.4799999999868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46091</v>
      </c>
      <c r="D1148" s="299" t="s">
        <v>414</v>
      </c>
      <c r="E1148" s="331">
        <v>18.57</v>
      </c>
      <c r="F1148" s="331"/>
      <c r="G1148" s="333">
        <f t="shared" si="27"/>
        <v>2245.5999999999867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294</v>
      </c>
      <c r="B1149" s="330">
        <v>16</v>
      </c>
      <c r="C1149" s="298">
        <v>46091</v>
      </c>
      <c r="D1149" s="299" t="s">
        <v>415</v>
      </c>
      <c r="E1149" s="331">
        <v>107</v>
      </c>
      <c r="F1149" s="331"/>
      <c r="G1149" s="333">
        <f t="shared" si="27"/>
        <v>2264.1699999999869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294</v>
      </c>
      <c r="B1150" s="330">
        <v>18</v>
      </c>
      <c r="C1150" s="298">
        <v>46090</v>
      </c>
      <c r="D1150" s="299" t="s">
        <v>361</v>
      </c>
      <c r="E1150" s="331">
        <v>400</v>
      </c>
      <c r="F1150" s="331"/>
      <c r="G1150" s="333">
        <f t="shared" si="27"/>
        <v>2371.1699999999869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4</v>
      </c>
      <c r="C1151" s="298">
        <v>46090</v>
      </c>
      <c r="D1151" s="299" t="s">
        <v>296</v>
      </c>
      <c r="E1151" s="331">
        <v>24.69</v>
      </c>
      <c r="F1151" s="331"/>
      <c r="G1151" s="333">
        <f t="shared" si="27"/>
        <v>2771.1699999999869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3</v>
      </c>
      <c r="C1152" s="298">
        <v>46090</v>
      </c>
      <c r="D1152" s="299" t="s">
        <v>416</v>
      </c>
      <c r="E1152" s="331">
        <v>4.59</v>
      </c>
      <c r="F1152" s="331"/>
      <c r="G1152" s="333">
        <f t="shared" si="27"/>
        <v>2795.8599999999869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294</v>
      </c>
      <c r="B1153" s="330">
        <v>9</v>
      </c>
      <c r="C1153" s="298">
        <v>46090</v>
      </c>
      <c r="D1153" s="299" t="s">
        <v>58</v>
      </c>
      <c r="E1153" s="331">
        <v>1281.53</v>
      </c>
      <c r="F1153" s="331"/>
      <c r="G1153" s="333">
        <f t="shared" si="27"/>
        <v>2800.4499999999871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7</v>
      </c>
      <c r="C1154" s="298">
        <v>46090</v>
      </c>
      <c r="D1154" s="299" t="s">
        <v>338</v>
      </c>
      <c r="E1154" s="331">
        <v>40.61</v>
      </c>
      <c r="F1154" s="331"/>
      <c r="G1154" s="333">
        <f t="shared" si="27"/>
        <v>4081.9799999999873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287</v>
      </c>
      <c r="B1155" s="330" t="s">
        <v>287</v>
      </c>
      <c r="C1155" s="298">
        <v>46090</v>
      </c>
      <c r="D1155" s="299" t="s">
        <v>417</v>
      </c>
      <c r="E1155" s="331">
        <v>380</v>
      </c>
      <c r="F1155" s="331">
        <v>380</v>
      </c>
      <c r="G1155" s="333">
        <f t="shared" si="27"/>
        <v>4122.5899999999874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46090</v>
      </c>
      <c r="D1156" s="299" t="s">
        <v>418</v>
      </c>
      <c r="E1156" s="331">
        <v>15</v>
      </c>
      <c r="F1156" s="331"/>
      <c r="G1156" s="333">
        <f t="shared" si="27"/>
        <v>4122.5899999999874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46090</v>
      </c>
      <c r="D1157" s="299" t="s">
        <v>386</v>
      </c>
      <c r="E1157" s="331">
        <v>15</v>
      </c>
      <c r="F1157" s="331"/>
      <c r="G1157" s="333">
        <f t="shared" si="27"/>
        <v>4137.5899999999874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6</v>
      </c>
      <c r="C1158" s="298">
        <v>46090</v>
      </c>
      <c r="D1158" s="299" t="s">
        <v>300</v>
      </c>
      <c r="E1158" s="331">
        <v>70.66</v>
      </c>
      <c r="F1158" s="331"/>
      <c r="G1158" s="333">
        <f t="shared" si="27"/>
        <v>4152.5899999999874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1</v>
      </c>
      <c r="C1159" s="298">
        <v>46089</v>
      </c>
      <c r="D1159" s="299" t="s">
        <v>311</v>
      </c>
      <c r="E1159" s="331">
        <v>109.77</v>
      </c>
      <c r="F1159" s="331"/>
      <c r="G1159" s="333">
        <f t="shared" si="27"/>
        <v>4223.2499999999873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6</v>
      </c>
      <c r="C1160" s="298">
        <v>46089</v>
      </c>
      <c r="D1160" s="299" t="s">
        <v>306</v>
      </c>
      <c r="E1160" s="331">
        <v>9.3800000000000008</v>
      </c>
      <c r="F1160" s="331"/>
      <c r="G1160" s="333">
        <f t="shared" si="27"/>
        <v>4333.0199999999877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3</v>
      </c>
      <c r="C1161" s="298">
        <v>46089</v>
      </c>
      <c r="D1161" s="299" t="s">
        <v>419</v>
      </c>
      <c r="E1161" s="331">
        <v>3.85</v>
      </c>
      <c r="F1161" s="331"/>
      <c r="G1161" s="333">
        <f t="shared" si="27"/>
        <v>4342.3999999999878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46089</v>
      </c>
      <c r="D1162" s="299" t="s">
        <v>404</v>
      </c>
      <c r="E1162" s="331">
        <v>88.54</v>
      </c>
      <c r="F1162" s="331"/>
      <c r="G1162" s="333">
        <f t="shared" si="27"/>
        <v>4346.2499999999882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46089</v>
      </c>
      <c r="D1163" s="299" t="s">
        <v>358</v>
      </c>
      <c r="E1163" s="331">
        <v>8.3800000000000008</v>
      </c>
      <c r="F1163" s="331"/>
      <c r="G1163" s="333">
        <f t="shared" si="27"/>
        <v>4434.7899999999881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46089</v>
      </c>
      <c r="D1164" s="299" t="s">
        <v>301</v>
      </c>
      <c r="E1164" s="331">
        <v>39.549999999999997</v>
      </c>
      <c r="F1164" s="331"/>
      <c r="G1164" s="333">
        <f t="shared" si="27"/>
        <v>4443.1699999999882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4</v>
      </c>
      <c r="C1165" s="298">
        <v>46089</v>
      </c>
      <c r="D1165" s="299" t="s">
        <v>420</v>
      </c>
      <c r="E1165" s="331">
        <v>31.68</v>
      </c>
      <c r="F1165" s="331"/>
      <c r="G1165" s="333">
        <f t="shared" si="27"/>
        <v>4482.7199999999884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8</v>
      </c>
      <c r="C1166" s="298">
        <v>46088</v>
      </c>
      <c r="D1166" s="299" t="s">
        <v>308</v>
      </c>
      <c r="E1166" s="331">
        <v>24.65</v>
      </c>
      <c r="F1166" s="331"/>
      <c r="G1166" s="333">
        <f t="shared" si="27"/>
        <v>4514.3999999999887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46088</v>
      </c>
      <c r="D1167" s="299" t="s">
        <v>346</v>
      </c>
      <c r="E1167" s="331">
        <v>11.04</v>
      </c>
      <c r="F1167" s="331"/>
      <c r="G1167" s="333">
        <f t="shared" si="27"/>
        <v>4539.0499999999884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8</v>
      </c>
      <c r="C1168" s="298">
        <v>46088</v>
      </c>
      <c r="D1168" s="299" t="s">
        <v>319</v>
      </c>
      <c r="E1168" s="331">
        <v>11.5</v>
      </c>
      <c r="F1168" s="331"/>
      <c r="G1168" s="333">
        <f t="shared" si="27"/>
        <v>4550.0899999999883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8</v>
      </c>
      <c r="C1169" s="298">
        <v>46088</v>
      </c>
      <c r="D1169" s="299" t="s">
        <v>296</v>
      </c>
      <c r="E1169" s="331">
        <v>12.44</v>
      </c>
      <c r="F1169" s="331"/>
      <c r="G1169" s="333">
        <f t="shared" si="27"/>
        <v>4561.5899999999883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4</v>
      </c>
      <c r="C1170" s="298">
        <v>46088</v>
      </c>
      <c r="D1170" s="299" t="s">
        <v>296</v>
      </c>
      <c r="E1170" s="331">
        <v>23.62</v>
      </c>
      <c r="F1170" s="331"/>
      <c r="G1170" s="333">
        <f t="shared" si="27"/>
        <v>4574.0299999999879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46088</v>
      </c>
      <c r="D1171" s="299" t="s">
        <v>301</v>
      </c>
      <c r="E1171" s="331">
        <v>36.049999999999997</v>
      </c>
      <c r="F1171" s="331"/>
      <c r="G1171" s="333">
        <f t="shared" si="27"/>
        <v>4597.6499999999878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14</v>
      </c>
      <c r="C1172" s="298">
        <v>46087</v>
      </c>
      <c r="D1172" s="299" t="s">
        <v>366</v>
      </c>
      <c r="E1172" s="331">
        <v>66.67</v>
      </c>
      <c r="F1172" s="331"/>
      <c r="G1172" s="333">
        <f t="shared" si="27"/>
        <v>4633.699999999988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46087</v>
      </c>
      <c r="D1173" s="299" t="s">
        <v>296</v>
      </c>
      <c r="E1173" s="331">
        <v>17.850000000000001</v>
      </c>
      <c r="F1173" s="331"/>
      <c r="G1173" s="333">
        <f t="shared" si="27"/>
        <v>4700.3699999999881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1</v>
      </c>
      <c r="C1174" s="298">
        <v>46087</v>
      </c>
      <c r="D1174" s="299" t="s">
        <v>304</v>
      </c>
      <c r="E1174" s="331">
        <v>112.13</v>
      </c>
      <c r="F1174" s="331"/>
      <c r="G1174" s="333">
        <f t="shared" si="27"/>
        <v>4718.2199999999884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3</v>
      </c>
      <c r="C1175" s="298">
        <v>46087</v>
      </c>
      <c r="D1175" s="299" t="s">
        <v>324</v>
      </c>
      <c r="E1175" s="331">
        <v>7.31</v>
      </c>
      <c r="F1175" s="331"/>
      <c r="G1175" s="333">
        <f t="shared" si="27"/>
        <v>4830.3499999999885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291</v>
      </c>
      <c r="B1176" s="330">
        <v>39</v>
      </c>
      <c r="C1176" s="298">
        <v>46086</v>
      </c>
      <c r="D1176" s="299" t="s">
        <v>292</v>
      </c>
      <c r="E1176" s="331"/>
      <c r="F1176" s="331">
        <v>2763.78</v>
      </c>
      <c r="G1176" s="333">
        <f t="shared" si="27"/>
        <v>4837.6599999999889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4</v>
      </c>
      <c r="C1177" s="298">
        <v>46086</v>
      </c>
      <c r="D1177" s="299" t="s">
        <v>295</v>
      </c>
      <c r="E1177" s="331">
        <v>31.52</v>
      </c>
      <c r="F1177" s="331"/>
      <c r="G1177" s="333">
        <f t="shared" si="27"/>
        <v>2073.8799999999892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46086</v>
      </c>
      <c r="D1178" s="299" t="s">
        <v>358</v>
      </c>
      <c r="E1178" s="331">
        <v>14.86</v>
      </c>
      <c r="F1178" s="331"/>
      <c r="G1178" s="333">
        <f t="shared" si="27"/>
        <v>2105.3999999999892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8</v>
      </c>
      <c r="C1179" s="298">
        <v>46086</v>
      </c>
      <c r="D1179" s="299" t="s">
        <v>409</v>
      </c>
      <c r="E1179" s="331">
        <v>44.99</v>
      </c>
      <c r="F1179" s="331"/>
      <c r="G1179" s="333">
        <f t="shared" si="27"/>
        <v>2120.2599999999893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2</v>
      </c>
      <c r="C1180" s="298">
        <v>46085</v>
      </c>
      <c r="D1180" s="299" t="s">
        <v>421</v>
      </c>
      <c r="E1180" s="331">
        <v>15</v>
      </c>
      <c r="F1180" s="331"/>
      <c r="G1180" s="333">
        <f t="shared" si="27"/>
        <v>2165.2499999999891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2</v>
      </c>
      <c r="C1181" s="298">
        <v>46085</v>
      </c>
      <c r="D1181" s="299" t="s">
        <v>296</v>
      </c>
      <c r="E1181" s="331">
        <v>10.84</v>
      </c>
      <c r="F1181" s="331"/>
      <c r="G1181" s="333">
        <f t="shared" si="27"/>
        <v>2180.2499999999891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294</v>
      </c>
      <c r="B1182" s="330">
        <v>14</v>
      </c>
      <c r="C1182" s="298">
        <v>46085</v>
      </c>
      <c r="D1182" s="299" t="s">
        <v>367</v>
      </c>
      <c r="E1182" s="331">
        <v>68.739999999999995</v>
      </c>
      <c r="F1182" s="331"/>
      <c r="G1182" s="333">
        <f t="shared" si="27"/>
        <v>2191.0899999999892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4</v>
      </c>
      <c r="C1183" s="298">
        <v>46085</v>
      </c>
      <c r="D1183" s="299" t="s">
        <v>310</v>
      </c>
      <c r="E1183" s="331">
        <v>30.67</v>
      </c>
      <c r="F1183" s="331"/>
      <c r="G1183" s="333">
        <f t="shared" si="27"/>
        <v>2259.829999999989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294</v>
      </c>
      <c r="B1184" s="330">
        <v>17</v>
      </c>
      <c r="C1184" s="298">
        <v>46085</v>
      </c>
      <c r="D1184" s="299" t="s">
        <v>370</v>
      </c>
      <c r="E1184" s="331">
        <v>99</v>
      </c>
      <c r="F1184" s="331"/>
      <c r="G1184" s="333">
        <f t="shared" si="27"/>
        <v>2290.4999999999891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294</v>
      </c>
      <c r="B1185" s="330">
        <v>21</v>
      </c>
      <c r="C1185" s="298">
        <v>46084</v>
      </c>
      <c r="D1185" s="299" t="s">
        <v>194</v>
      </c>
      <c r="E1185" s="331">
        <v>40.72</v>
      </c>
      <c r="F1185" s="331"/>
      <c r="G1185" s="333">
        <f t="shared" si="27"/>
        <v>2389.4999999999891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284</v>
      </c>
      <c r="B1186" s="330">
        <v>36</v>
      </c>
      <c r="C1186" s="298">
        <v>46084</v>
      </c>
      <c r="D1186" s="299" t="s">
        <v>374</v>
      </c>
      <c r="E1186" s="331">
        <v>50</v>
      </c>
      <c r="F1186" s="331"/>
      <c r="G1186" s="333">
        <f t="shared" si="27"/>
        <v>2430.2199999999889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46084</v>
      </c>
      <c r="D1187" s="299" t="s">
        <v>296</v>
      </c>
      <c r="E1187" s="331">
        <v>14.67</v>
      </c>
      <c r="F1187" s="331"/>
      <c r="G1187" s="333">
        <f t="shared" si="27"/>
        <v>2480.2199999999889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4</v>
      </c>
      <c r="C1188" s="298">
        <v>46084</v>
      </c>
      <c r="D1188" s="299" t="s">
        <v>296</v>
      </c>
      <c r="E1188" s="331">
        <v>27.42</v>
      </c>
      <c r="F1188" s="331"/>
      <c r="G1188" s="333">
        <f t="shared" si="27"/>
        <v>2494.889999999989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6</v>
      </c>
      <c r="C1189" s="298">
        <v>46084</v>
      </c>
      <c r="D1189" s="299" t="s">
        <v>422</v>
      </c>
      <c r="E1189" s="331">
        <v>106.27</v>
      </c>
      <c r="F1189" s="331"/>
      <c r="G1189" s="333">
        <f t="shared" si="27"/>
        <v>2522.309999999989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6</v>
      </c>
      <c r="C1190" s="298">
        <v>46084</v>
      </c>
      <c r="D1190" s="299" t="s">
        <v>422</v>
      </c>
      <c r="E1190" s="331">
        <v>-107</v>
      </c>
      <c r="F1190" s="331"/>
      <c r="G1190" s="333">
        <f t="shared" si="27"/>
        <v>2628.579999999989</v>
      </c>
      <c r="H1190" s="334" t="s">
        <v>298</v>
      </c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46083</v>
      </c>
      <c r="D1191" s="299" t="s">
        <v>301</v>
      </c>
      <c r="E1191" s="331">
        <v>20</v>
      </c>
      <c r="F1191" s="331"/>
      <c r="G1191" s="333">
        <f t="shared" si="27"/>
        <v>2521.579999999989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287</v>
      </c>
      <c r="B1192" s="330" t="s">
        <v>287</v>
      </c>
      <c r="C1192" s="298">
        <v>46083</v>
      </c>
      <c r="D1192" s="299" t="s">
        <v>288</v>
      </c>
      <c r="E1192" s="331">
        <v>185.64</v>
      </c>
      <c r="F1192" s="331">
        <v>185.64</v>
      </c>
      <c r="G1192" s="333">
        <f t="shared" si="27"/>
        <v>2541.579999999989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46083</v>
      </c>
      <c r="D1193" s="299" t="s">
        <v>424</v>
      </c>
      <c r="E1193" s="331">
        <v>70.12</v>
      </c>
      <c r="F1193" s="331"/>
      <c r="G1193" s="333">
        <f t="shared" si="27"/>
        <v>2541.579999999989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294</v>
      </c>
      <c r="B1194" s="330">
        <v>17</v>
      </c>
      <c r="C1194" s="298">
        <v>46083</v>
      </c>
      <c r="D1194" s="299" t="s">
        <v>188</v>
      </c>
      <c r="E1194" s="331">
        <v>41.44</v>
      </c>
      <c r="F1194" s="331"/>
      <c r="G1194" s="333">
        <f t="shared" si="27"/>
        <v>2611.6999999999889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8</v>
      </c>
      <c r="C1195" s="298">
        <v>46083</v>
      </c>
      <c r="D1195" s="299" t="s">
        <v>296</v>
      </c>
      <c r="E1195" s="331">
        <v>8.7200000000000006</v>
      </c>
      <c r="F1195" s="331"/>
      <c r="G1195" s="333">
        <f t="shared" si="27"/>
        <v>2653.139999999989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294</v>
      </c>
      <c r="B1196" s="330">
        <v>22</v>
      </c>
      <c r="C1196" s="298">
        <v>46082</v>
      </c>
      <c r="D1196" s="299" t="s">
        <v>375</v>
      </c>
      <c r="E1196" s="331">
        <v>6.37</v>
      </c>
      <c r="F1196" s="331"/>
      <c r="G1196" s="333">
        <f t="shared" si="27"/>
        <v>2661.8599999999888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46082</v>
      </c>
      <c r="D1197" s="299" t="s">
        <v>296</v>
      </c>
      <c r="E1197" s="331">
        <v>9.8699999999999992</v>
      </c>
      <c r="F1197" s="331"/>
      <c r="G1197" s="333">
        <f t="shared" si="27"/>
        <v>2668.2299999999886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1</v>
      </c>
      <c r="C1198" s="298">
        <v>46082</v>
      </c>
      <c r="D1198" s="299" t="s">
        <v>311</v>
      </c>
      <c r="E1198" s="331">
        <v>119.55</v>
      </c>
      <c r="F1198" s="331"/>
      <c r="G1198" s="333">
        <f t="shared" si="27"/>
        <v>2678.0999999999885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3</v>
      </c>
      <c r="C1199" s="298">
        <v>46082</v>
      </c>
      <c r="D1199" s="299" t="s">
        <v>348</v>
      </c>
      <c r="E1199" s="331">
        <v>25</v>
      </c>
      <c r="F1199" s="331"/>
      <c r="G1199" s="333">
        <f t="shared" si="27"/>
        <v>2797.6499999999887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1</v>
      </c>
      <c r="C1200" s="298">
        <v>46082</v>
      </c>
      <c r="D1200" s="299" t="s">
        <v>304</v>
      </c>
      <c r="E1200" s="331">
        <v>119.17</v>
      </c>
      <c r="F1200" s="331"/>
      <c r="G1200" s="333">
        <f t="shared" si="27"/>
        <v>2822.6499999999887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284</v>
      </c>
      <c r="B1201" s="330">
        <v>37</v>
      </c>
      <c r="C1201" s="298">
        <v>46081</v>
      </c>
      <c r="D1201" s="299" t="s">
        <v>425</v>
      </c>
      <c r="E1201" s="331">
        <v>3764.91</v>
      </c>
      <c r="F1201" s="331"/>
      <c r="G1201" s="333">
        <f t="shared" si="27"/>
        <v>2941.8199999999888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286</v>
      </c>
      <c r="B1202" s="330">
        <v>25</v>
      </c>
      <c r="C1202" s="298">
        <v>46081</v>
      </c>
      <c r="D1202" s="298" t="s">
        <v>204</v>
      </c>
      <c r="E1202" s="331">
        <v>350</v>
      </c>
      <c r="F1202" s="331"/>
      <c r="G1202" s="333">
        <f t="shared" si="27"/>
        <v>6706.7299999999886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286</v>
      </c>
      <c r="B1203" s="330">
        <v>26</v>
      </c>
      <c r="C1203" s="298">
        <v>46081</v>
      </c>
      <c r="D1203" s="298" t="s">
        <v>205</v>
      </c>
      <c r="E1203" s="331">
        <v>320</v>
      </c>
      <c r="F1203" s="331"/>
      <c r="G1203" s="333">
        <f t="shared" si="27"/>
        <v>7056.7299999999886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286</v>
      </c>
      <c r="B1204" s="330">
        <v>27</v>
      </c>
      <c r="C1204" s="298">
        <v>46081</v>
      </c>
      <c r="D1204" s="298" t="s">
        <v>206</v>
      </c>
      <c r="E1204" s="331">
        <v>25</v>
      </c>
      <c r="F1204" s="331"/>
      <c r="G1204" s="333">
        <f t="shared" si="27"/>
        <v>7376.7299999999886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286</v>
      </c>
      <c r="B1205" s="330">
        <v>28</v>
      </c>
      <c r="C1205" s="298">
        <v>46081</v>
      </c>
      <c r="D1205" s="298" t="s">
        <v>207</v>
      </c>
      <c r="E1205" s="331">
        <v>25</v>
      </c>
      <c r="F1205" s="331"/>
      <c r="G1205" s="333">
        <f t="shared" si="27"/>
        <v>7401.7299999999886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286</v>
      </c>
      <c r="B1206" s="330">
        <v>29</v>
      </c>
      <c r="C1206" s="298">
        <v>46081</v>
      </c>
      <c r="D1206" s="298" t="s">
        <v>208</v>
      </c>
      <c r="E1206" s="331">
        <v>45</v>
      </c>
      <c r="F1206" s="331"/>
      <c r="G1206" s="333">
        <f t="shared" si="27"/>
        <v>7426.7299999999886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286</v>
      </c>
      <c r="B1207" s="330">
        <v>30</v>
      </c>
      <c r="C1207" s="298">
        <v>46081</v>
      </c>
      <c r="D1207" s="298" t="s">
        <v>209</v>
      </c>
      <c r="E1207" s="331">
        <v>400</v>
      </c>
      <c r="F1207" s="331"/>
      <c r="G1207" s="333">
        <f t="shared" si="27"/>
        <v>7471.7299999999886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286</v>
      </c>
      <c r="B1208" s="330">
        <v>31</v>
      </c>
      <c r="C1208" s="298">
        <v>46081</v>
      </c>
      <c r="D1208" s="298" t="s">
        <v>210</v>
      </c>
      <c r="E1208" s="331">
        <v>375</v>
      </c>
      <c r="F1208" s="331"/>
      <c r="G1208" s="333">
        <f t="shared" si="27"/>
        <v>7871.7299999999886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286</v>
      </c>
      <c r="B1209" s="330">
        <v>32</v>
      </c>
      <c r="C1209" s="298">
        <v>46081</v>
      </c>
      <c r="D1209" s="298" t="s">
        <v>211</v>
      </c>
      <c r="E1209" s="331">
        <v>100</v>
      </c>
      <c r="F1209" s="331"/>
      <c r="G1209" s="333">
        <f t="shared" si="27"/>
        <v>8246.7299999999886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286</v>
      </c>
      <c r="B1210" s="330">
        <v>33</v>
      </c>
      <c r="C1210" s="298">
        <v>46081</v>
      </c>
      <c r="D1210" s="298" t="s">
        <v>212</v>
      </c>
      <c r="E1210" s="331">
        <v>85</v>
      </c>
      <c r="F1210" s="331"/>
      <c r="G1210" s="333">
        <f t="shared" si="27"/>
        <v>8346.7299999999886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286</v>
      </c>
      <c r="B1211" s="330">
        <v>34</v>
      </c>
      <c r="C1211" s="298">
        <v>46081</v>
      </c>
      <c r="D1211" s="298" t="s">
        <v>213</v>
      </c>
      <c r="E1211" s="331">
        <v>230</v>
      </c>
      <c r="F1211" s="331"/>
      <c r="G1211" s="333">
        <f t="shared" si="27"/>
        <v>8431.7299999999886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286</v>
      </c>
      <c r="B1212" s="330">
        <v>35</v>
      </c>
      <c r="C1212" s="298">
        <v>46081</v>
      </c>
      <c r="D1212" s="298" t="s">
        <v>214</v>
      </c>
      <c r="E1212" s="331">
        <v>45</v>
      </c>
      <c r="F1212" s="331"/>
      <c r="G1212" s="333">
        <f t="shared" si="27"/>
        <v>8661.7299999999886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294</v>
      </c>
      <c r="B1213" s="330">
        <v>42</v>
      </c>
      <c r="C1213" s="298">
        <v>46081</v>
      </c>
      <c r="D1213" s="298" t="s">
        <v>200</v>
      </c>
      <c r="E1213" s="331">
        <v>51.19</v>
      </c>
      <c r="F1213" s="331"/>
      <c r="G1213" s="333">
        <f t="shared" si="27"/>
        <v>8706.7299999999886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294</v>
      </c>
      <c r="B1214" s="330">
        <v>43</v>
      </c>
      <c r="C1214" s="298">
        <v>46081</v>
      </c>
      <c r="D1214" s="298" t="s">
        <v>201</v>
      </c>
      <c r="E1214" s="331">
        <v>37.17</v>
      </c>
      <c r="F1214" s="331"/>
      <c r="G1214" s="333">
        <f t="shared" si="27"/>
        <v>8757.9199999999892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10</v>
      </c>
      <c r="C1215" s="298">
        <v>46081</v>
      </c>
      <c r="D1215" s="298" t="s">
        <v>176</v>
      </c>
      <c r="E1215" s="331">
        <v>17.899999999999999</v>
      </c>
      <c r="F1215" s="331"/>
      <c r="G1215" s="333">
        <f t="shared" si="27"/>
        <v>8795.0899999999892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2</v>
      </c>
      <c r="C1216" s="298">
        <v>46080</v>
      </c>
      <c r="D1216" s="298" t="s">
        <v>358</v>
      </c>
      <c r="E1216" s="331">
        <v>11.17</v>
      </c>
      <c r="F1216" s="331"/>
      <c r="G1216" s="333">
        <f t="shared" si="27"/>
        <v>8812.9899999999889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46080</v>
      </c>
      <c r="D1217" s="299" t="s">
        <v>426</v>
      </c>
      <c r="E1217" s="331">
        <v>25</v>
      </c>
      <c r="F1217" s="331"/>
      <c r="G1217" s="333">
        <f t="shared" si="27"/>
        <v>8824.1599999999889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46080</v>
      </c>
      <c r="D1218" s="299" t="s">
        <v>358</v>
      </c>
      <c r="E1218" s="331">
        <v>22.84</v>
      </c>
      <c r="F1218" s="331"/>
      <c r="G1218" s="333">
        <f t="shared" si="27"/>
        <v>8849.1599999999889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6</v>
      </c>
      <c r="C1219" s="298">
        <v>46080</v>
      </c>
      <c r="D1219" s="299" t="s">
        <v>427</v>
      </c>
      <c r="E1219" s="331">
        <v>-88</v>
      </c>
      <c r="F1219" s="331"/>
      <c r="G1219" s="333">
        <f t="shared" si="27"/>
        <v>8871.9999999999891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291</v>
      </c>
      <c r="B1220" s="330">
        <v>38</v>
      </c>
      <c r="C1220" s="298">
        <v>46080</v>
      </c>
      <c r="D1220" s="299" t="s">
        <v>293</v>
      </c>
      <c r="E1220" s="331"/>
      <c r="F1220" s="331">
        <v>4278.1499999999996</v>
      </c>
      <c r="G1220" s="333">
        <f t="shared" si="27"/>
        <v>8783.9999999999891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6</v>
      </c>
      <c r="C1221" s="298">
        <v>46080</v>
      </c>
      <c r="D1221" s="299" t="s">
        <v>428</v>
      </c>
      <c r="E1221" s="331">
        <v>25.93</v>
      </c>
      <c r="F1221" s="331"/>
      <c r="G1221" s="333">
        <f t="shared" si="27"/>
        <v>4505.8499999999904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4</v>
      </c>
      <c r="C1222" s="298">
        <v>46079</v>
      </c>
      <c r="D1222" s="299" t="s">
        <v>310</v>
      </c>
      <c r="E1222" s="331">
        <v>29.84</v>
      </c>
      <c r="F1222" s="331"/>
      <c r="G1222" s="333">
        <f t="shared" si="27"/>
        <v>4531.7799999999907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5</v>
      </c>
      <c r="C1223" s="298">
        <v>46079</v>
      </c>
      <c r="D1223" s="299" t="s">
        <v>429</v>
      </c>
      <c r="E1223" s="331">
        <v>103.25</v>
      </c>
      <c r="F1223" s="331"/>
      <c r="G1223" s="333">
        <f t="shared" si="27"/>
        <v>4561.6199999999908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8</v>
      </c>
      <c r="C1224" s="298">
        <v>46079</v>
      </c>
      <c r="D1224" s="299" t="s">
        <v>357</v>
      </c>
      <c r="E1224" s="331">
        <v>26.02</v>
      </c>
      <c r="F1224" s="331"/>
      <c r="G1224" s="333">
        <f t="shared" si="27"/>
        <v>4664.8699999999908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24</v>
      </c>
      <c r="C1225" s="298">
        <v>46079</v>
      </c>
      <c r="D1225" s="299" t="s">
        <v>860</v>
      </c>
      <c r="E1225" s="331">
        <v>84.83</v>
      </c>
      <c r="F1225" s="331"/>
      <c r="G1225" s="333">
        <f t="shared" si="27"/>
        <v>4690.8899999999912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46079</v>
      </c>
      <c r="D1226" s="299" t="s">
        <v>296</v>
      </c>
      <c r="E1226" s="331">
        <v>17.87</v>
      </c>
      <c r="F1226" s="331"/>
      <c r="G1226" s="333">
        <f t="shared" si="27"/>
        <v>4775.7199999999912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5</v>
      </c>
      <c r="C1227" s="298">
        <v>46079</v>
      </c>
      <c r="D1227" s="299" t="s">
        <v>430</v>
      </c>
      <c r="E1227" s="331">
        <v>123.64</v>
      </c>
      <c r="F1227" s="331"/>
      <c r="G1227" s="333">
        <f t="shared" si="27"/>
        <v>4793.5899999999911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8</v>
      </c>
      <c r="C1228" s="298">
        <v>46078</v>
      </c>
      <c r="D1228" s="299" t="s">
        <v>319</v>
      </c>
      <c r="E1228" s="331">
        <v>18.5</v>
      </c>
      <c r="F1228" s="331"/>
      <c r="G1228" s="333">
        <f t="shared" si="27"/>
        <v>4917.2299999999914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4</v>
      </c>
      <c r="C1229" s="298">
        <v>46078</v>
      </c>
      <c r="D1229" s="299" t="s">
        <v>296</v>
      </c>
      <c r="E1229" s="331">
        <v>50.96</v>
      </c>
      <c r="F1229" s="331"/>
      <c r="G1229" s="333">
        <f t="shared" si="27"/>
        <v>4935.7299999999914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8</v>
      </c>
      <c r="C1230" s="298">
        <v>46078</v>
      </c>
      <c r="D1230" s="299" t="s">
        <v>296</v>
      </c>
      <c r="E1230" s="331">
        <v>11.28</v>
      </c>
      <c r="F1230" s="331"/>
      <c r="G1230" s="333">
        <f t="shared" si="27"/>
        <v>4986.6899999999914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294</v>
      </c>
      <c r="B1231" s="330">
        <v>12</v>
      </c>
      <c r="C1231" s="298">
        <v>46078</v>
      </c>
      <c r="D1231" s="299" t="s">
        <v>314</v>
      </c>
      <c r="E1231" s="331">
        <v>204.47</v>
      </c>
      <c r="F1231" s="331"/>
      <c r="G1231" s="333">
        <f t="shared" si="27"/>
        <v>4997.9699999999912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8</v>
      </c>
      <c r="C1232" s="298">
        <v>46078</v>
      </c>
      <c r="D1232" s="299" t="s">
        <v>308</v>
      </c>
      <c r="E1232" s="331">
        <v>47.99</v>
      </c>
      <c r="F1232" s="331"/>
      <c r="G1232" s="333">
        <f t="shared" si="27"/>
        <v>5202.4399999999914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1</v>
      </c>
      <c r="C1233" s="298">
        <v>46078</v>
      </c>
      <c r="D1233" s="299" t="s">
        <v>304</v>
      </c>
      <c r="E1233" s="331">
        <v>19.09</v>
      </c>
      <c r="F1233" s="331"/>
      <c r="G1233" s="333">
        <f t="shared" si="27"/>
        <v>5250.4299999999912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294</v>
      </c>
      <c r="B1234" s="330">
        <v>23</v>
      </c>
      <c r="C1234" s="298">
        <v>46076</v>
      </c>
      <c r="D1234" s="299" t="s">
        <v>67</v>
      </c>
      <c r="E1234" s="331">
        <v>650.88</v>
      </c>
      <c r="F1234" s="331"/>
      <c r="G1234" s="333">
        <f t="shared" si="27"/>
        <v>5269.5199999999913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6</v>
      </c>
      <c r="C1235" s="298">
        <v>46076</v>
      </c>
      <c r="D1235" s="299" t="s">
        <v>351</v>
      </c>
      <c r="E1235" s="331">
        <v>35</v>
      </c>
      <c r="F1235" s="331"/>
      <c r="G1235" s="333">
        <f t="shared" si="27"/>
        <v>5920.3999999999915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1</v>
      </c>
      <c r="C1236" s="298">
        <v>46076</v>
      </c>
      <c r="D1236" s="299" t="s">
        <v>306</v>
      </c>
      <c r="E1236" s="331">
        <v>128.97999999999999</v>
      </c>
      <c r="F1236" s="331"/>
      <c r="G1236" s="333">
        <f t="shared" si="27"/>
        <v>5955.3999999999915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1</v>
      </c>
      <c r="C1237" s="298">
        <v>46076</v>
      </c>
      <c r="D1237" s="299" t="s">
        <v>320</v>
      </c>
      <c r="E1237" s="331">
        <v>52.55</v>
      </c>
      <c r="F1237" s="331"/>
      <c r="G1237" s="333">
        <f t="shared" si="27"/>
        <v>6084.379999999991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3</v>
      </c>
      <c r="C1238" s="298">
        <v>46075</v>
      </c>
      <c r="D1238" s="299" t="s">
        <v>348</v>
      </c>
      <c r="E1238" s="331">
        <v>13.76</v>
      </c>
      <c r="F1238" s="331"/>
      <c r="G1238" s="333">
        <f t="shared" si="27"/>
        <v>6136.9299999999912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1</v>
      </c>
      <c r="C1239" s="298">
        <v>46075</v>
      </c>
      <c r="D1239" s="299" t="s">
        <v>311</v>
      </c>
      <c r="E1239" s="331">
        <v>187.64</v>
      </c>
      <c r="F1239" s="331"/>
      <c r="G1239" s="333">
        <f t="shared" si="27"/>
        <v>6150.6899999999914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1</v>
      </c>
      <c r="C1240" s="298">
        <v>46074</v>
      </c>
      <c r="D1240" s="299" t="s">
        <v>393</v>
      </c>
      <c r="E1240" s="331">
        <v>75.78</v>
      </c>
      <c r="F1240" s="331"/>
      <c r="G1240" s="333">
        <f t="shared" si="27"/>
        <v>6338.3299999999917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46074</v>
      </c>
      <c r="D1241" s="299" t="s">
        <v>392</v>
      </c>
      <c r="E1241" s="331">
        <v>27.41</v>
      </c>
      <c r="F1241" s="331"/>
      <c r="G1241" s="333">
        <f t="shared" si="27"/>
        <v>6414.1099999999915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4</v>
      </c>
      <c r="C1242" s="298">
        <v>46074</v>
      </c>
      <c r="D1242" s="299" t="s">
        <v>431</v>
      </c>
      <c r="E1242" s="331">
        <v>32.049999999999997</v>
      </c>
      <c r="F1242" s="331"/>
      <c r="G1242" s="333">
        <f t="shared" si="27"/>
        <v>6441.5199999999913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46074</v>
      </c>
      <c r="D1243" s="299" t="s">
        <v>358</v>
      </c>
      <c r="E1243" s="331">
        <v>9.4700000000000006</v>
      </c>
      <c r="F1243" s="331"/>
      <c r="G1243" s="333">
        <f t="shared" si="27"/>
        <v>6473.5699999999915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46073</v>
      </c>
      <c r="D1244" s="299" t="s">
        <v>296</v>
      </c>
      <c r="E1244" s="331">
        <v>14.47</v>
      </c>
      <c r="F1244" s="331"/>
      <c r="G1244" s="333">
        <f t="shared" si="27"/>
        <v>6483.0399999999918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3</v>
      </c>
      <c r="C1245" s="298">
        <v>46073</v>
      </c>
      <c r="D1245" s="299" t="s">
        <v>355</v>
      </c>
      <c r="E1245" s="331">
        <v>11.97</v>
      </c>
      <c r="F1245" s="331"/>
      <c r="G1245" s="333">
        <f t="shared" si="27"/>
        <v>6497.509999999992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4</v>
      </c>
      <c r="C1246" s="298">
        <v>46073</v>
      </c>
      <c r="D1246" s="299" t="s">
        <v>355</v>
      </c>
      <c r="E1246" s="331">
        <v>59.88</v>
      </c>
      <c r="F1246" s="331"/>
      <c r="G1246" s="333">
        <f t="shared" si="27"/>
        <v>6509.4799999999923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46073</v>
      </c>
      <c r="D1247" s="299" t="s">
        <v>418</v>
      </c>
      <c r="E1247" s="331">
        <v>19.57</v>
      </c>
      <c r="F1247" s="331"/>
      <c r="G1247" s="333">
        <f t="shared" si="27"/>
        <v>6569.3599999999924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294</v>
      </c>
      <c r="B1248" s="330">
        <v>22</v>
      </c>
      <c r="C1248" s="298">
        <v>46073</v>
      </c>
      <c r="D1248" s="299" t="s">
        <v>323</v>
      </c>
      <c r="E1248" s="331">
        <v>20.22</v>
      </c>
      <c r="F1248" s="331"/>
      <c r="G1248" s="333">
        <f t="shared" si="27"/>
        <v>6588.9299999999921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2</v>
      </c>
      <c r="C1249" s="298">
        <v>46073</v>
      </c>
      <c r="D1249" s="299" t="s">
        <v>358</v>
      </c>
      <c r="E1249" s="331">
        <v>5.3</v>
      </c>
      <c r="F1249" s="331"/>
      <c r="G1249" s="333">
        <f t="shared" si="27"/>
        <v>6609.1499999999924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3</v>
      </c>
      <c r="C1250" s="298">
        <v>46073</v>
      </c>
      <c r="D1250" s="299" t="s">
        <v>324</v>
      </c>
      <c r="E1250" s="331">
        <v>8.1300000000000008</v>
      </c>
      <c r="F1250" s="331"/>
      <c r="G1250" s="333">
        <f t="shared" si="27"/>
        <v>6614.4499999999925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4</v>
      </c>
      <c r="C1251" s="298">
        <v>46073</v>
      </c>
      <c r="D1251" s="299" t="s">
        <v>310</v>
      </c>
      <c r="E1251" s="331">
        <v>32.43</v>
      </c>
      <c r="F1251" s="331"/>
      <c r="G1251" s="333">
        <f t="shared" si="27"/>
        <v>6622.5799999999927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8</v>
      </c>
      <c r="C1252" s="298">
        <v>46073</v>
      </c>
      <c r="D1252" s="299" t="s">
        <v>432</v>
      </c>
      <c r="E1252" s="331">
        <v>98.65</v>
      </c>
      <c r="F1252" s="331"/>
      <c r="G1252" s="333">
        <f t="shared" si="27"/>
        <v>6655.0099999999929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6</v>
      </c>
      <c r="C1253" s="298">
        <v>46072</v>
      </c>
      <c r="D1253" s="299" t="s">
        <v>300</v>
      </c>
      <c r="E1253" s="331">
        <v>30.87</v>
      </c>
      <c r="F1253" s="331"/>
      <c r="G1253" s="333">
        <f t="shared" si="27"/>
        <v>6753.6599999999926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6</v>
      </c>
      <c r="C1254" s="298">
        <v>46072</v>
      </c>
      <c r="D1254" s="299" t="s">
        <v>300</v>
      </c>
      <c r="E1254" s="331">
        <v>15.96</v>
      </c>
      <c r="F1254" s="331"/>
      <c r="G1254" s="333">
        <f t="shared" si="27"/>
        <v>6784.5299999999925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2</v>
      </c>
      <c r="C1255" s="298">
        <v>46072</v>
      </c>
      <c r="D1255" s="299" t="s">
        <v>296</v>
      </c>
      <c r="E1255" s="331">
        <v>17.36</v>
      </c>
      <c r="F1255" s="331"/>
      <c r="G1255" s="333">
        <f t="shared" si="27"/>
        <v>6800.4899999999925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294</v>
      </c>
      <c r="B1256" s="330">
        <v>22</v>
      </c>
      <c r="C1256" s="298">
        <v>46072</v>
      </c>
      <c r="D1256" s="299" t="s">
        <v>328</v>
      </c>
      <c r="E1256" s="331">
        <v>7.46</v>
      </c>
      <c r="F1256" s="331"/>
      <c r="G1256" s="333">
        <f t="shared" si="27"/>
        <v>6817.8499999999922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291</v>
      </c>
      <c r="B1257" s="330">
        <v>39</v>
      </c>
      <c r="C1257" s="298">
        <v>46072</v>
      </c>
      <c r="D1257" s="299" t="s">
        <v>292</v>
      </c>
      <c r="E1257" s="331"/>
      <c r="F1257" s="331">
        <v>2763.77</v>
      </c>
      <c r="G1257" s="333">
        <f t="shared" si="27"/>
        <v>6825.3099999999922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335</v>
      </c>
      <c r="B1258" s="330" t="s">
        <v>335</v>
      </c>
      <c r="C1258" s="298">
        <v>46071</v>
      </c>
      <c r="D1258" s="299" t="s">
        <v>336</v>
      </c>
      <c r="E1258" s="331">
        <v>182.55</v>
      </c>
      <c r="F1258" s="331"/>
      <c r="G1258" s="333">
        <f t="shared" si="27"/>
        <v>4061.5399999999927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294</v>
      </c>
      <c r="B1259" s="330">
        <v>15</v>
      </c>
      <c r="C1259" s="298">
        <v>46071</v>
      </c>
      <c r="D1259" s="299" t="s">
        <v>185</v>
      </c>
      <c r="E1259" s="331">
        <v>188.16</v>
      </c>
      <c r="F1259" s="331"/>
      <c r="G1259" s="333">
        <f t="shared" si="27"/>
        <v>4244.0899999999929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291</v>
      </c>
      <c r="B1260" s="330">
        <v>40</v>
      </c>
      <c r="C1260" s="298">
        <v>46071</v>
      </c>
      <c r="D1260" s="299" t="s">
        <v>316</v>
      </c>
      <c r="E1260" s="331"/>
      <c r="F1260" s="331">
        <v>1281.58</v>
      </c>
      <c r="G1260" s="333">
        <f t="shared" si="27"/>
        <v>4432.2499999999927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6</v>
      </c>
      <c r="C1261" s="298">
        <v>46071</v>
      </c>
      <c r="D1261" s="299" t="s">
        <v>433</v>
      </c>
      <c r="E1261" s="331">
        <v>-146</v>
      </c>
      <c r="F1261" s="331"/>
      <c r="G1261" s="333">
        <f t="shared" si="27"/>
        <v>3150.6699999999933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2</v>
      </c>
      <c r="C1262" s="298">
        <v>46071</v>
      </c>
      <c r="D1262" s="299" t="s">
        <v>434</v>
      </c>
      <c r="E1262" s="331">
        <v>-13</v>
      </c>
      <c r="F1262" s="331"/>
      <c r="G1262" s="333">
        <f t="shared" si="27"/>
        <v>3004.6699999999933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335</v>
      </c>
      <c r="B1263" s="330" t="s">
        <v>335</v>
      </c>
      <c r="C1263" s="298">
        <v>46071</v>
      </c>
      <c r="D1263" s="299" t="s">
        <v>460</v>
      </c>
      <c r="E1263" s="331"/>
      <c r="F1263" s="331">
        <v>191</v>
      </c>
      <c r="G1263" s="333">
        <f t="shared" si="27"/>
        <v>2991.6699999999933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6</v>
      </c>
      <c r="C1264" s="298">
        <v>46071</v>
      </c>
      <c r="D1264" s="299" t="s">
        <v>300</v>
      </c>
      <c r="E1264" s="331">
        <v>43.63</v>
      </c>
      <c r="F1264" s="331"/>
      <c r="G1264" s="333">
        <f t="shared" si="27"/>
        <v>2800.6699999999933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6</v>
      </c>
      <c r="C1265" s="298">
        <v>46071</v>
      </c>
      <c r="D1265" s="299" t="s">
        <v>300</v>
      </c>
      <c r="E1265" s="331">
        <v>10.64</v>
      </c>
      <c r="F1265" s="331"/>
      <c r="G1265" s="333">
        <f t="shared" si="27"/>
        <v>2844.2999999999934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8</v>
      </c>
      <c r="C1266" s="298">
        <v>46071</v>
      </c>
      <c r="D1266" s="299" t="s">
        <v>296</v>
      </c>
      <c r="E1266" s="331">
        <v>14.87</v>
      </c>
      <c r="F1266" s="331"/>
      <c r="G1266" s="333">
        <f t="shared" si="27"/>
        <v>2854.9399999999932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2</v>
      </c>
      <c r="C1267" s="298">
        <v>46071</v>
      </c>
      <c r="D1267" s="299" t="s">
        <v>295</v>
      </c>
      <c r="E1267" s="331">
        <v>12.99</v>
      </c>
      <c r="F1267" s="331"/>
      <c r="G1267" s="333">
        <f t="shared" si="27"/>
        <v>2869.8099999999931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4</v>
      </c>
      <c r="C1268" s="298">
        <v>46071</v>
      </c>
      <c r="D1268" s="299" t="s">
        <v>295</v>
      </c>
      <c r="E1268" s="331">
        <v>29.47</v>
      </c>
      <c r="F1268" s="331"/>
      <c r="G1268" s="333">
        <f t="shared" si="27"/>
        <v>2882.7999999999929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294</v>
      </c>
      <c r="B1269" s="330">
        <v>22</v>
      </c>
      <c r="C1269" s="298">
        <v>46071</v>
      </c>
      <c r="D1269" s="299" t="s">
        <v>401</v>
      </c>
      <c r="E1269" s="331">
        <v>13.84</v>
      </c>
      <c r="F1269" s="331"/>
      <c r="G1269" s="333">
        <f t="shared" si="27"/>
        <v>2912.2699999999927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46071</v>
      </c>
      <c r="D1270" s="299" t="s">
        <v>435</v>
      </c>
      <c r="E1270" s="331">
        <v>64.569999999999993</v>
      </c>
      <c r="F1270" s="331"/>
      <c r="G1270" s="333">
        <f t="shared" si="27"/>
        <v>2926.1099999999929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294</v>
      </c>
      <c r="B1271" s="330">
        <v>21</v>
      </c>
      <c r="C1271" s="298">
        <v>46070</v>
      </c>
      <c r="D1271" s="299" t="s">
        <v>194</v>
      </c>
      <c r="E1271" s="331">
        <v>81</v>
      </c>
      <c r="F1271" s="331"/>
      <c r="G1271" s="333">
        <f t="shared" si="27"/>
        <v>2990.679999999993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2</v>
      </c>
      <c r="C1272" s="298">
        <v>46070</v>
      </c>
      <c r="D1272" s="299" t="s">
        <v>384</v>
      </c>
      <c r="E1272" s="331">
        <v>81.41</v>
      </c>
      <c r="F1272" s="331"/>
      <c r="G1272" s="333">
        <f t="shared" si="27"/>
        <v>3071.679999999993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6</v>
      </c>
      <c r="C1273" s="298">
        <v>46070</v>
      </c>
      <c r="D1273" s="299" t="s">
        <v>300</v>
      </c>
      <c r="E1273" s="331">
        <v>113.74</v>
      </c>
      <c r="F1273" s="331"/>
      <c r="G1273" s="333">
        <f t="shared" si="27"/>
        <v>3153.0899999999929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294</v>
      </c>
      <c r="B1274" s="330">
        <v>43</v>
      </c>
      <c r="C1274" s="298">
        <v>46070</v>
      </c>
      <c r="D1274" s="299" t="s">
        <v>333</v>
      </c>
      <c r="E1274" s="331">
        <v>29.8</v>
      </c>
      <c r="F1274" s="331"/>
      <c r="G1274" s="333">
        <f t="shared" si="27"/>
        <v>3266.8299999999927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42</v>
      </c>
      <c r="C1275" s="298">
        <v>46070</v>
      </c>
      <c r="D1275" s="299" t="s">
        <v>333</v>
      </c>
      <c r="E1275" s="331">
        <v>37.25</v>
      </c>
      <c r="F1275" s="331"/>
      <c r="G1275" s="333">
        <f t="shared" si="27"/>
        <v>3296.6299999999928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46070</v>
      </c>
      <c r="D1276" s="299" t="s">
        <v>424</v>
      </c>
      <c r="E1276" s="331">
        <v>7.97</v>
      </c>
      <c r="F1276" s="331"/>
      <c r="G1276" s="333">
        <f t="shared" si="27"/>
        <v>3333.8799999999928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294</v>
      </c>
      <c r="B1277" s="330">
        <v>17</v>
      </c>
      <c r="C1277" s="298">
        <v>46070</v>
      </c>
      <c r="D1277" s="299" t="s">
        <v>188</v>
      </c>
      <c r="E1277" s="331">
        <v>42.65</v>
      </c>
      <c r="F1277" s="331"/>
      <c r="G1277" s="333">
        <f t="shared" si="27"/>
        <v>3341.8499999999926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6</v>
      </c>
      <c r="C1278" s="298">
        <v>46070</v>
      </c>
      <c r="D1278" s="299" t="s">
        <v>436</v>
      </c>
      <c r="E1278" s="331">
        <v>40</v>
      </c>
      <c r="F1278" s="331"/>
      <c r="G1278" s="333">
        <f t="shared" si="27"/>
        <v>3384.4999999999927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294</v>
      </c>
      <c r="B1279" s="330">
        <v>11</v>
      </c>
      <c r="C1279" s="298">
        <v>46070</v>
      </c>
      <c r="D1279" s="299" t="s">
        <v>178</v>
      </c>
      <c r="E1279" s="331">
        <v>480.91</v>
      </c>
      <c r="F1279" s="331"/>
      <c r="G1279" s="333">
        <f t="shared" si="27"/>
        <v>3424.4999999999927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294</v>
      </c>
      <c r="B1280" s="330">
        <v>23</v>
      </c>
      <c r="C1280" s="298">
        <v>46070</v>
      </c>
      <c r="D1280" s="299" t="s">
        <v>63</v>
      </c>
      <c r="E1280" s="331">
        <v>529.46</v>
      </c>
      <c r="F1280" s="331"/>
      <c r="G1280" s="333">
        <f t="shared" si="27"/>
        <v>3905.4099999999926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2</v>
      </c>
      <c r="C1281" s="298">
        <v>46069</v>
      </c>
      <c r="D1281" s="299" t="s">
        <v>324</v>
      </c>
      <c r="E1281" s="331">
        <v>16.079999999999998</v>
      </c>
      <c r="F1281" s="331"/>
      <c r="G1281" s="333">
        <f t="shared" si="27"/>
        <v>4434.8699999999926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6</v>
      </c>
      <c r="C1282" s="298">
        <v>46069</v>
      </c>
      <c r="D1282" s="299" t="s">
        <v>300</v>
      </c>
      <c r="E1282" s="331">
        <v>21.17</v>
      </c>
      <c r="F1282" s="331"/>
      <c r="G1282" s="333">
        <f t="shared" si="27"/>
        <v>4450.9499999999925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6</v>
      </c>
      <c r="C1283" s="298">
        <v>46069</v>
      </c>
      <c r="D1283" s="299" t="s">
        <v>300</v>
      </c>
      <c r="E1283" s="331">
        <v>17.03</v>
      </c>
      <c r="F1283" s="331"/>
      <c r="G1283" s="333">
        <f t="shared" si="27"/>
        <v>4472.1199999999926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2</v>
      </c>
      <c r="C1284" s="298">
        <v>46069</v>
      </c>
      <c r="D1284" s="299" t="s">
        <v>296</v>
      </c>
      <c r="E1284" s="331">
        <v>18.309999999999999</v>
      </c>
      <c r="F1284" s="331"/>
      <c r="G1284" s="333">
        <f t="shared" si="27"/>
        <v>4489.1499999999924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46069</v>
      </c>
      <c r="D1285" s="299" t="s">
        <v>301</v>
      </c>
      <c r="E1285" s="331">
        <v>19.3</v>
      </c>
      <c r="F1285" s="331"/>
      <c r="G1285" s="333">
        <f t="shared" si="27"/>
        <v>4507.4599999999928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6</v>
      </c>
      <c r="C1286" s="298">
        <v>46069</v>
      </c>
      <c r="D1286" s="299" t="s">
        <v>397</v>
      </c>
      <c r="E1286" s="331">
        <v>24.67</v>
      </c>
      <c r="F1286" s="331"/>
      <c r="G1286" s="333">
        <f t="shared" si="27"/>
        <v>4526.7599999999929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287</v>
      </c>
      <c r="B1287" s="330" t="s">
        <v>287</v>
      </c>
      <c r="C1287" s="298">
        <v>46069</v>
      </c>
      <c r="D1287" s="299" t="s">
        <v>397</v>
      </c>
      <c r="E1287" s="331">
        <v>152.41999999999999</v>
      </c>
      <c r="F1287" s="331">
        <v>152.41999999999999</v>
      </c>
      <c r="G1287" s="333">
        <f t="shared" si="27"/>
        <v>4551.429999999993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6</v>
      </c>
      <c r="C1288" s="298">
        <v>46068</v>
      </c>
      <c r="D1288" s="299" t="s">
        <v>437</v>
      </c>
      <c r="E1288" s="331">
        <v>233.83</v>
      </c>
      <c r="F1288" s="331"/>
      <c r="G1288" s="333">
        <f t="shared" si="27"/>
        <v>4551.429999999993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46068</v>
      </c>
      <c r="D1289" s="299" t="s">
        <v>326</v>
      </c>
      <c r="E1289" s="331">
        <v>50.87</v>
      </c>
      <c r="F1289" s="331"/>
      <c r="G1289" s="333">
        <f t="shared" si="27"/>
        <v>4785.2599999999929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2</v>
      </c>
      <c r="C1290" s="298">
        <v>46068</v>
      </c>
      <c r="D1290" s="299" t="s">
        <v>438</v>
      </c>
      <c r="E1290" s="331">
        <v>16</v>
      </c>
      <c r="F1290" s="331"/>
      <c r="G1290" s="333">
        <f t="shared" si="27"/>
        <v>4836.1299999999928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2</v>
      </c>
      <c r="C1291" s="298">
        <v>46068</v>
      </c>
      <c r="D1291" s="299" t="s">
        <v>353</v>
      </c>
      <c r="E1291" s="331">
        <v>30</v>
      </c>
      <c r="F1291" s="331"/>
      <c r="G1291" s="333">
        <f t="shared" si="27"/>
        <v>4852.1299999999928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6</v>
      </c>
      <c r="C1292" s="298">
        <v>46068</v>
      </c>
      <c r="D1292" s="299" t="s">
        <v>306</v>
      </c>
      <c r="E1292" s="331">
        <v>76</v>
      </c>
      <c r="F1292" s="331"/>
      <c r="G1292" s="333">
        <f t="shared" si="27"/>
        <v>4882.1299999999928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3</v>
      </c>
      <c r="C1293" s="298">
        <v>46068</v>
      </c>
      <c r="D1293" s="299" t="s">
        <v>348</v>
      </c>
      <c r="E1293" s="331">
        <v>3.59</v>
      </c>
      <c r="F1293" s="331"/>
      <c r="G1293" s="333">
        <f t="shared" si="27"/>
        <v>4958.1299999999928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6</v>
      </c>
      <c r="C1294" s="298">
        <v>46068</v>
      </c>
      <c r="D1294" s="299" t="s">
        <v>439</v>
      </c>
      <c r="E1294" s="331">
        <v>70</v>
      </c>
      <c r="F1294" s="331"/>
      <c r="G1294" s="333">
        <f t="shared" si="27"/>
        <v>4961.719999999993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8</v>
      </c>
      <c r="C1295" s="298">
        <v>46068</v>
      </c>
      <c r="D1295" s="299" t="s">
        <v>440</v>
      </c>
      <c r="E1295" s="331">
        <v>175</v>
      </c>
      <c r="F1295" s="331"/>
      <c r="G1295" s="333">
        <f t="shared" si="27"/>
        <v>5031.719999999993</v>
      </c>
      <c r="H1295" s="334" t="s">
        <v>298</v>
      </c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8</v>
      </c>
      <c r="C1296" s="298">
        <v>46067</v>
      </c>
      <c r="D1296" s="299" t="s">
        <v>319</v>
      </c>
      <c r="E1296" s="331">
        <v>13.09</v>
      </c>
      <c r="F1296" s="331"/>
      <c r="G1296" s="333">
        <f t="shared" si="27"/>
        <v>5206.719999999993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3</v>
      </c>
      <c r="C1297" s="298">
        <v>46067</v>
      </c>
      <c r="D1297" s="299" t="s">
        <v>296</v>
      </c>
      <c r="E1297" s="331">
        <v>7.56</v>
      </c>
      <c r="F1297" s="331"/>
      <c r="G1297" s="333">
        <f t="shared" si="27"/>
        <v>5219.8099999999931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4</v>
      </c>
      <c r="C1298" s="298">
        <v>46067</v>
      </c>
      <c r="D1298" s="299" t="s">
        <v>296</v>
      </c>
      <c r="E1298" s="331">
        <v>32.409999999999997</v>
      </c>
      <c r="F1298" s="331"/>
      <c r="G1298" s="333">
        <f t="shared" si="27"/>
        <v>5227.3699999999935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5</v>
      </c>
      <c r="C1299" s="298">
        <v>46067</v>
      </c>
      <c r="D1299" s="299" t="s">
        <v>441</v>
      </c>
      <c r="E1299" s="331">
        <v>400</v>
      </c>
      <c r="F1299" s="331"/>
      <c r="G1299" s="333">
        <f t="shared" si="27"/>
        <v>5259.7799999999934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8</v>
      </c>
      <c r="C1300" s="298">
        <v>46066</v>
      </c>
      <c r="D1300" s="299" t="s">
        <v>319</v>
      </c>
      <c r="E1300" s="331">
        <v>41.51</v>
      </c>
      <c r="F1300" s="331"/>
      <c r="G1300" s="333">
        <f t="shared" si="27"/>
        <v>5659.7799999999934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4</v>
      </c>
      <c r="C1301" s="298">
        <v>46066</v>
      </c>
      <c r="D1301" s="299" t="s">
        <v>296</v>
      </c>
      <c r="E1301" s="331">
        <v>21.55</v>
      </c>
      <c r="F1301" s="331"/>
      <c r="G1301" s="333">
        <f t="shared" si="27"/>
        <v>5701.2899999999936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2</v>
      </c>
      <c r="C1302" s="298">
        <v>46066</v>
      </c>
      <c r="D1302" s="299" t="s">
        <v>358</v>
      </c>
      <c r="E1302" s="331">
        <v>12.45</v>
      </c>
      <c r="F1302" s="331"/>
      <c r="G1302" s="333">
        <f t="shared" si="27"/>
        <v>5722.8399999999938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287</v>
      </c>
      <c r="B1303" s="330" t="s">
        <v>287</v>
      </c>
      <c r="C1303" s="298">
        <v>46066</v>
      </c>
      <c r="D1303" s="299" t="s">
        <v>397</v>
      </c>
      <c r="E1303" s="331">
        <v>91.38</v>
      </c>
      <c r="F1303" s="331">
        <v>91.38</v>
      </c>
      <c r="G1303" s="333">
        <f t="shared" si="27"/>
        <v>5735.2899999999936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1</v>
      </c>
      <c r="C1304" s="298">
        <v>46066</v>
      </c>
      <c r="D1304" s="299" t="s">
        <v>311</v>
      </c>
      <c r="E1304" s="331">
        <v>16.48</v>
      </c>
      <c r="F1304" s="331"/>
      <c r="G1304" s="333">
        <f t="shared" si="27"/>
        <v>5735.2899999999936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1</v>
      </c>
      <c r="C1305" s="298">
        <v>46066</v>
      </c>
      <c r="D1305" s="299" t="s">
        <v>428</v>
      </c>
      <c r="E1305" s="331">
        <v>12.76</v>
      </c>
      <c r="F1305" s="331"/>
      <c r="G1305" s="333">
        <f t="shared" si="27"/>
        <v>5751.7699999999932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4</v>
      </c>
      <c r="C1306" s="298">
        <v>46066</v>
      </c>
      <c r="D1306" s="299" t="s">
        <v>329</v>
      </c>
      <c r="E1306" s="331">
        <v>37.9</v>
      </c>
      <c r="F1306" s="331"/>
      <c r="G1306" s="333">
        <f t="shared" si="27"/>
        <v>5764.5299999999934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291</v>
      </c>
      <c r="B1307" s="330">
        <v>40</v>
      </c>
      <c r="C1307" s="298">
        <v>46066</v>
      </c>
      <c r="D1307" s="299" t="s">
        <v>316</v>
      </c>
      <c r="E1307" s="331"/>
      <c r="F1307" s="331">
        <v>427.18</v>
      </c>
      <c r="G1307" s="333">
        <f t="shared" si="27"/>
        <v>5802.429999999993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291</v>
      </c>
      <c r="B1308" s="330">
        <v>38</v>
      </c>
      <c r="C1308" s="298">
        <v>46066</v>
      </c>
      <c r="D1308" s="299" t="s">
        <v>293</v>
      </c>
      <c r="E1308" s="331"/>
      <c r="F1308" s="331">
        <v>4278.16</v>
      </c>
      <c r="G1308" s="333">
        <f t="shared" si="27"/>
        <v>5375.2499999999927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8</v>
      </c>
      <c r="C1309" s="298">
        <v>46065</v>
      </c>
      <c r="D1309" s="299" t="s">
        <v>357</v>
      </c>
      <c r="E1309" s="331">
        <v>111.36</v>
      </c>
      <c r="F1309" s="331"/>
      <c r="G1309" s="333">
        <f t="shared" si="27"/>
        <v>1097.0899999999931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6</v>
      </c>
      <c r="C1310" s="298">
        <v>46065</v>
      </c>
      <c r="D1310" s="299" t="s">
        <v>442</v>
      </c>
      <c r="E1310" s="331">
        <v>16</v>
      </c>
      <c r="F1310" s="331"/>
      <c r="G1310" s="333">
        <f t="shared" si="27"/>
        <v>1208.449999999993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6</v>
      </c>
      <c r="C1311" s="298">
        <v>46065</v>
      </c>
      <c r="D1311" s="299" t="s">
        <v>300</v>
      </c>
      <c r="E1311" s="331">
        <v>29.81</v>
      </c>
      <c r="F1311" s="331"/>
      <c r="G1311" s="333">
        <f t="shared" si="27"/>
        <v>1224.449999999993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294</v>
      </c>
      <c r="B1312" s="330">
        <v>19</v>
      </c>
      <c r="C1312" s="298">
        <v>46065</v>
      </c>
      <c r="D1312" s="299" t="s">
        <v>191</v>
      </c>
      <c r="E1312" s="331">
        <v>200</v>
      </c>
      <c r="F1312" s="331"/>
      <c r="G1312" s="333">
        <f t="shared" si="27"/>
        <v>1254.2599999999929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2</v>
      </c>
      <c r="C1313" s="298">
        <v>46065</v>
      </c>
      <c r="D1313" s="299" t="s">
        <v>296</v>
      </c>
      <c r="E1313" s="331">
        <v>7.56</v>
      </c>
      <c r="F1313" s="331"/>
      <c r="G1313" s="333">
        <f t="shared" si="27"/>
        <v>1454.2599999999929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4</v>
      </c>
      <c r="C1314" s="298">
        <v>46065</v>
      </c>
      <c r="D1314" s="299" t="s">
        <v>296</v>
      </c>
      <c r="E1314" s="331">
        <v>65.78</v>
      </c>
      <c r="F1314" s="331"/>
      <c r="G1314" s="333">
        <f t="shared" si="27"/>
        <v>1461.8199999999929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3</v>
      </c>
      <c r="C1315" s="298">
        <v>46065</v>
      </c>
      <c r="D1315" s="299" t="s">
        <v>296</v>
      </c>
      <c r="E1315" s="331">
        <v>3.93</v>
      </c>
      <c r="F1315" s="331"/>
      <c r="G1315" s="333">
        <f t="shared" si="27"/>
        <v>1527.5999999999929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7</v>
      </c>
      <c r="C1316" s="298">
        <v>46065</v>
      </c>
      <c r="D1316" s="299" t="s">
        <v>443</v>
      </c>
      <c r="E1316" s="331">
        <v>564.83000000000004</v>
      </c>
      <c r="F1316" s="331"/>
      <c r="G1316" s="333">
        <f t="shared" si="27"/>
        <v>1531.5299999999929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7</v>
      </c>
      <c r="C1317" s="298">
        <v>46065</v>
      </c>
      <c r="D1317" s="299" t="s">
        <v>444</v>
      </c>
      <c r="E1317" s="331">
        <v>70.180000000000007</v>
      </c>
      <c r="F1317" s="331"/>
      <c r="G1317" s="333">
        <f t="shared" si="27"/>
        <v>2096.3599999999929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6</v>
      </c>
      <c r="C1318" s="298">
        <v>46065</v>
      </c>
      <c r="D1318" s="299" t="s">
        <v>445</v>
      </c>
      <c r="E1318" s="331">
        <v>2.66</v>
      </c>
      <c r="F1318" s="331"/>
      <c r="G1318" s="333">
        <f t="shared" si="27"/>
        <v>2166.5399999999927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5</v>
      </c>
      <c r="C1319" s="298">
        <v>46064</v>
      </c>
      <c r="D1319" s="299" t="s">
        <v>429</v>
      </c>
      <c r="E1319" s="331">
        <v>103.25</v>
      </c>
      <c r="F1319" s="331"/>
      <c r="G1319" s="333">
        <f t="shared" si="27"/>
        <v>2169.1999999999925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4</v>
      </c>
      <c r="C1320" s="298">
        <v>46064</v>
      </c>
      <c r="D1320" s="299" t="s">
        <v>363</v>
      </c>
      <c r="E1320" s="331">
        <v>30.39</v>
      </c>
      <c r="F1320" s="331"/>
      <c r="G1320" s="333">
        <f t="shared" si="27"/>
        <v>2272.4499999999925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2</v>
      </c>
      <c r="C1321" s="298">
        <v>46064</v>
      </c>
      <c r="D1321" s="299" t="s">
        <v>296</v>
      </c>
      <c r="E1321" s="331">
        <v>9.92</v>
      </c>
      <c r="F1321" s="331"/>
      <c r="G1321" s="333">
        <f t="shared" si="27"/>
        <v>2302.8399999999924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3</v>
      </c>
      <c r="C1322" s="298">
        <v>46064</v>
      </c>
      <c r="D1322" s="299" t="s">
        <v>295</v>
      </c>
      <c r="E1322" s="331">
        <v>3.49</v>
      </c>
      <c r="F1322" s="331"/>
      <c r="G1322" s="333">
        <f t="shared" si="27"/>
        <v>2312.7599999999925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294</v>
      </c>
      <c r="B1323" s="330">
        <v>22</v>
      </c>
      <c r="C1323" s="298">
        <v>46064</v>
      </c>
      <c r="D1323" s="299" t="s">
        <v>352</v>
      </c>
      <c r="E1323" s="331">
        <v>19.16</v>
      </c>
      <c r="F1323" s="331"/>
      <c r="G1323" s="333">
        <f t="shared" si="27"/>
        <v>2316.2499999999923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6</v>
      </c>
      <c r="C1324" s="298">
        <v>46063</v>
      </c>
      <c r="D1324" s="299" t="s">
        <v>412</v>
      </c>
      <c r="E1324" s="331">
        <v>-8</v>
      </c>
      <c r="F1324" s="331"/>
      <c r="G1324" s="333">
        <f t="shared" si="27"/>
        <v>2335.4099999999921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6</v>
      </c>
      <c r="C1325" s="298">
        <v>46063</v>
      </c>
      <c r="D1325" s="299" t="s">
        <v>446</v>
      </c>
      <c r="E1325" s="331">
        <v>-0.04</v>
      </c>
      <c r="F1325" s="331"/>
      <c r="G1325" s="333">
        <f t="shared" si="27"/>
        <v>2327.4099999999921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335</v>
      </c>
      <c r="B1326" s="330" t="s">
        <v>335</v>
      </c>
      <c r="C1326" s="298">
        <v>46063</v>
      </c>
      <c r="D1326" s="299" t="s">
        <v>447</v>
      </c>
      <c r="E1326" s="331">
        <v>65.78</v>
      </c>
      <c r="F1326" s="331"/>
      <c r="G1326" s="333">
        <f t="shared" si="27"/>
        <v>2327.3699999999922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294</v>
      </c>
      <c r="B1327" s="330">
        <v>13</v>
      </c>
      <c r="C1327" s="298">
        <v>46063</v>
      </c>
      <c r="D1327" s="299" t="s">
        <v>182</v>
      </c>
      <c r="E1327" s="331">
        <v>159.35</v>
      </c>
      <c r="F1327" s="331"/>
      <c r="G1327" s="333">
        <f t="shared" si="27"/>
        <v>2393.1499999999924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2</v>
      </c>
      <c r="C1328" s="298">
        <v>46063</v>
      </c>
      <c r="D1328" s="299" t="s">
        <v>296</v>
      </c>
      <c r="E1328" s="331">
        <v>16.29</v>
      </c>
      <c r="F1328" s="331"/>
      <c r="G1328" s="333">
        <f t="shared" si="27"/>
        <v>2552.4999999999923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1</v>
      </c>
      <c r="C1329" s="298">
        <v>46063</v>
      </c>
      <c r="D1329" s="299" t="s">
        <v>311</v>
      </c>
      <c r="E1329" s="331">
        <v>19.329999999999998</v>
      </c>
      <c r="F1329" s="331"/>
      <c r="G1329" s="333">
        <f t="shared" si="27"/>
        <v>2568.7899999999922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3</v>
      </c>
      <c r="C1330" s="298">
        <v>46062</v>
      </c>
      <c r="D1330" s="299" t="s">
        <v>448</v>
      </c>
      <c r="E1330" s="331">
        <v>8.61</v>
      </c>
      <c r="F1330" s="331"/>
      <c r="G1330" s="333">
        <f t="shared" ref="G1330:G1575" si="28">G1331-E1330+F1330</f>
        <v>2588.1199999999922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2</v>
      </c>
      <c r="C1331" s="298">
        <v>46062</v>
      </c>
      <c r="D1331" s="299" t="s">
        <v>296</v>
      </c>
      <c r="E1331" s="331">
        <v>13.41</v>
      </c>
      <c r="F1331" s="331"/>
      <c r="G1331" s="333">
        <f t="shared" si="28"/>
        <v>2596.7299999999923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294</v>
      </c>
      <c r="B1332" s="330">
        <v>18</v>
      </c>
      <c r="C1332" s="298">
        <v>46062</v>
      </c>
      <c r="D1332" s="299" t="s">
        <v>361</v>
      </c>
      <c r="E1332" s="331">
        <v>400</v>
      </c>
      <c r="F1332" s="331"/>
      <c r="G1332" s="333">
        <f t="shared" si="28"/>
        <v>2610.1399999999921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294</v>
      </c>
      <c r="B1333" s="330">
        <v>9</v>
      </c>
      <c r="C1333" s="298">
        <v>46062</v>
      </c>
      <c r="D1333" s="299" t="s">
        <v>58</v>
      </c>
      <c r="E1333" s="331">
        <v>1281.53</v>
      </c>
      <c r="F1333" s="331"/>
      <c r="G1333" s="333">
        <f t="shared" si="28"/>
        <v>3010.1399999999921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5</v>
      </c>
      <c r="C1334" s="298">
        <v>46062</v>
      </c>
      <c r="D1334" s="299" t="s">
        <v>449</v>
      </c>
      <c r="E1334" s="331">
        <v>50</v>
      </c>
      <c r="F1334" s="331"/>
      <c r="G1334" s="333">
        <f t="shared" si="28"/>
        <v>4291.6699999999919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2</v>
      </c>
      <c r="C1335" s="298">
        <v>46062</v>
      </c>
      <c r="D1335" s="299" t="s">
        <v>450</v>
      </c>
      <c r="E1335" s="331">
        <v>12.1</v>
      </c>
      <c r="F1335" s="331"/>
      <c r="G1335" s="333">
        <f t="shared" si="28"/>
        <v>4341.6699999999919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1</v>
      </c>
      <c r="C1336" s="298">
        <v>46061</v>
      </c>
      <c r="D1336" s="299" t="s">
        <v>306</v>
      </c>
      <c r="E1336" s="331">
        <v>72.099999999999994</v>
      </c>
      <c r="F1336" s="331"/>
      <c r="G1336" s="333">
        <f t="shared" si="28"/>
        <v>4353.7699999999923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8</v>
      </c>
      <c r="C1337" s="298">
        <v>46061</v>
      </c>
      <c r="D1337" s="299" t="s">
        <v>319</v>
      </c>
      <c r="E1337" s="331">
        <v>30.25</v>
      </c>
      <c r="F1337" s="331"/>
      <c r="G1337" s="333">
        <f t="shared" si="28"/>
        <v>4425.8699999999926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3</v>
      </c>
      <c r="C1338" s="298">
        <v>46061</v>
      </c>
      <c r="D1338" s="299" t="s">
        <v>296</v>
      </c>
      <c r="E1338" s="331">
        <v>3.72</v>
      </c>
      <c r="F1338" s="331"/>
      <c r="G1338" s="333">
        <f t="shared" si="28"/>
        <v>4456.1199999999926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4</v>
      </c>
      <c r="C1339" s="298">
        <v>46061</v>
      </c>
      <c r="D1339" s="299" t="s">
        <v>296</v>
      </c>
      <c r="E1339" s="331">
        <v>41.6</v>
      </c>
      <c r="F1339" s="331"/>
      <c r="G1339" s="333">
        <f t="shared" si="28"/>
        <v>4459.8399999999929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3</v>
      </c>
      <c r="C1340" s="298">
        <v>46061</v>
      </c>
      <c r="D1340" s="299" t="s">
        <v>451</v>
      </c>
      <c r="E1340" s="331">
        <v>1</v>
      </c>
      <c r="F1340" s="331"/>
      <c r="G1340" s="333">
        <f t="shared" si="28"/>
        <v>4501.4399999999932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2</v>
      </c>
      <c r="C1341" s="298">
        <v>46061</v>
      </c>
      <c r="D1341" s="299" t="s">
        <v>358</v>
      </c>
      <c r="E1341" s="331">
        <v>10.17</v>
      </c>
      <c r="F1341" s="331"/>
      <c r="G1341" s="333">
        <f t="shared" si="28"/>
        <v>4502.4399999999932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287</v>
      </c>
      <c r="B1342" s="330" t="s">
        <v>287</v>
      </c>
      <c r="C1342" s="298">
        <v>46060</v>
      </c>
      <c r="D1342" s="299" t="s">
        <v>452</v>
      </c>
      <c r="E1342" s="331">
        <v>367.77</v>
      </c>
      <c r="F1342" s="331">
        <v>367.77</v>
      </c>
      <c r="G1342" s="333">
        <f t="shared" si="28"/>
        <v>4512.6099999999933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4</v>
      </c>
      <c r="C1343" s="298">
        <v>46060</v>
      </c>
      <c r="D1343" s="299" t="s">
        <v>310</v>
      </c>
      <c r="E1343" s="331">
        <v>32.36</v>
      </c>
      <c r="F1343" s="331"/>
      <c r="G1343" s="333">
        <f t="shared" si="28"/>
        <v>4512.6099999999933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6</v>
      </c>
      <c r="C1344" s="298">
        <v>46060</v>
      </c>
      <c r="D1344" s="299" t="s">
        <v>453</v>
      </c>
      <c r="E1344" s="331">
        <v>41.39</v>
      </c>
      <c r="F1344" s="331"/>
      <c r="G1344" s="333">
        <f t="shared" si="28"/>
        <v>4544.969999999993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1</v>
      </c>
      <c r="C1345" s="298">
        <v>46060</v>
      </c>
      <c r="D1345" s="299" t="s">
        <v>445</v>
      </c>
      <c r="E1345" s="331">
        <v>35.770000000000003</v>
      </c>
      <c r="F1345" s="331"/>
      <c r="G1345" s="333">
        <f t="shared" si="28"/>
        <v>4586.3599999999933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3</v>
      </c>
      <c r="C1346" s="298">
        <v>46060</v>
      </c>
      <c r="D1346" s="299" t="s">
        <v>348</v>
      </c>
      <c r="E1346" s="331">
        <v>25</v>
      </c>
      <c r="F1346" s="331"/>
      <c r="G1346" s="333">
        <f t="shared" si="28"/>
        <v>4622.1299999999937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8</v>
      </c>
      <c r="C1347" s="298">
        <v>46060</v>
      </c>
      <c r="D1347" s="299" t="s">
        <v>296</v>
      </c>
      <c r="E1347" s="331">
        <v>6.69</v>
      </c>
      <c r="F1347" s="331"/>
      <c r="G1347" s="333">
        <f t="shared" si="28"/>
        <v>4647.1299999999937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4</v>
      </c>
      <c r="C1348" s="298">
        <v>46060</v>
      </c>
      <c r="D1348" s="299" t="s">
        <v>296</v>
      </c>
      <c r="E1348" s="331">
        <v>47.85</v>
      </c>
      <c r="F1348" s="331"/>
      <c r="G1348" s="333">
        <f t="shared" si="28"/>
        <v>4653.8199999999933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2</v>
      </c>
      <c r="C1349" s="298">
        <v>46059</v>
      </c>
      <c r="D1349" s="299" t="s">
        <v>301</v>
      </c>
      <c r="E1349" s="331">
        <v>20</v>
      </c>
      <c r="F1349" s="331"/>
      <c r="G1349" s="333">
        <f t="shared" si="28"/>
        <v>4701.6699999999937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291</v>
      </c>
      <c r="B1350" s="330">
        <v>40</v>
      </c>
      <c r="C1350" s="298">
        <v>46059</v>
      </c>
      <c r="D1350" s="299" t="s">
        <v>316</v>
      </c>
      <c r="E1350" s="331"/>
      <c r="F1350" s="331">
        <v>822.99</v>
      </c>
      <c r="G1350" s="333">
        <f t="shared" si="28"/>
        <v>4721.6699999999937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294</v>
      </c>
      <c r="B1351" s="330">
        <v>14</v>
      </c>
      <c r="C1351" s="298">
        <v>46059</v>
      </c>
      <c r="D1351" s="299" t="s">
        <v>366</v>
      </c>
      <c r="E1351" s="331">
        <v>66.67</v>
      </c>
      <c r="F1351" s="331"/>
      <c r="G1351" s="333">
        <f t="shared" si="28"/>
        <v>3898.6799999999935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46059</v>
      </c>
      <c r="D1352" s="299" t="s">
        <v>296</v>
      </c>
      <c r="E1352" s="331">
        <v>9.35</v>
      </c>
      <c r="F1352" s="331"/>
      <c r="G1352" s="333">
        <f t="shared" si="28"/>
        <v>3965.3499999999935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4</v>
      </c>
      <c r="C1353" s="298">
        <v>46059</v>
      </c>
      <c r="D1353" s="299" t="s">
        <v>296</v>
      </c>
      <c r="E1353" s="331">
        <v>45.81</v>
      </c>
      <c r="F1353" s="331"/>
      <c r="G1353" s="333">
        <f t="shared" si="28"/>
        <v>3974.6999999999935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2</v>
      </c>
      <c r="C1354" s="298">
        <v>46059</v>
      </c>
      <c r="D1354" s="299" t="s">
        <v>353</v>
      </c>
      <c r="E1354" s="331">
        <v>22.98</v>
      </c>
      <c r="F1354" s="331"/>
      <c r="G1354" s="333">
        <f t="shared" si="28"/>
        <v>4020.5099999999934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46059</v>
      </c>
      <c r="D1355" s="299" t="s">
        <v>301</v>
      </c>
      <c r="E1355" s="331">
        <v>46.5</v>
      </c>
      <c r="F1355" s="331"/>
      <c r="G1355" s="333">
        <f t="shared" si="28"/>
        <v>4043.4899999999934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2</v>
      </c>
      <c r="C1356" s="298">
        <v>46059</v>
      </c>
      <c r="D1356" s="299" t="s">
        <v>358</v>
      </c>
      <c r="E1356" s="331">
        <v>10.17</v>
      </c>
      <c r="F1356" s="331"/>
      <c r="G1356" s="333">
        <f t="shared" si="28"/>
        <v>4089.9899999999934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8</v>
      </c>
      <c r="C1357" s="298">
        <v>46059</v>
      </c>
      <c r="D1357" s="299" t="s">
        <v>435</v>
      </c>
      <c r="E1357" s="331">
        <v>81.2</v>
      </c>
      <c r="F1357" s="331"/>
      <c r="G1357" s="333">
        <f t="shared" si="28"/>
        <v>4100.1599999999935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46058</v>
      </c>
      <c r="D1358" s="299" t="s">
        <v>301</v>
      </c>
      <c r="E1358" s="331">
        <v>21</v>
      </c>
      <c r="F1358" s="331"/>
      <c r="G1358" s="333">
        <f t="shared" si="28"/>
        <v>4181.3599999999933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291</v>
      </c>
      <c r="B1359" s="330">
        <v>39</v>
      </c>
      <c r="C1359" s="298">
        <v>46058</v>
      </c>
      <c r="D1359" s="299" t="s">
        <v>292</v>
      </c>
      <c r="E1359" s="331"/>
      <c r="F1359" s="331">
        <v>2763.79</v>
      </c>
      <c r="G1359" s="333">
        <f t="shared" si="28"/>
        <v>4202.3599999999933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8</v>
      </c>
      <c r="C1360" s="298">
        <v>46058</v>
      </c>
      <c r="D1360" s="299" t="s">
        <v>357</v>
      </c>
      <c r="E1360" s="331">
        <v>95.35</v>
      </c>
      <c r="F1360" s="331"/>
      <c r="G1360" s="333">
        <f t="shared" si="28"/>
        <v>1438.5699999999933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2</v>
      </c>
      <c r="C1361" s="298">
        <v>46058</v>
      </c>
      <c r="D1361" s="299" t="s">
        <v>353</v>
      </c>
      <c r="E1361" s="331">
        <v>14.99</v>
      </c>
      <c r="F1361" s="331"/>
      <c r="G1361" s="333">
        <f t="shared" si="28"/>
        <v>1533.9199999999933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287</v>
      </c>
      <c r="B1362" s="330" t="s">
        <v>287</v>
      </c>
      <c r="C1362" s="298">
        <v>46058</v>
      </c>
      <c r="D1362" s="299" t="s">
        <v>452</v>
      </c>
      <c r="E1362" s="331">
        <v>77.569999999999993</v>
      </c>
      <c r="F1362" s="331">
        <v>77.569999999999993</v>
      </c>
      <c r="G1362" s="333">
        <f t="shared" si="28"/>
        <v>1548.9099999999933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6</v>
      </c>
      <c r="C1363" s="298">
        <v>46057</v>
      </c>
      <c r="D1363" s="299" t="s">
        <v>344</v>
      </c>
      <c r="E1363" s="331">
        <v>50</v>
      </c>
      <c r="F1363" s="331"/>
      <c r="G1363" s="333">
        <f t="shared" si="28"/>
        <v>1548.9099999999933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1</v>
      </c>
      <c r="C1364" s="298">
        <v>46057</v>
      </c>
      <c r="D1364" s="299" t="s">
        <v>306</v>
      </c>
      <c r="E1364" s="331">
        <v>62.03</v>
      </c>
      <c r="F1364" s="331"/>
      <c r="G1364" s="333">
        <f t="shared" si="28"/>
        <v>1598.9099999999933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46057</v>
      </c>
      <c r="D1365" s="299" t="s">
        <v>296</v>
      </c>
      <c r="E1365" s="331">
        <v>14.91</v>
      </c>
      <c r="F1365" s="331"/>
      <c r="G1365" s="333">
        <f t="shared" si="28"/>
        <v>1660.9399999999932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4</v>
      </c>
      <c r="C1366" s="298">
        <v>46057</v>
      </c>
      <c r="D1366" s="299" t="s">
        <v>310</v>
      </c>
      <c r="E1366" s="331">
        <v>63.38</v>
      </c>
      <c r="F1366" s="331"/>
      <c r="G1366" s="333">
        <f t="shared" si="28"/>
        <v>1675.8499999999933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287</v>
      </c>
      <c r="B1367" s="330" t="s">
        <v>287</v>
      </c>
      <c r="C1367" s="298">
        <v>46057</v>
      </c>
      <c r="D1367" s="299" t="s">
        <v>454</v>
      </c>
      <c r="E1367" s="331">
        <v>192.78</v>
      </c>
      <c r="F1367" s="331">
        <v>192.78</v>
      </c>
      <c r="G1367" s="333">
        <f t="shared" si="28"/>
        <v>1739.2299999999934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294</v>
      </c>
      <c r="B1368" s="330">
        <v>14</v>
      </c>
      <c r="C1368" s="298">
        <v>46057</v>
      </c>
      <c r="D1368" s="299" t="s">
        <v>367</v>
      </c>
      <c r="E1368" s="331">
        <v>68.739999999999995</v>
      </c>
      <c r="F1368" s="331"/>
      <c r="G1368" s="333">
        <f t="shared" si="28"/>
        <v>1739.2299999999934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6</v>
      </c>
      <c r="C1369" s="298">
        <v>46057</v>
      </c>
      <c r="D1369" s="299" t="s">
        <v>300</v>
      </c>
      <c r="E1369" s="331">
        <v>-42.58</v>
      </c>
      <c r="F1369" s="331"/>
      <c r="G1369" s="333">
        <f t="shared" si="28"/>
        <v>1807.9699999999934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1</v>
      </c>
      <c r="C1370" s="298">
        <v>46057</v>
      </c>
      <c r="D1370" s="299" t="s">
        <v>371</v>
      </c>
      <c r="E1370" s="331">
        <v>31.36</v>
      </c>
      <c r="F1370" s="331"/>
      <c r="G1370" s="333">
        <f t="shared" si="28"/>
        <v>1765.3899999999935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294</v>
      </c>
      <c r="B1371" s="330">
        <v>17</v>
      </c>
      <c r="C1371" s="298">
        <v>46057</v>
      </c>
      <c r="D1371" s="299" t="s">
        <v>370</v>
      </c>
      <c r="E1371" s="331">
        <v>99</v>
      </c>
      <c r="F1371" s="331"/>
      <c r="G1371" s="333">
        <f t="shared" si="28"/>
        <v>1796.7499999999934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284</v>
      </c>
      <c r="B1372" s="330">
        <v>36</v>
      </c>
      <c r="C1372" s="298">
        <v>46056</v>
      </c>
      <c r="D1372" s="299" t="s">
        <v>374</v>
      </c>
      <c r="E1372" s="331">
        <v>50</v>
      </c>
      <c r="F1372" s="331"/>
      <c r="G1372" s="333">
        <f t="shared" si="28"/>
        <v>1895.7499999999934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8</v>
      </c>
      <c r="C1373" s="298">
        <v>46056</v>
      </c>
      <c r="D1373" s="299" t="s">
        <v>319</v>
      </c>
      <c r="E1373" s="331">
        <v>7.92</v>
      </c>
      <c r="F1373" s="331"/>
      <c r="G1373" s="333">
        <f t="shared" si="28"/>
        <v>1945.7499999999934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294</v>
      </c>
      <c r="B1374" s="330">
        <v>24</v>
      </c>
      <c r="C1374" s="298">
        <v>46056</v>
      </c>
      <c r="D1374" s="299" t="s">
        <v>860</v>
      </c>
      <c r="E1374" s="331">
        <v>83.58</v>
      </c>
      <c r="F1374" s="331"/>
      <c r="G1374" s="333">
        <f t="shared" si="28"/>
        <v>1953.6699999999935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4</v>
      </c>
      <c r="C1375" s="298">
        <v>46056</v>
      </c>
      <c r="D1375" s="299" t="s">
        <v>455</v>
      </c>
      <c r="E1375" s="331">
        <v>28.64</v>
      </c>
      <c r="F1375" s="331"/>
      <c r="G1375" s="333">
        <f t="shared" si="28"/>
        <v>2037.2499999999934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46056</v>
      </c>
      <c r="D1376" s="299" t="s">
        <v>358</v>
      </c>
      <c r="E1376" s="331">
        <v>9.4700000000000006</v>
      </c>
      <c r="F1376" s="331"/>
      <c r="G1376" s="333">
        <f t="shared" si="28"/>
        <v>2065.8899999999935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6</v>
      </c>
      <c r="C1377" s="298">
        <v>46055</v>
      </c>
      <c r="D1377" s="299" t="s">
        <v>456</v>
      </c>
      <c r="E1377" s="331">
        <v>20</v>
      </c>
      <c r="F1377" s="331"/>
      <c r="G1377" s="333">
        <f t="shared" si="28"/>
        <v>2075.3599999999933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294</v>
      </c>
      <c r="B1378" s="330">
        <v>17</v>
      </c>
      <c r="C1378" s="298">
        <v>46055</v>
      </c>
      <c r="D1378" s="299" t="s">
        <v>188</v>
      </c>
      <c r="E1378" s="331">
        <v>41.54</v>
      </c>
      <c r="F1378" s="331"/>
      <c r="G1378" s="333">
        <f t="shared" si="28"/>
        <v>2095.3599999999933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2</v>
      </c>
      <c r="C1379" s="298">
        <v>46055</v>
      </c>
      <c r="D1379" s="299" t="s">
        <v>296</v>
      </c>
      <c r="E1379" s="331">
        <v>9.92</v>
      </c>
      <c r="F1379" s="331"/>
      <c r="G1379" s="333">
        <f t="shared" si="28"/>
        <v>2136.8999999999933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8</v>
      </c>
      <c r="C1380" s="298">
        <v>46055</v>
      </c>
      <c r="D1380" s="299" t="s">
        <v>457</v>
      </c>
      <c r="E1380" s="331">
        <v>155.38</v>
      </c>
      <c r="F1380" s="331"/>
      <c r="G1380" s="333">
        <f t="shared" si="28"/>
        <v>2146.8199999999933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21</v>
      </c>
      <c r="C1381" s="298">
        <v>46055</v>
      </c>
      <c r="D1381" s="299" t="s">
        <v>194</v>
      </c>
      <c r="E1381" s="331">
        <v>27.35</v>
      </c>
      <c r="F1381" s="331"/>
      <c r="G1381" s="333">
        <f t="shared" si="28"/>
        <v>2302.1999999999935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6</v>
      </c>
      <c r="C1382" s="298">
        <v>46054</v>
      </c>
      <c r="D1382" s="299" t="s">
        <v>300</v>
      </c>
      <c r="E1382" s="331">
        <v>59.37</v>
      </c>
      <c r="F1382" s="331"/>
      <c r="G1382" s="333">
        <f t="shared" si="28"/>
        <v>2329.5499999999934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294</v>
      </c>
      <c r="B1383" s="330">
        <v>22</v>
      </c>
      <c r="C1383" s="298">
        <v>46054</v>
      </c>
      <c r="D1383" s="299" t="s">
        <v>375</v>
      </c>
      <c r="E1383" s="331">
        <v>6.37</v>
      </c>
      <c r="F1383" s="331"/>
      <c r="G1383" s="333">
        <f t="shared" si="28"/>
        <v>2388.9199999999933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8</v>
      </c>
      <c r="C1384" s="298">
        <v>46054</v>
      </c>
      <c r="D1384" s="299" t="s">
        <v>458</v>
      </c>
      <c r="E1384" s="331">
        <v>44.65</v>
      </c>
      <c r="F1384" s="331"/>
      <c r="G1384" s="333">
        <f t="shared" si="28"/>
        <v>2395.2899999999931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7</v>
      </c>
      <c r="C1385" s="298">
        <v>46054</v>
      </c>
      <c r="D1385" s="299" t="s">
        <v>338</v>
      </c>
      <c r="E1385" s="331">
        <v>35.17</v>
      </c>
      <c r="F1385" s="331"/>
      <c r="G1385" s="333">
        <f t="shared" si="28"/>
        <v>2439.9399999999932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4</v>
      </c>
      <c r="C1386" s="298">
        <v>46054</v>
      </c>
      <c r="D1386" s="299" t="s">
        <v>310</v>
      </c>
      <c r="E1386" s="331">
        <v>28.48</v>
      </c>
      <c r="F1386" s="331"/>
      <c r="G1386" s="333">
        <f t="shared" si="28"/>
        <v>2475.1099999999933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1</v>
      </c>
      <c r="C1387" s="298">
        <v>46054</v>
      </c>
      <c r="D1387" s="299" t="s">
        <v>311</v>
      </c>
      <c r="E1387" s="331">
        <v>125.07</v>
      </c>
      <c r="F1387" s="331"/>
      <c r="G1387" s="333">
        <f t="shared" si="28"/>
        <v>2503.5899999999933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2</v>
      </c>
      <c r="C1388" s="298">
        <v>46054</v>
      </c>
      <c r="D1388" s="299" t="s">
        <v>458</v>
      </c>
      <c r="E1388" s="331">
        <v>100</v>
      </c>
      <c r="F1388" s="331"/>
      <c r="G1388" s="333">
        <f t="shared" si="28"/>
        <v>2628.6599999999935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1</v>
      </c>
      <c r="C1389" s="298">
        <v>46054</v>
      </c>
      <c r="D1389" s="299" t="s">
        <v>329</v>
      </c>
      <c r="E1389" s="331">
        <v>194.96</v>
      </c>
      <c r="F1389" s="331"/>
      <c r="G1389" s="333">
        <f t="shared" si="28"/>
        <v>2728.6599999999935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2</v>
      </c>
      <c r="C1390" s="298">
        <v>46054</v>
      </c>
      <c r="D1390" s="299" t="s">
        <v>410</v>
      </c>
      <c r="E1390" s="331">
        <v>75.53</v>
      </c>
      <c r="F1390" s="331"/>
      <c r="G1390" s="333">
        <f t="shared" si="28"/>
        <v>2923.6199999999935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284</v>
      </c>
      <c r="B1391" s="330">
        <v>37</v>
      </c>
      <c r="C1391" s="298">
        <v>46053</v>
      </c>
      <c r="D1391" s="299" t="s">
        <v>459</v>
      </c>
      <c r="E1391" s="331">
        <v>3194.64</v>
      </c>
      <c r="F1391" s="331"/>
      <c r="G1391" s="333">
        <f t="shared" si="28"/>
        <v>2999.1499999999937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286</v>
      </c>
      <c r="B1392" s="330">
        <v>25</v>
      </c>
      <c r="C1392" s="298">
        <v>46053</v>
      </c>
      <c r="D1392" s="298" t="s">
        <v>204</v>
      </c>
      <c r="E1392" s="331">
        <v>350</v>
      </c>
      <c r="F1392" s="331"/>
      <c r="G1392" s="333">
        <f t="shared" si="28"/>
        <v>6193.7899999999936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286</v>
      </c>
      <c r="B1393" s="330">
        <v>26</v>
      </c>
      <c r="C1393" s="298">
        <v>46053</v>
      </c>
      <c r="D1393" s="298" t="s">
        <v>205</v>
      </c>
      <c r="E1393" s="331">
        <v>320</v>
      </c>
      <c r="F1393" s="331"/>
      <c r="G1393" s="333">
        <f t="shared" si="28"/>
        <v>6543.7899999999936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286</v>
      </c>
      <c r="B1394" s="330">
        <v>27</v>
      </c>
      <c r="C1394" s="298">
        <v>46053</v>
      </c>
      <c r="D1394" s="298" t="s">
        <v>206</v>
      </c>
      <c r="E1394" s="331">
        <v>25</v>
      </c>
      <c r="F1394" s="331"/>
      <c r="G1394" s="333">
        <f t="shared" si="28"/>
        <v>6863.7899999999936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286</v>
      </c>
      <c r="B1395" s="330">
        <v>28</v>
      </c>
      <c r="C1395" s="298">
        <v>46053</v>
      </c>
      <c r="D1395" s="298" t="s">
        <v>207</v>
      </c>
      <c r="E1395" s="331">
        <v>25</v>
      </c>
      <c r="F1395" s="331"/>
      <c r="G1395" s="333">
        <f t="shared" si="28"/>
        <v>6888.7899999999936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286</v>
      </c>
      <c r="B1396" s="330">
        <v>29</v>
      </c>
      <c r="C1396" s="298">
        <v>46053</v>
      </c>
      <c r="D1396" s="298" t="s">
        <v>208</v>
      </c>
      <c r="E1396" s="331">
        <v>45</v>
      </c>
      <c r="F1396" s="331"/>
      <c r="G1396" s="333">
        <f t="shared" si="28"/>
        <v>6913.7899999999936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286</v>
      </c>
      <c r="B1397" s="330">
        <v>30</v>
      </c>
      <c r="C1397" s="298">
        <v>46053</v>
      </c>
      <c r="D1397" s="298" t="s">
        <v>209</v>
      </c>
      <c r="E1397" s="331">
        <v>400</v>
      </c>
      <c r="F1397" s="331"/>
      <c r="G1397" s="333">
        <f t="shared" si="28"/>
        <v>6958.7899999999936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286</v>
      </c>
      <c r="B1398" s="330">
        <v>31</v>
      </c>
      <c r="C1398" s="298">
        <v>46053</v>
      </c>
      <c r="D1398" s="298" t="s">
        <v>210</v>
      </c>
      <c r="E1398" s="331">
        <v>375</v>
      </c>
      <c r="F1398" s="331"/>
      <c r="G1398" s="333">
        <f t="shared" si="28"/>
        <v>7358.7899999999936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286</v>
      </c>
      <c r="B1399" s="330">
        <v>32</v>
      </c>
      <c r="C1399" s="298">
        <v>46053</v>
      </c>
      <c r="D1399" s="298" t="s">
        <v>211</v>
      </c>
      <c r="E1399" s="331">
        <v>100</v>
      </c>
      <c r="F1399" s="331"/>
      <c r="G1399" s="333">
        <f t="shared" si="28"/>
        <v>7733.7899999999936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286</v>
      </c>
      <c r="B1400" s="330">
        <v>33</v>
      </c>
      <c r="C1400" s="298">
        <v>46053</v>
      </c>
      <c r="D1400" s="298" t="s">
        <v>212</v>
      </c>
      <c r="E1400" s="331">
        <v>85</v>
      </c>
      <c r="F1400" s="331"/>
      <c r="G1400" s="333">
        <f t="shared" si="28"/>
        <v>7833.7899999999936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286</v>
      </c>
      <c r="B1401" s="330">
        <v>34</v>
      </c>
      <c r="C1401" s="298">
        <v>46053</v>
      </c>
      <c r="D1401" s="298" t="s">
        <v>213</v>
      </c>
      <c r="E1401" s="331">
        <v>230</v>
      </c>
      <c r="F1401" s="331"/>
      <c r="G1401" s="333">
        <f t="shared" si="28"/>
        <v>7918.7899999999936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286</v>
      </c>
      <c r="B1402" s="330">
        <v>35</v>
      </c>
      <c r="C1402" s="298">
        <v>46053</v>
      </c>
      <c r="D1402" s="298" t="s">
        <v>214</v>
      </c>
      <c r="E1402" s="331">
        <v>45</v>
      </c>
      <c r="F1402" s="331"/>
      <c r="G1402" s="333">
        <f t="shared" si="28"/>
        <v>8148.7899999999936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8</v>
      </c>
      <c r="C1403" s="298">
        <v>46053</v>
      </c>
      <c r="D1403" s="298" t="s">
        <v>319</v>
      </c>
      <c r="E1403" s="331">
        <v>31.03</v>
      </c>
      <c r="F1403" s="331"/>
      <c r="G1403" s="333">
        <f t="shared" si="28"/>
        <v>8193.7899999999936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294</v>
      </c>
      <c r="B1404" s="330">
        <v>10</v>
      </c>
      <c r="C1404" s="298">
        <v>46053</v>
      </c>
      <c r="D1404" s="298" t="s">
        <v>176</v>
      </c>
      <c r="E1404" s="331">
        <v>17.899999999999999</v>
      </c>
      <c r="F1404" s="331"/>
      <c r="G1404" s="333">
        <f t="shared" si="28"/>
        <v>8224.8199999999943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3</v>
      </c>
      <c r="C1405" s="298">
        <v>46053</v>
      </c>
      <c r="D1405" s="298" t="s">
        <v>348</v>
      </c>
      <c r="E1405" s="331">
        <v>18.84</v>
      </c>
      <c r="F1405" s="331"/>
      <c r="G1405" s="333">
        <f t="shared" si="28"/>
        <v>8242.7199999999939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8</v>
      </c>
      <c r="C1406" s="298">
        <v>46053</v>
      </c>
      <c r="D1406" s="298" t="s">
        <v>319</v>
      </c>
      <c r="E1406" s="331">
        <v>25.54</v>
      </c>
      <c r="F1406" s="331"/>
      <c r="G1406" s="333">
        <f t="shared" si="28"/>
        <v>8261.559999999994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8</v>
      </c>
      <c r="C1407" s="298">
        <v>46053</v>
      </c>
      <c r="D1407" s="298" t="s">
        <v>308</v>
      </c>
      <c r="E1407" s="331">
        <v>52.59</v>
      </c>
      <c r="F1407" s="331"/>
      <c r="G1407" s="333">
        <f t="shared" si="28"/>
        <v>8287.0999999999949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335</v>
      </c>
      <c r="B1408" s="330" t="s">
        <v>335</v>
      </c>
      <c r="C1408" s="298">
        <v>46052</v>
      </c>
      <c r="D1408" s="299" t="s">
        <v>460</v>
      </c>
      <c r="E1408" s="331"/>
      <c r="F1408" s="331">
        <v>422</v>
      </c>
      <c r="G1408" s="333">
        <f t="shared" si="28"/>
        <v>8339.6899999999951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5</v>
      </c>
      <c r="C1409" s="298">
        <v>46052</v>
      </c>
      <c r="D1409" s="299" t="s">
        <v>864</v>
      </c>
      <c r="E1409" s="331">
        <v>200</v>
      </c>
      <c r="F1409" s="331"/>
      <c r="G1409" s="333">
        <f t="shared" si="28"/>
        <v>7917.6899999999951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2</v>
      </c>
      <c r="C1410" s="298">
        <v>46052</v>
      </c>
      <c r="D1410" s="299" t="s">
        <v>296</v>
      </c>
      <c r="E1410" s="331">
        <v>8.52</v>
      </c>
      <c r="F1410" s="331"/>
      <c r="G1410" s="333">
        <f t="shared" si="28"/>
        <v>8117.6899999999951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287</v>
      </c>
      <c r="B1411" s="330" t="s">
        <v>287</v>
      </c>
      <c r="C1411" s="298">
        <v>46052</v>
      </c>
      <c r="D1411" s="299" t="s">
        <v>461</v>
      </c>
      <c r="E1411" s="331">
        <v>831.92</v>
      </c>
      <c r="F1411" s="331">
        <v>831.92</v>
      </c>
      <c r="G1411" s="333">
        <f t="shared" si="28"/>
        <v>8126.2099999999955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5</v>
      </c>
      <c r="C1412" s="298">
        <v>46052</v>
      </c>
      <c r="D1412" s="299" t="s">
        <v>441</v>
      </c>
      <c r="E1412" s="331">
        <v>200</v>
      </c>
      <c r="F1412" s="331"/>
      <c r="G1412" s="333">
        <f t="shared" si="28"/>
        <v>8126.2099999999955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2</v>
      </c>
      <c r="C1413" s="298">
        <v>46052</v>
      </c>
      <c r="D1413" s="299" t="s">
        <v>324</v>
      </c>
      <c r="E1413" s="331">
        <v>11.04</v>
      </c>
      <c r="F1413" s="331"/>
      <c r="G1413" s="333">
        <f t="shared" si="28"/>
        <v>8326.2099999999955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291</v>
      </c>
      <c r="B1414" s="330">
        <v>38</v>
      </c>
      <c r="C1414" s="298">
        <v>46051</v>
      </c>
      <c r="D1414" s="299" t="s">
        <v>293</v>
      </c>
      <c r="E1414" s="331"/>
      <c r="F1414" s="331">
        <v>4365.6499999999996</v>
      </c>
      <c r="G1414" s="333">
        <f t="shared" si="28"/>
        <v>8337.2499999999964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2</v>
      </c>
      <c r="C1415" s="298">
        <v>46051</v>
      </c>
      <c r="D1415" s="299" t="s">
        <v>296</v>
      </c>
      <c r="E1415" s="331">
        <v>18.28</v>
      </c>
      <c r="F1415" s="331"/>
      <c r="G1415" s="333">
        <f t="shared" si="28"/>
        <v>3971.5999999999976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4</v>
      </c>
      <c r="C1416" s="298">
        <v>46051</v>
      </c>
      <c r="D1416" s="299" t="s">
        <v>295</v>
      </c>
      <c r="E1416" s="331">
        <v>57.06</v>
      </c>
      <c r="F1416" s="331"/>
      <c r="G1416" s="333">
        <f t="shared" si="28"/>
        <v>3989.8799999999978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287</v>
      </c>
      <c r="B1417" s="330" t="s">
        <v>287</v>
      </c>
      <c r="C1417" s="298">
        <v>46051</v>
      </c>
      <c r="D1417" s="299" t="s">
        <v>462</v>
      </c>
      <c r="E1417" s="331">
        <v>89.42</v>
      </c>
      <c r="F1417" s="331">
        <v>89.42</v>
      </c>
      <c r="G1417" s="333">
        <f t="shared" si="28"/>
        <v>4046.9399999999978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8</v>
      </c>
      <c r="C1418" s="298">
        <v>46051</v>
      </c>
      <c r="D1418" s="299" t="s">
        <v>463</v>
      </c>
      <c r="E1418" s="331">
        <v>59</v>
      </c>
      <c r="F1418" s="331"/>
      <c r="G1418" s="333">
        <f t="shared" si="28"/>
        <v>4046.9399999999978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2</v>
      </c>
      <c r="C1419" s="298">
        <v>46051</v>
      </c>
      <c r="D1419" s="299" t="s">
        <v>371</v>
      </c>
      <c r="E1419" s="331">
        <v>19.899999999999999</v>
      </c>
      <c r="F1419" s="331"/>
      <c r="G1419" s="333">
        <f t="shared" si="28"/>
        <v>4105.9399999999978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2</v>
      </c>
      <c r="C1420" s="298">
        <v>46050</v>
      </c>
      <c r="D1420" s="299" t="s">
        <v>353</v>
      </c>
      <c r="E1420" s="331">
        <v>14.99</v>
      </c>
      <c r="F1420" s="331"/>
      <c r="G1420" s="333">
        <f t="shared" si="28"/>
        <v>4125.8399999999974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6</v>
      </c>
      <c r="C1421" s="298">
        <v>46050</v>
      </c>
      <c r="D1421" s="299" t="s">
        <v>464</v>
      </c>
      <c r="E1421" s="331">
        <v>25</v>
      </c>
      <c r="F1421" s="331"/>
      <c r="G1421" s="333">
        <f t="shared" si="28"/>
        <v>4140.8299999999972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3</v>
      </c>
      <c r="C1422" s="298">
        <v>46050</v>
      </c>
      <c r="D1422" s="299" t="s">
        <v>865</v>
      </c>
      <c r="E1422" s="331">
        <v>6</v>
      </c>
      <c r="F1422" s="331"/>
      <c r="G1422" s="333">
        <f t="shared" si="28"/>
        <v>4165.8299999999972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2</v>
      </c>
      <c r="C1423" s="298">
        <v>46050</v>
      </c>
      <c r="D1423" s="299" t="s">
        <v>866</v>
      </c>
      <c r="E1423" s="331">
        <v>15</v>
      </c>
      <c r="F1423" s="331"/>
      <c r="G1423" s="333">
        <f t="shared" si="28"/>
        <v>4171.8299999999972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2</v>
      </c>
      <c r="C1424" s="298">
        <v>46050</v>
      </c>
      <c r="D1424" s="299" t="s">
        <v>296</v>
      </c>
      <c r="E1424" s="331">
        <v>12.71</v>
      </c>
      <c r="F1424" s="331"/>
      <c r="G1424" s="333">
        <f t="shared" si="28"/>
        <v>4186.8299999999972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287</v>
      </c>
      <c r="B1425" s="330" t="s">
        <v>287</v>
      </c>
      <c r="C1425" s="298">
        <v>46050</v>
      </c>
      <c r="D1425" s="299" t="s">
        <v>452</v>
      </c>
      <c r="E1425" s="331">
        <v>1475.9</v>
      </c>
      <c r="F1425" s="331">
        <v>1475.9</v>
      </c>
      <c r="G1425" s="333">
        <f t="shared" si="28"/>
        <v>4199.5399999999972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8</v>
      </c>
      <c r="C1426" s="298">
        <v>46050</v>
      </c>
      <c r="D1426" s="299" t="s">
        <v>319</v>
      </c>
      <c r="E1426" s="331">
        <v>28.52</v>
      </c>
      <c r="F1426" s="331"/>
      <c r="G1426" s="333">
        <f t="shared" si="28"/>
        <v>4199.5399999999972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2</v>
      </c>
      <c r="C1427" s="298">
        <v>46050</v>
      </c>
      <c r="D1427" s="299" t="s">
        <v>465</v>
      </c>
      <c r="E1427" s="331">
        <v>66.94</v>
      </c>
      <c r="F1427" s="331"/>
      <c r="G1427" s="333">
        <f t="shared" si="28"/>
        <v>4228.0599999999977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8</v>
      </c>
      <c r="C1428" s="298">
        <v>46049</v>
      </c>
      <c r="D1428" s="299" t="s">
        <v>308</v>
      </c>
      <c r="E1428" s="331">
        <v>47.99</v>
      </c>
      <c r="F1428" s="331"/>
      <c r="G1428" s="333">
        <f t="shared" si="28"/>
        <v>4294.9999999999973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287</v>
      </c>
      <c r="B1429" s="330" t="s">
        <v>287</v>
      </c>
      <c r="C1429" s="298">
        <v>46048</v>
      </c>
      <c r="D1429" s="299" t="s">
        <v>466</v>
      </c>
      <c r="E1429" s="331"/>
      <c r="F1429" s="331">
        <v>425</v>
      </c>
      <c r="G1429" s="333">
        <f t="shared" si="28"/>
        <v>4342.9899999999971</v>
      </c>
      <c r="H1429" s="334" t="s">
        <v>298</v>
      </c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287</v>
      </c>
      <c r="B1430" s="330" t="s">
        <v>287</v>
      </c>
      <c r="C1430" s="298">
        <v>46048</v>
      </c>
      <c r="D1430" s="299" t="s">
        <v>466</v>
      </c>
      <c r="E1430" s="331">
        <v>425</v>
      </c>
      <c r="F1430" s="331"/>
      <c r="G1430" s="333">
        <f t="shared" si="28"/>
        <v>3917.9899999999971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2</v>
      </c>
      <c r="C1431" s="298">
        <v>46048</v>
      </c>
      <c r="D1431" s="299" t="s">
        <v>467</v>
      </c>
      <c r="E1431" s="331">
        <v>20.12</v>
      </c>
      <c r="F1431" s="331"/>
      <c r="G1431" s="333">
        <f t="shared" si="28"/>
        <v>4342.9899999999971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294</v>
      </c>
      <c r="B1432" s="330">
        <v>17</v>
      </c>
      <c r="C1432" s="298">
        <v>46048</v>
      </c>
      <c r="D1432" s="299" t="s">
        <v>468</v>
      </c>
      <c r="E1432" s="331">
        <v>42.68</v>
      </c>
      <c r="F1432" s="331"/>
      <c r="G1432" s="333">
        <f t="shared" si="28"/>
        <v>4363.1099999999969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6</v>
      </c>
      <c r="C1433" s="298">
        <v>46048</v>
      </c>
      <c r="D1433" s="299" t="s">
        <v>397</v>
      </c>
      <c r="E1433" s="331">
        <v>47.9</v>
      </c>
      <c r="F1433" s="331"/>
      <c r="G1433" s="333">
        <f t="shared" si="28"/>
        <v>4405.7899999999972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1</v>
      </c>
      <c r="C1434" s="298">
        <v>46047</v>
      </c>
      <c r="D1434" s="299" t="s">
        <v>457</v>
      </c>
      <c r="E1434" s="331">
        <v>105.79</v>
      </c>
      <c r="F1434" s="331"/>
      <c r="G1434" s="333">
        <f t="shared" si="28"/>
        <v>4453.6899999999969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294</v>
      </c>
      <c r="B1435" s="330">
        <v>12</v>
      </c>
      <c r="C1435" s="298">
        <v>46047</v>
      </c>
      <c r="D1435" s="299" t="s">
        <v>314</v>
      </c>
      <c r="E1435" s="331">
        <v>204.83</v>
      </c>
      <c r="F1435" s="331"/>
      <c r="G1435" s="333">
        <f t="shared" si="28"/>
        <v>4559.4799999999968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3</v>
      </c>
      <c r="C1436" s="298">
        <v>46047</v>
      </c>
      <c r="D1436" s="299" t="s">
        <v>348</v>
      </c>
      <c r="E1436" s="331">
        <v>8.51</v>
      </c>
      <c r="F1436" s="331"/>
      <c r="G1436" s="333">
        <f t="shared" si="28"/>
        <v>4764.3099999999968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4</v>
      </c>
      <c r="C1437" s="298">
        <v>46046</v>
      </c>
      <c r="D1437" s="299" t="s">
        <v>296</v>
      </c>
      <c r="E1437" s="331">
        <v>92.96</v>
      </c>
      <c r="F1437" s="331"/>
      <c r="G1437" s="333">
        <f t="shared" si="28"/>
        <v>4772.819999999997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4</v>
      </c>
      <c r="C1438" s="298">
        <v>46046</v>
      </c>
      <c r="D1438" s="299" t="s">
        <v>334</v>
      </c>
      <c r="E1438" s="331">
        <v>30.77</v>
      </c>
      <c r="F1438" s="331"/>
      <c r="G1438" s="333">
        <f t="shared" si="28"/>
        <v>4865.779999999997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2</v>
      </c>
      <c r="C1439" s="298">
        <v>46046</v>
      </c>
      <c r="D1439" s="299" t="s">
        <v>358</v>
      </c>
      <c r="E1439" s="331">
        <v>9.4700000000000006</v>
      </c>
      <c r="F1439" s="331"/>
      <c r="G1439" s="333">
        <f t="shared" si="28"/>
        <v>4896.5499999999975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6</v>
      </c>
      <c r="C1440" s="298">
        <v>46046</v>
      </c>
      <c r="D1440" s="299" t="s">
        <v>397</v>
      </c>
      <c r="E1440" s="331">
        <v>53.59</v>
      </c>
      <c r="F1440" s="331"/>
      <c r="G1440" s="333">
        <f t="shared" si="28"/>
        <v>4906.0199999999977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1</v>
      </c>
      <c r="C1441" s="298">
        <v>46046</v>
      </c>
      <c r="D1441" s="299" t="s">
        <v>311</v>
      </c>
      <c r="E1441" s="331">
        <v>61.64</v>
      </c>
      <c r="F1441" s="331"/>
      <c r="G1441" s="333">
        <f t="shared" si="28"/>
        <v>4959.6099999999979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1</v>
      </c>
      <c r="C1442" s="298">
        <v>46045</v>
      </c>
      <c r="D1442" s="299" t="s">
        <v>304</v>
      </c>
      <c r="E1442" s="331">
        <v>23.17</v>
      </c>
      <c r="F1442" s="331"/>
      <c r="G1442" s="333">
        <f t="shared" si="28"/>
        <v>5021.2499999999982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4</v>
      </c>
      <c r="C1443" s="298">
        <v>46045</v>
      </c>
      <c r="D1443" s="299" t="s">
        <v>296</v>
      </c>
      <c r="E1443" s="331">
        <v>62.77</v>
      </c>
      <c r="F1443" s="331"/>
      <c r="G1443" s="333">
        <f t="shared" si="28"/>
        <v>5044.4199999999983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6</v>
      </c>
      <c r="C1444" s="298">
        <v>46045</v>
      </c>
      <c r="D1444" s="299" t="s">
        <v>469</v>
      </c>
      <c r="E1444" s="331">
        <v>105.51</v>
      </c>
      <c r="F1444" s="331"/>
      <c r="G1444" s="333">
        <f t="shared" si="28"/>
        <v>5107.1899999999987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3</v>
      </c>
      <c r="C1445" s="298">
        <v>46045</v>
      </c>
      <c r="D1445" s="299" t="s">
        <v>334</v>
      </c>
      <c r="E1445" s="331">
        <v>9.9499999999999993</v>
      </c>
      <c r="F1445" s="331"/>
      <c r="G1445" s="333">
        <f t="shared" si="28"/>
        <v>5212.6999999999989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2</v>
      </c>
      <c r="C1446" s="298">
        <v>46045</v>
      </c>
      <c r="D1446" s="299" t="s">
        <v>358</v>
      </c>
      <c r="E1446" s="331">
        <v>10.17</v>
      </c>
      <c r="F1446" s="331"/>
      <c r="G1446" s="333">
        <f t="shared" si="28"/>
        <v>5222.6499999999987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2</v>
      </c>
      <c r="C1447" s="298">
        <v>46045</v>
      </c>
      <c r="D1447" s="299" t="s">
        <v>301</v>
      </c>
      <c r="E1447" s="331">
        <v>32.200000000000003</v>
      </c>
      <c r="F1447" s="331"/>
      <c r="G1447" s="333">
        <f t="shared" si="28"/>
        <v>5232.8199999999988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294</v>
      </c>
      <c r="B1448" s="330">
        <v>22</v>
      </c>
      <c r="C1448" s="298">
        <v>46045</v>
      </c>
      <c r="D1448" s="299" t="s">
        <v>862</v>
      </c>
      <c r="E1448" s="331">
        <v>5.31</v>
      </c>
      <c r="F1448" s="331"/>
      <c r="G1448" s="333">
        <f t="shared" si="28"/>
        <v>5265.0199999999986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8</v>
      </c>
      <c r="C1449" s="298">
        <v>46044</v>
      </c>
      <c r="D1449" s="299" t="s">
        <v>435</v>
      </c>
      <c r="E1449" s="331">
        <v>73.95</v>
      </c>
      <c r="F1449" s="331"/>
      <c r="G1449" s="333">
        <f t="shared" si="28"/>
        <v>5270.329999999999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2</v>
      </c>
      <c r="C1450" s="298">
        <v>46044</v>
      </c>
      <c r="D1450" s="299" t="s">
        <v>470</v>
      </c>
      <c r="E1450" s="331">
        <v>28.68</v>
      </c>
      <c r="F1450" s="331"/>
      <c r="G1450" s="333">
        <f t="shared" si="28"/>
        <v>5344.2799999999988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8</v>
      </c>
      <c r="C1451" s="298">
        <v>46044</v>
      </c>
      <c r="D1451" s="299" t="s">
        <v>357</v>
      </c>
      <c r="E1451" s="331">
        <v>57.38</v>
      </c>
      <c r="F1451" s="331"/>
      <c r="G1451" s="333">
        <f t="shared" si="28"/>
        <v>5372.9599999999991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2</v>
      </c>
      <c r="C1452" s="298">
        <v>46044</v>
      </c>
      <c r="D1452" s="299" t="s">
        <v>358</v>
      </c>
      <c r="E1452" s="331">
        <v>9.4700000000000006</v>
      </c>
      <c r="F1452" s="331"/>
      <c r="G1452" s="333">
        <f t="shared" si="28"/>
        <v>5430.3399999999992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2</v>
      </c>
      <c r="C1453" s="298">
        <v>46044</v>
      </c>
      <c r="D1453" s="299" t="s">
        <v>358</v>
      </c>
      <c r="E1453" s="331">
        <v>7.18</v>
      </c>
      <c r="F1453" s="331"/>
      <c r="G1453" s="333">
        <f t="shared" si="28"/>
        <v>5439.8099999999995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287</v>
      </c>
      <c r="B1454" s="330" t="s">
        <v>287</v>
      </c>
      <c r="C1454" s="298">
        <v>46044</v>
      </c>
      <c r="D1454" s="299" t="s">
        <v>315</v>
      </c>
      <c r="E1454" s="331">
        <v>126.24</v>
      </c>
      <c r="F1454" s="331">
        <v>126.24</v>
      </c>
      <c r="G1454" s="333">
        <f t="shared" si="28"/>
        <v>5446.99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8</v>
      </c>
      <c r="C1455" s="298">
        <v>46043</v>
      </c>
      <c r="D1455" s="299" t="s">
        <v>471</v>
      </c>
      <c r="E1455" s="331">
        <v>17</v>
      </c>
      <c r="F1455" s="331"/>
      <c r="G1455" s="333">
        <f t="shared" si="28"/>
        <v>5446.99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1</v>
      </c>
      <c r="C1456" s="298">
        <v>46043</v>
      </c>
      <c r="D1456" s="299" t="s">
        <v>329</v>
      </c>
      <c r="E1456" s="331">
        <v>24.75</v>
      </c>
      <c r="F1456" s="331"/>
      <c r="G1456" s="333">
        <f t="shared" si="28"/>
        <v>5463.99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291</v>
      </c>
      <c r="B1457" s="330">
        <v>39</v>
      </c>
      <c r="C1457" s="298">
        <v>46043</v>
      </c>
      <c r="D1457" s="299" t="s">
        <v>292</v>
      </c>
      <c r="E1457" s="331"/>
      <c r="F1457" s="331">
        <v>3378.82</v>
      </c>
      <c r="G1457" s="333">
        <f t="shared" si="28"/>
        <v>5488.74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294</v>
      </c>
      <c r="B1458" s="330">
        <v>23</v>
      </c>
      <c r="C1458" s="298">
        <v>46043</v>
      </c>
      <c r="D1458" s="299" t="s">
        <v>67</v>
      </c>
      <c r="E1458" s="331">
        <v>650.88</v>
      </c>
      <c r="F1458" s="331"/>
      <c r="G1458" s="333">
        <f t="shared" si="28"/>
        <v>2109.9199999999992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287</v>
      </c>
      <c r="B1459" s="330" t="s">
        <v>287</v>
      </c>
      <c r="C1459" s="298">
        <v>46043</v>
      </c>
      <c r="D1459" s="299" t="s">
        <v>472</v>
      </c>
      <c r="E1459" s="331">
        <v>100</v>
      </c>
      <c r="F1459" s="331">
        <v>100</v>
      </c>
      <c r="G1459" s="333">
        <f t="shared" si="28"/>
        <v>2760.7999999999993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2</v>
      </c>
      <c r="C1460" s="298">
        <v>46043</v>
      </c>
      <c r="D1460" s="299" t="s">
        <v>301</v>
      </c>
      <c r="E1460" s="331">
        <v>20</v>
      </c>
      <c r="F1460" s="331"/>
      <c r="G1460" s="333">
        <f t="shared" si="28"/>
        <v>2760.7999999999993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8</v>
      </c>
      <c r="C1461" s="298">
        <v>46043</v>
      </c>
      <c r="D1461" s="299" t="s">
        <v>295</v>
      </c>
      <c r="E1461" s="331">
        <v>6.38</v>
      </c>
      <c r="F1461" s="331"/>
      <c r="G1461" s="333">
        <f t="shared" si="28"/>
        <v>2780.7999999999993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2</v>
      </c>
      <c r="C1462" s="298">
        <v>46043</v>
      </c>
      <c r="D1462" s="299" t="s">
        <v>295</v>
      </c>
      <c r="E1462" s="331">
        <v>17.29</v>
      </c>
      <c r="F1462" s="331"/>
      <c r="G1462" s="333">
        <f t="shared" si="28"/>
        <v>2787.1799999999994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2</v>
      </c>
      <c r="C1463" s="298">
        <v>46043</v>
      </c>
      <c r="D1463" s="299" t="s">
        <v>358</v>
      </c>
      <c r="E1463" s="331">
        <v>14.86</v>
      </c>
      <c r="F1463" s="331"/>
      <c r="G1463" s="333">
        <f t="shared" si="28"/>
        <v>2804.4699999999993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2</v>
      </c>
      <c r="C1464" s="298">
        <v>46042</v>
      </c>
      <c r="D1464" s="299" t="s">
        <v>371</v>
      </c>
      <c r="E1464" s="331">
        <v>13.4</v>
      </c>
      <c r="F1464" s="331"/>
      <c r="G1464" s="333">
        <f t="shared" si="28"/>
        <v>2819.3299999999995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2</v>
      </c>
      <c r="C1465" s="298">
        <v>46042</v>
      </c>
      <c r="D1465" s="299" t="s">
        <v>371</v>
      </c>
      <c r="E1465" s="331">
        <v>5.97</v>
      </c>
      <c r="F1465" s="331"/>
      <c r="G1465" s="333">
        <f t="shared" si="28"/>
        <v>2832.7299999999996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294</v>
      </c>
      <c r="B1466" s="330">
        <v>22</v>
      </c>
      <c r="C1466" s="298">
        <v>46042</v>
      </c>
      <c r="D1466" s="299" t="s">
        <v>323</v>
      </c>
      <c r="E1466" s="331">
        <v>18.09</v>
      </c>
      <c r="F1466" s="331"/>
      <c r="G1466" s="333">
        <f t="shared" si="28"/>
        <v>2838.6999999999994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294</v>
      </c>
      <c r="B1467" s="330">
        <v>17</v>
      </c>
      <c r="C1467" s="298">
        <v>46042</v>
      </c>
      <c r="D1467" s="299" t="s">
        <v>188</v>
      </c>
      <c r="E1467" s="331">
        <v>42.65</v>
      </c>
      <c r="F1467" s="331"/>
      <c r="G1467" s="333">
        <f t="shared" si="28"/>
        <v>2856.7899999999995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335</v>
      </c>
      <c r="B1468" s="330" t="s">
        <v>335</v>
      </c>
      <c r="C1468" s="298">
        <v>46042</v>
      </c>
      <c r="D1468" s="299" t="s">
        <v>336</v>
      </c>
      <c r="E1468" s="331">
        <v>130.51</v>
      </c>
      <c r="F1468" s="331"/>
      <c r="G1468" s="333">
        <f t="shared" si="28"/>
        <v>2899.4399999999996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294</v>
      </c>
      <c r="B1469" s="330">
        <v>15</v>
      </c>
      <c r="C1469" s="298">
        <v>46042</v>
      </c>
      <c r="D1469" s="299" t="s">
        <v>185</v>
      </c>
      <c r="E1469" s="331">
        <v>132.4</v>
      </c>
      <c r="F1469" s="331"/>
      <c r="G1469" s="333">
        <f t="shared" si="28"/>
        <v>3029.9499999999994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294</v>
      </c>
      <c r="B1470" s="330">
        <v>23</v>
      </c>
      <c r="C1470" s="298">
        <v>46042</v>
      </c>
      <c r="D1470" s="299" t="s">
        <v>63</v>
      </c>
      <c r="E1470" s="331">
        <v>529.46</v>
      </c>
      <c r="F1470" s="331"/>
      <c r="G1470" s="333">
        <f t="shared" si="28"/>
        <v>3162.3499999999995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6</v>
      </c>
      <c r="C1471" s="298">
        <v>46042</v>
      </c>
      <c r="D1471" s="299" t="s">
        <v>300</v>
      </c>
      <c r="E1471" s="331">
        <v>51.63</v>
      </c>
      <c r="F1471" s="331"/>
      <c r="G1471" s="333">
        <f t="shared" si="28"/>
        <v>3691.8099999999995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2</v>
      </c>
      <c r="C1472" s="298">
        <v>46042</v>
      </c>
      <c r="D1472" s="299" t="s">
        <v>296</v>
      </c>
      <c r="E1472" s="331">
        <v>11.17</v>
      </c>
      <c r="F1472" s="331"/>
      <c r="G1472" s="333">
        <f t="shared" si="28"/>
        <v>3743.4399999999996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4</v>
      </c>
      <c r="C1473" s="298">
        <v>46042</v>
      </c>
      <c r="D1473" s="299" t="s">
        <v>296</v>
      </c>
      <c r="E1473" s="331">
        <v>57.37</v>
      </c>
      <c r="F1473" s="331"/>
      <c r="G1473" s="333">
        <f t="shared" si="28"/>
        <v>3754.6099999999997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294</v>
      </c>
      <c r="B1474" s="330">
        <v>22</v>
      </c>
      <c r="C1474" s="298">
        <v>46042</v>
      </c>
      <c r="D1474" s="299" t="s">
        <v>328</v>
      </c>
      <c r="E1474" s="331">
        <v>7.46</v>
      </c>
      <c r="F1474" s="331"/>
      <c r="G1474" s="333">
        <f t="shared" si="28"/>
        <v>3811.9799999999996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4</v>
      </c>
      <c r="C1475" s="298">
        <v>46042</v>
      </c>
      <c r="D1475" s="299" t="s">
        <v>310</v>
      </c>
      <c r="E1475" s="331">
        <v>28.91</v>
      </c>
      <c r="F1475" s="331"/>
      <c r="G1475" s="333">
        <f t="shared" si="28"/>
        <v>3819.4399999999996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6</v>
      </c>
      <c r="C1476" s="298">
        <v>46040</v>
      </c>
      <c r="D1476" s="299" t="s">
        <v>300</v>
      </c>
      <c r="E1476" s="331">
        <v>31.35</v>
      </c>
      <c r="F1476" s="331"/>
      <c r="G1476" s="333">
        <f t="shared" si="28"/>
        <v>3848.3499999999995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8</v>
      </c>
      <c r="C1477" s="298">
        <v>46040</v>
      </c>
      <c r="D1477" s="299" t="s">
        <v>473</v>
      </c>
      <c r="E1477" s="331">
        <v>124.75</v>
      </c>
      <c r="F1477" s="331"/>
      <c r="G1477" s="333">
        <f t="shared" si="28"/>
        <v>3879.6999999999994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3</v>
      </c>
      <c r="C1478" s="298">
        <v>46040</v>
      </c>
      <c r="D1478" s="299" t="s">
        <v>320</v>
      </c>
      <c r="E1478" s="331">
        <v>11.3</v>
      </c>
      <c r="F1478" s="331"/>
      <c r="G1478" s="333">
        <f t="shared" si="28"/>
        <v>4004.4499999999994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294</v>
      </c>
      <c r="B1479" s="330">
        <v>22</v>
      </c>
      <c r="C1479" s="298">
        <v>46040</v>
      </c>
      <c r="D1479" s="299" t="s">
        <v>401</v>
      </c>
      <c r="E1479" s="331">
        <v>13.84</v>
      </c>
      <c r="F1479" s="331"/>
      <c r="G1479" s="333">
        <f t="shared" si="28"/>
        <v>4015.7499999999995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1</v>
      </c>
      <c r="C1480" s="298">
        <v>46040</v>
      </c>
      <c r="D1480" s="299" t="s">
        <v>306</v>
      </c>
      <c r="E1480" s="331">
        <v>92.06</v>
      </c>
      <c r="F1480" s="331"/>
      <c r="G1480" s="333">
        <f t="shared" si="28"/>
        <v>4029.5899999999997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7</v>
      </c>
      <c r="C1481" s="298">
        <v>46040</v>
      </c>
      <c r="D1481" s="299" t="s">
        <v>338</v>
      </c>
      <c r="E1481" s="331">
        <v>78.47</v>
      </c>
      <c r="F1481" s="331"/>
      <c r="G1481" s="333">
        <f t="shared" si="28"/>
        <v>4121.6499999999996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1</v>
      </c>
      <c r="C1482" s="298">
        <v>46040</v>
      </c>
      <c r="D1482" s="299" t="s">
        <v>393</v>
      </c>
      <c r="E1482" s="331">
        <v>28.22</v>
      </c>
      <c r="F1482" s="331"/>
      <c r="G1482" s="333">
        <f t="shared" si="28"/>
        <v>4200.12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2</v>
      </c>
      <c r="C1483" s="298">
        <v>46040</v>
      </c>
      <c r="D1483" s="299" t="s">
        <v>392</v>
      </c>
      <c r="E1483" s="331">
        <v>32.729999999999997</v>
      </c>
      <c r="F1483" s="331"/>
      <c r="G1483" s="333">
        <f t="shared" si="28"/>
        <v>4228.34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294</v>
      </c>
      <c r="B1484" s="330">
        <v>42</v>
      </c>
      <c r="C1484" s="298">
        <v>46039</v>
      </c>
      <c r="D1484" s="299" t="s">
        <v>333</v>
      </c>
      <c r="E1484" s="331">
        <v>29.8</v>
      </c>
      <c r="F1484" s="331"/>
      <c r="G1484" s="333">
        <f t="shared" si="28"/>
        <v>4261.07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294</v>
      </c>
      <c r="B1485" s="330">
        <v>43</v>
      </c>
      <c r="C1485" s="298">
        <v>46039</v>
      </c>
      <c r="D1485" s="299" t="s">
        <v>333</v>
      </c>
      <c r="E1485" s="331">
        <v>22.35</v>
      </c>
      <c r="F1485" s="331"/>
      <c r="G1485" s="333">
        <f t="shared" si="28"/>
        <v>4290.87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8</v>
      </c>
      <c r="C1486" s="298">
        <v>46039</v>
      </c>
      <c r="D1486" s="299" t="s">
        <v>319</v>
      </c>
      <c r="E1486" s="331">
        <v>36.92</v>
      </c>
      <c r="F1486" s="331"/>
      <c r="G1486" s="333">
        <f t="shared" si="28"/>
        <v>4313.22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1</v>
      </c>
      <c r="C1487" s="298">
        <v>46039</v>
      </c>
      <c r="D1487" s="299" t="s">
        <v>311</v>
      </c>
      <c r="E1487" s="331">
        <v>117.89</v>
      </c>
      <c r="F1487" s="331"/>
      <c r="G1487" s="333">
        <f t="shared" si="28"/>
        <v>4350.1400000000003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1</v>
      </c>
      <c r="C1488" s="298">
        <v>46039</v>
      </c>
      <c r="D1488" s="299" t="s">
        <v>329</v>
      </c>
      <c r="E1488" s="331">
        <v>196.36</v>
      </c>
      <c r="F1488" s="331"/>
      <c r="G1488" s="333">
        <f t="shared" si="28"/>
        <v>4468.0300000000007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294</v>
      </c>
      <c r="B1489" s="330">
        <v>21</v>
      </c>
      <c r="C1489" s="298">
        <v>46039</v>
      </c>
      <c r="D1489" s="299" t="s">
        <v>194</v>
      </c>
      <c r="E1489" s="331">
        <v>70.2</v>
      </c>
      <c r="F1489" s="331"/>
      <c r="G1489" s="333">
        <f t="shared" si="28"/>
        <v>4664.3900000000003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2</v>
      </c>
      <c r="C1490" s="298">
        <v>46038</v>
      </c>
      <c r="D1490" s="299" t="s">
        <v>324</v>
      </c>
      <c r="E1490" s="331">
        <v>13.14</v>
      </c>
      <c r="F1490" s="331"/>
      <c r="G1490" s="333">
        <f t="shared" si="28"/>
        <v>4734.59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2</v>
      </c>
      <c r="C1491" s="298">
        <v>46038</v>
      </c>
      <c r="D1491" s="299" t="s">
        <v>296</v>
      </c>
      <c r="E1491" s="331">
        <v>18.489999999999998</v>
      </c>
      <c r="F1491" s="331"/>
      <c r="G1491" s="333">
        <f t="shared" si="28"/>
        <v>4747.7300000000005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291</v>
      </c>
      <c r="B1492" s="330">
        <v>41</v>
      </c>
      <c r="C1492" s="298">
        <v>46038</v>
      </c>
      <c r="D1492" s="299" t="s">
        <v>474</v>
      </c>
      <c r="E1492" s="331"/>
      <c r="F1492" s="331">
        <v>800</v>
      </c>
      <c r="G1492" s="333">
        <f t="shared" si="28"/>
        <v>4766.22</v>
      </c>
      <c r="H1492" s="334" t="s">
        <v>298</v>
      </c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294</v>
      </c>
      <c r="B1493" s="330">
        <v>18</v>
      </c>
      <c r="C1493" s="298">
        <v>46038</v>
      </c>
      <c r="D1493" s="299" t="s">
        <v>361</v>
      </c>
      <c r="E1493" s="331">
        <v>400</v>
      </c>
      <c r="F1493" s="331"/>
      <c r="G1493" s="333">
        <f t="shared" si="28"/>
        <v>3966.2200000000003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294</v>
      </c>
      <c r="B1494" s="330">
        <v>19</v>
      </c>
      <c r="C1494" s="298">
        <v>46038</v>
      </c>
      <c r="D1494" s="299" t="s">
        <v>191</v>
      </c>
      <c r="E1494" s="331">
        <v>200</v>
      </c>
      <c r="F1494" s="331"/>
      <c r="G1494" s="333">
        <f t="shared" si="28"/>
        <v>4366.22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294</v>
      </c>
      <c r="B1495" s="330">
        <v>11</v>
      </c>
      <c r="C1495" s="298">
        <v>46038</v>
      </c>
      <c r="D1495" s="299" t="s">
        <v>178</v>
      </c>
      <c r="E1495" s="331">
        <v>267.95999999999998</v>
      </c>
      <c r="F1495" s="331"/>
      <c r="G1495" s="333">
        <f t="shared" si="28"/>
        <v>4566.22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8</v>
      </c>
      <c r="C1496" s="298">
        <v>46037</v>
      </c>
      <c r="D1496" s="299" t="s">
        <v>357</v>
      </c>
      <c r="E1496" s="331">
        <v>59.95</v>
      </c>
      <c r="F1496" s="331"/>
      <c r="G1496" s="333">
        <f t="shared" si="28"/>
        <v>4834.18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2</v>
      </c>
      <c r="C1497" s="298">
        <v>46037</v>
      </c>
      <c r="D1497" s="299" t="s">
        <v>357</v>
      </c>
      <c r="E1497" s="331">
        <v>59.96</v>
      </c>
      <c r="F1497" s="331"/>
      <c r="G1497" s="333">
        <f t="shared" si="28"/>
        <v>4894.13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8</v>
      </c>
      <c r="C1498" s="298">
        <v>46037</v>
      </c>
      <c r="D1498" s="299" t="s">
        <v>319</v>
      </c>
      <c r="E1498" s="331">
        <v>12.43</v>
      </c>
      <c r="F1498" s="331"/>
      <c r="G1498" s="333">
        <f t="shared" si="28"/>
        <v>4954.09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2</v>
      </c>
      <c r="C1499" s="298">
        <v>46037</v>
      </c>
      <c r="D1499" s="299" t="s">
        <v>296</v>
      </c>
      <c r="E1499" s="331">
        <v>11.07</v>
      </c>
      <c r="F1499" s="331"/>
      <c r="G1499" s="333">
        <f t="shared" si="28"/>
        <v>4966.5200000000004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4</v>
      </c>
      <c r="C1500" s="298">
        <v>46037</v>
      </c>
      <c r="D1500" s="299" t="s">
        <v>296</v>
      </c>
      <c r="E1500" s="331">
        <v>52.3</v>
      </c>
      <c r="F1500" s="331"/>
      <c r="G1500" s="333">
        <f t="shared" si="28"/>
        <v>4977.59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6</v>
      </c>
      <c r="C1501" s="298">
        <v>46037</v>
      </c>
      <c r="D1501" s="299" t="s">
        <v>436</v>
      </c>
      <c r="E1501" s="331">
        <v>50</v>
      </c>
      <c r="F1501" s="331"/>
      <c r="G1501" s="333">
        <f t="shared" si="28"/>
        <v>5029.8900000000003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291</v>
      </c>
      <c r="B1502" s="330">
        <v>38</v>
      </c>
      <c r="C1502" s="298">
        <v>46037</v>
      </c>
      <c r="D1502" s="299" t="s">
        <v>293</v>
      </c>
      <c r="E1502" s="331"/>
      <c r="F1502" s="331">
        <v>4365.67</v>
      </c>
      <c r="G1502" s="333">
        <f t="shared" si="28"/>
        <v>5079.8900000000003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4</v>
      </c>
      <c r="C1503" s="298">
        <v>46036</v>
      </c>
      <c r="D1503" s="299" t="s">
        <v>295</v>
      </c>
      <c r="E1503" s="331">
        <v>30.91</v>
      </c>
      <c r="F1503" s="331"/>
      <c r="G1503" s="333">
        <f t="shared" si="28"/>
        <v>714.22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3</v>
      </c>
      <c r="C1504" s="298">
        <v>46036</v>
      </c>
      <c r="D1504" s="299" t="s">
        <v>348</v>
      </c>
      <c r="E1504" s="331">
        <v>8.67</v>
      </c>
      <c r="F1504" s="331"/>
      <c r="G1504" s="333">
        <f t="shared" si="28"/>
        <v>745.13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3</v>
      </c>
      <c r="C1505" s="298">
        <v>46035</v>
      </c>
      <c r="D1505" s="299" t="s">
        <v>351</v>
      </c>
      <c r="E1505" s="331">
        <v>25.01</v>
      </c>
      <c r="F1505" s="331"/>
      <c r="G1505" s="333">
        <f t="shared" si="28"/>
        <v>753.8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6</v>
      </c>
      <c r="C1506" s="298">
        <v>46035</v>
      </c>
      <c r="D1506" s="299" t="s">
        <v>412</v>
      </c>
      <c r="E1506" s="331">
        <v>-5.9</v>
      </c>
      <c r="F1506" s="331"/>
      <c r="G1506" s="333">
        <f t="shared" si="28"/>
        <v>778.81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6</v>
      </c>
      <c r="C1507" s="298">
        <v>46035</v>
      </c>
      <c r="D1507" s="299" t="s">
        <v>446</v>
      </c>
      <c r="E1507" s="331">
        <v>-0.03</v>
      </c>
      <c r="F1507" s="331"/>
      <c r="G1507" s="333">
        <f t="shared" si="28"/>
        <v>772.91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294</v>
      </c>
      <c r="B1508" s="330">
        <v>43</v>
      </c>
      <c r="C1508" s="298">
        <v>46035</v>
      </c>
      <c r="D1508" s="299" t="s">
        <v>201</v>
      </c>
      <c r="E1508" s="331">
        <v>44.18</v>
      </c>
      <c r="F1508" s="331"/>
      <c r="G1508" s="333">
        <f t="shared" si="28"/>
        <v>772.88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294</v>
      </c>
      <c r="B1509" s="330">
        <v>42</v>
      </c>
      <c r="C1509" s="298">
        <v>46035</v>
      </c>
      <c r="D1509" s="299" t="s">
        <v>200</v>
      </c>
      <c r="E1509" s="331">
        <v>51.19</v>
      </c>
      <c r="F1509" s="331"/>
      <c r="G1509" s="333">
        <f t="shared" si="28"/>
        <v>817.06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4</v>
      </c>
      <c r="C1510" s="298">
        <v>46035</v>
      </c>
      <c r="D1510" s="299" t="s">
        <v>295</v>
      </c>
      <c r="E1510" s="331">
        <v>28.15</v>
      </c>
      <c r="F1510" s="331"/>
      <c r="G1510" s="333">
        <f t="shared" si="28"/>
        <v>868.25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3</v>
      </c>
      <c r="C1511" s="298">
        <v>46035</v>
      </c>
      <c r="D1511" s="299" t="s">
        <v>296</v>
      </c>
      <c r="E1511" s="331">
        <v>20.85</v>
      </c>
      <c r="F1511" s="331"/>
      <c r="G1511" s="333">
        <f t="shared" si="28"/>
        <v>896.4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1</v>
      </c>
      <c r="C1512" s="298">
        <v>46034</v>
      </c>
      <c r="D1512" s="299" t="s">
        <v>306</v>
      </c>
      <c r="E1512" s="331">
        <v>145.81</v>
      </c>
      <c r="F1512" s="331"/>
      <c r="G1512" s="333">
        <f t="shared" si="28"/>
        <v>917.25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2</v>
      </c>
      <c r="C1513" s="298">
        <v>46034</v>
      </c>
      <c r="D1513" s="299" t="s">
        <v>424</v>
      </c>
      <c r="E1513" s="331">
        <v>25.22</v>
      </c>
      <c r="F1513" s="331"/>
      <c r="G1513" s="333">
        <f t="shared" si="28"/>
        <v>1063.06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2</v>
      </c>
      <c r="C1514" s="298">
        <v>46033</v>
      </c>
      <c r="D1514" s="299" t="s">
        <v>326</v>
      </c>
      <c r="E1514" s="331">
        <v>49.38</v>
      </c>
      <c r="F1514" s="331"/>
      <c r="G1514" s="333">
        <f t="shared" si="28"/>
        <v>1088.28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294</v>
      </c>
      <c r="B1515" s="330">
        <v>22</v>
      </c>
      <c r="C1515" s="298">
        <v>46033</v>
      </c>
      <c r="D1515" s="299" t="s">
        <v>352</v>
      </c>
      <c r="E1515" s="331">
        <v>19.16</v>
      </c>
      <c r="F1515" s="331"/>
      <c r="G1515" s="333">
        <f t="shared" si="28"/>
        <v>1137.6600000000001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6</v>
      </c>
      <c r="C1516" s="298">
        <v>46033</v>
      </c>
      <c r="D1516" s="299" t="s">
        <v>312</v>
      </c>
      <c r="E1516" s="331">
        <v>39.86</v>
      </c>
      <c r="F1516" s="331"/>
      <c r="G1516" s="333">
        <f t="shared" si="28"/>
        <v>1156.8200000000002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7</v>
      </c>
      <c r="C1517" s="298">
        <v>46033</v>
      </c>
      <c r="D1517" s="299" t="s">
        <v>444</v>
      </c>
      <c r="E1517" s="331">
        <v>165.05</v>
      </c>
      <c r="F1517" s="331"/>
      <c r="G1517" s="333">
        <f t="shared" si="28"/>
        <v>1196.68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294</v>
      </c>
      <c r="B1518" s="330">
        <v>24</v>
      </c>
      <c r="C1518" s="298">
        <v>46032</v>
      </c>
      <c r="D1518" s="299" t="s">
        <v>860</v>
      </c>
      <c r="E1518" s="331">
        <v>83.42</v>
      </c>
      <c r="F1518" s="331"/>
      <c r="G1518" s="333">
        <f t="shared" si="28"/>
        <v>1361.73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4</v>
      </c>
      <c r="C1519" s="298">
        <v>46032</v>
      </c>
      <c r="D1519" s="299" t="s">
        <v>296</v>
      </c>
      <c r="E1519" s="331">
        <v>30.4</v>
      </c>
      <c r="F1519" s="331"/>
      <c r="G1519" s="333">
        <f t="shared" si="28"/>
        <v>1445.15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2</v>
      </c>
      <c r="C1520" s="298">
        <v>46032</v>
      </c>
      <c r="D1520" s="299" t="s">
        <v>296</v>
      </c>
      <c r="E1520" s="331">
        <v>13.83</v>
      </c>
      <c r="F1520" s="331"/>
      <c r="G1520" s="333">
        <f t="shared" si="28"/>
        <v>1475.5500000000002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2</v>
      </c>
      <c r="C1521" s="298">
        <v>46032</v>
      </c>
      <c r="D1521" s="299" t="s">
        <v>473</v>
      </c>
      <c r="E1521" s="331">
        <v>100</v>
      </c>
      <c r="F1521" s="331"/>
      <c r="G1521" s="333">
        <f t="shared" si="28"/>
        <v>1489.38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1</v>
      </c>
      <c r="C1522" s="298">
        <v>46032</v>
      </c>
      <c r="D1522" s="299" t="s">
        <v>304</v>
      </c>
      <c r="E1522" s="331">
        <v>55.68</v>
      </c>
      <c r="F1522" s="331"/>
      <c r="G1522" s="333">
        <f t="shared" si="28"/>
        <v>1589.38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2</v>
      </c>
      <c r="C1523" s="298">
        <v>46031</v>
      </c>
      <c r="D1523" s="299" t="s">
        <v>358</v>
      </c>
      <c r="E1523" s="331">
        <v>9.4700000000000006</v>
      </c>
      <c r="F1523" s="331"/>
      <c r="G1523" s="333">
        <f t="shared" si="28"/>
        <v>1645.0600000000002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5</v>
      </c>
      <c r="C1524" s="298">
        <v>46031</v>
      </c>
      <c r="D1524" s="299" t="s">
        <v>475</v>
      </c>
      <c r="E1524" s="331">
        <v>50</v>
      </c>
      <c r="F1524" s="331"/>
      <c r="G1524" s="333">
        <f t="shared" si="28"/>
        <v>1654.5300000000002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8</v>
      </c>
      <c r="C1525" s="298">
        <v>46030</v>
      </c>
      <c r="D1525" s="299" t="s">
        <v>476</v>
      </c>
      <c r="E1525" s="331">
        <v>32.619999999999997</v>
      </c>
      <c r="F1525" s="331"/>
      <c r="G1525" s="333">
        <f t="shared" si="28"/>
        <v>1704.5300000000002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291</v>
      </c>
      <c r="B1526" s="330">
        <v>39</v>
      </c>
      <c r="C1526" s="298">
        <v>46030</v>
      </c>
      <c r="D1526" s="299" t="s">
        <v>292</v>
      </c>
      <c r="E1526" s="331"/>
      <c r="F1526" s="331">
        <v>2729.22</v>
      </c>
      <c r="G1526" s="333">
        <f t="shared" si="28"/>
        <v>1737.15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2</v>
      </c>
      <c r="C1527" s="298">
        <v>46030</v>
      </c>
      <c r="D1527" s="299" t="s">
        <v>296</v>
      </c>
      <c r="E1527" s="331">
        <v>6.37</v>
      </c>
      <c r="F1527" s="331"/>
      <c r="G1527" s="333">
        <f t="shared" si="28"/>
        <v>-992.06999999999971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4</v>
      </c>
      <c r="C1528" s="298">
        <v>46030</v>
      </c>
      <c r="D1528" s="299" t="s">
        <v>296</v>
      </c>
      <c r="E1528" s="331">
        <v>32.119999999999997</v>
      </c>
      <c r="F1528" s="331"/>
      <c r="G1528" s="333">
        <f t="shared" si="28"/>
        <v>-985.6999999999997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2</v>
      </c>
      <c r="C1529" s="298">
        <v>46030</v>
      </c>
      <c r="D1529" s="299" t="s">
        <v>358</v>
      </c>
      <c r="E1529" s="331">
        <v>9.4700000000000006</v>
      </c>
      <c r="F1529" s="331"/>
      <c r="G1529" s="333">
        <f t="shared" si="28"/>
        <v>-953.5799999999997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2</v>
      </c>
      <c r="C1530" s="298">
        <v>46030</v>
      </c>
      <c r="D1530" s="299" t="s">
        <v>386</v>
      </c>
      <c r="E1530" s="331">
        <v>21.18</v>
      </c>
      <c r="F1530" s="331"/>
      <c r="G1530" s="333">
        <f t="shared" si="28"/>
        <v>-944.10999999999967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335</v>
      </c>
      <c r="B1531" s="330" t="s">
        <v>335</v>
      </c>
      <c r="C1531" s="298">
        <v>46029</v>
      </c>
      <c r="D1531" s="299" t="s">
        <v>447</v>
      </c>
      <c r="E1531" s="331">
        <v>52.66</v>
      </c>
      <c r="F1531" s="331"/>
      <c r="G1531" s="333">
        <f t="shared" si="28"/>
        <v>-922.92999999999972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294</v>
      </c>
      <c r="B1532" s="330">
        <v>13</v>
      </c>
      <c r="C1532" s="298">
        <v>46029</v>
      </c>
      <c r="D1532" s="299" t="s">
        <v>182</v>
      </c>
      <c r="E1532" s="331">
        <v>167.42</v>
      </c>
      <c r="F1532" s="331"/>
      <c r="G1532" s="333">
        <f t="shared" si="28"/>
        <v>-870.26999999999975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4</v>
      </c>
      <c r="C1533" s="298">
        <v>46029</v>
      </c>
      <c r="D1533" s="299" t="s">
        <v>296</v>
      </c>
      <c r="E1533" s="331">
        <v>30.81</v>
      </c>
      <c r="F1533" s="331"/>
      <c r="G1533" s="333">
        <f t="shared" si="28"/>
        <v>-702.8499999999998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2</v>
      </c>
      <c r="C1534" s="298">
        <v>46029</v>
      </c>
      <c r="D1534" s="299" t="s">
        <v>358</v>
      </c>
      <c r="E1534" s="331">
        <v>9.4700000000000006</v>
      </c>
      <c r="F1534" s="331"/>
      <c r="G1534" s="333">
        <f t="shared" si="28"/>
        <v>-672.03999999999985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294</v>
      </c>
      <c r="B1535" s="330">
        <v>22</v>
      </c>
      <c r="C1535" s="298">
        <v>46029</v>
      </c>
      <c r="D1535" s="299" t="s">
        <v>477</v>
      </c>
      <c r="E1535" s="331">
        <v>148.04</v>
      </c>
      <c r="F1535" s="331"/>
      <c r="G1535" s="333">
        <f t="shared" si="28"/>
        <v>-662.56999999999982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294</v>
      </c>
      <c r="B1536" s="330">
        <v>14</v>
      </c>
      <c r="C1536" s="298">
        <v>46028</v>
      </c>
      <c r="D1536" s="299" t="s">
        <v>366</v>
      </c>
      <c r="E1536" s="331">
        <v>66.67</v>
      </c>
      <c r="F1536" s="331"/>
      <c r="G1536" s="333">
        <f t="shared" si="28"/>
        <v>-514.52999999999986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3</v>
      </c>
      <c r="C1537" s="298">
        <v>46028</v>
      </c>
      <c r="D1537" s="299" t="s">
        <v>296</v>
      </c>
      <c r="E1537" s="331">
        <v>5.7</v>
      </c>
      <c r="F1537" s="331"/>
      <c r="G1537" s="333">
        <f t="shared" si="28"/>
        <v>-447.8599999999999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294</v>
      </c>
      <c r="B1538" s="330">
        <v>21</v>
      </c>
      <c r="C1538" s="298">
        <v>46028</v>
      </c>
      <c r="D1538" s="299" t="s">
        <v>194</v>
      </c>
      <c r="E1538" s="331">
        <v>30.59</v>
      </c>
      <c r="F1538" s="331"/>
      <c r="G1538" s="333">
        <f t="shared" si="28"/>
        <v>-442.15999999999991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294</v>
      </c>
      <c r="B1539" s="330">
        <v>17</v>
      </c>
      <c r="C1539" s="298">
        <v>46027</v>
      </c>
      <c r="D1539" s="299" t="s">
        <v>370</v>
      </c>
      <c r="E1539" s="331">
        <v>133.91999999999999</v>
      </c>
      <c r="F1539" s="331"/>
      <c r="G1539" s="333">
        <f t="shared" si="28"/>
        <v>-411.56999999999994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294</v>
      </c>
      <c r="B1540" s="330">
        <v>17</v>
      </c>
      <c r="C1540" s="298">
        <v>46027</v>
      </c>
      <c r="D1540" s="299" t="s">
        <v>370</v>
      </c>
      <c r="E1540" s="331">
        <v>62</v>
      </c>
      <c r="F1540" s="331"/>
      <c r="G1540" s="333">
        <f t="shared" si="28"/>
        <v>-277.64999999999992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6</v>
      </c>
      <c r="C1541" s="298">
        <v>46027</v>
      </c>
      <c r="D1541" s="299" t="s">
        <v>300</v>
      </c>
      <c r="E1541" s="331">
        <v>10.64</v>
      </c>
      <c r="F1541" s="331"/>
      <c r="G1541" s="333">
        <f t="shared" si="28"/>
        <v>-215.64999999999992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8</v>
      </c>
      <c r="C1542" s="298">
        <v>46027</v>
      </c>
      <c r="D1542" s="299" t="s">
        <v>319</v>
      </c>
      <c r="E1542" s="331">
        <v>17.440000000000001</v>
      </c>
      <c r="F1542" s="331"/>
      <c r="G1542" s="333">
        <f t="shared" si="28"/>
        <v>-205.00999999999991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1</v>
      </c>
      <c r="C1543" s="298">
        <v>46027</v>
      </c>
      <c r="D1543" s="299" t="s">
        <v>306</v>
      </c>
      <c r="E1543" s="331">
        <v>216.19</v>
      </c>
      <c r="F1543" s="331"/>
      <c r="G1543" s="333">
        <f t="shared" si="28"/>
        <v>-187.56999999999991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2</v>
      </c>
      <c r="C1544" s="298">
        <v>46027</v>
      </c>
      <c r="D1544" s="299" t="s">
        <v>478</v>
      </c>
      <c r="E1544" s="331">
        <v>70</v>
      </c>
      <c r="F1544" s="331"/>
      <c r="G1544" s="333">
        <f t="shared" si="28"/>
        <v>28.62000000000009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2</v>
      </c>
      <c r="C1545" s="298">
        <v>46027</v>
      </c>
      <c r="D1545" s="299" t="s">
        <v>358</v>
      </c>
      <c r="E1545" s="331">
        <v>14.05</v>
      </c>
      <c r="F1545" s="331"/>
      <c r="G1545" s="333">
        <f t="shared" si="28"/>
        <v>98.62000000000009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294</v>
      </c>
      <c r="B1546" s="330">
        <v>14</v>
      </c>
      <c r="C1546" s="298">
        <v>46027</v>
      </c>
      <c r="D1546" s="299" t="s">
        <v>367</v>
      </c>
      <c r="E1546" s="331">
        <v>68.739999999999995</v>
      </c>
      <c r="F1546" s="331"/>
      <c r="G1546" s="333">
        <f t="shared" si="28"/>
        <v>112.67000000000009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6</v>
      </c>
      <c r="C1547" s="298">
        <v>46027</v>
      </c>
      <c r="D1547" s="299" t="s">
        <v>479</v>
      </c>
      <c r="E1547" s="331">
        <v>120</v>
      </c>
      <c r="F1547" s="331"/>
      <c r="G1547" s="333">
        <f t="shared" si="28"/>
        <v>181.41000000000008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294</v>
      </c>
      <c r="B1548" s="330">
        <v>9</v>
      </c>
      <c r="C1548" s="298">
        <v>46027</v>
      </c>
      <c r="D1548" s="299" t="s">
        <v>58</v>
      </c>
      <c r="E1548" s="331">
        <v>1281.53</v>
      </c>
      <c r="F1548" s="331"/>
      <c r="G1548" s="333">
        <f t="shared" si="28"/>
        <v>301.41000000000008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7</v>
      </c>
      <c r="C1549" s="298">
        <v>46026</v>
      </c>
      <c r="D1549" s="299" t="s">
        <v>338</v>
      </c>
      <c r="E1549" s="331">
        <v>18.260000000000002</v>
      </c>
      <c r="F1549" s="331"/>
      <c r="G1549" s="333">
        <f t="shared" si="28"/>
        <v>1582.94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287</v>
      </c>
      <c r="B1550" s="330" t="s">
        <v>287</v>
      </c>
      <c r="C1550" s="298">
        <v>46026</v>
      </c>
      <c r="D1550" s="299" t="s">
        <v>300</v>
      </c>
      <c r="E1550" s="331">
        <v>114.91</v>
      </c>
      <c r="F1550" s="331">
        <v>114.91</v>
      </c>
      <c r="G1550" s="333">
        <f t="shared" si="28"/>
        <v>1601.2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5</v>
      </c>
      <c r="C1551" s="298">
        <v>46026</v>
      </c>
      <c r="D1551" s="299" t="s">
        <v>480</v>
      </c>
      <c r="E1551" s="331">
        <v>42.43</v>
      </c>
      <c r="F1551" s="331"/>
      <c r="G1551" s="333">
        <f t="shared" si="28"/>
        <v>1601.2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7</v>
      </c>
      <c r="C1552" s="298">
        <v>46026</v>
      </c>
      <c r="D1552" s="299" t="s">
        <v>300</v>
      </c>
      <c r="E1552" s="331">
        <v>42.59</v>
      </c>
      <c r="F1552" s="331"/>
      <c r="G1552" s="333">
        <f t="shared" si="28"/>
        <v>1643.63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3</v>
      </c>
      <c r="C1553" s="298">
        <v>46025</v>
      </c>
      <c r="D1553" s="299" t="s">
        <v>348</v>
      </c>
      <c r="E1553" s="331">
        <v>14.57</v>
      </c>
      <c r="F1553" s="331"/>
      <c r="G1553" s="333">
        <f t="shared" si="28"/>
        <v>1686.22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2</v>
      </c>
      <c r="C1554" s="298">
        <v>46025</v>
      </c>
      <c r="D1554" s="299" t="s">
        <v>481</v>
      </c>
      <c r="E1554" s="331">
        <v>41.05</v>
      </c>
      <c r="F1554" s="331"/>
      <c r="G1554" s="333">
        <f t="shared" si="28"/>
        <v>1700.79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4</v>
      </c>
      <c r="C1555" s="298">
        <v>46025</v>
      </c>
      <c r="D1555" s="299" t="s">
        <v>310</v>
      </c>
      <c r="E1555" s="331">
        <v>26.88</v>
      </c>
      <c r="F1555" s="331"/>
      <c r="G1555" s="333">
        <f t="shared" si="28"/>
        <v>1741.84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2</v>
      </c>
      <c r="C1556" s="298">
        <v>46025</v>
      </c>
      <c r="D1556" s="299" t="s">
        <v>308</v>
      </c>
      <c r="E1556" s="331">
        <v>130.08000000000001</v>
      </c>
      <c r="F1556" s="331"/>
      <c r="G1556" s="333">
        <f t="shared" si="28"/>
        <v>1768.72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7</v>
      </c>
      <c r="C1557" s="298">
        <v>46025</v>
      </c>
      <c r="D1557" s="299" t="s">
        <v>482</v>
      </c>
      <c r="E1557" s="331">
        <v>222.49</v>
      </c>
      <c r="F1557" s="331"/>
      <c r="G1557" s="333">
        <f t="shared" si="28"/>
        <v>1898.8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7</v>
      </c>
      <c r="C1558" s="298">
        <v>46025</v>
      </c>
      <c r="D1558" s="299" t="s">
        <v>482</v>
      </c>
      <c r="E1558" s="331">
        <v>99.18</v>
      </c>
      <c r="F1558" s="331"/>
      <c r="G1558" s="333">
        <f t="shared" si="28"/>
        <v>2121.29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5</v>
      </c>
      <c r="C1559" s="298">
        <v>46024</v>
      </c>
      <c r="D1559" s="299" t="s">
        <v>483</v>
      </c>
      <c r="E1559" s="331">
        <v>35</v>
      </c>
      <c r="F1559" s="331"/>
      <c r="G1559" s="333">
        <f t="shared" si="28"/>
        <v>2220.4699999999998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3</v>
      </c>
      <c r="C1560" s="298">
        <v>46024</v>
      </c>
      <c r="D1560" s="299" t="s">
        <v>296</v>
      </c>
      <c r="E1560" s="331">
        <v>15.11</v>
      </c>
      <c r="F1560" s="331"/>
      <c r="G1560" s="333">
        <f t="shared" si="28"/>
        <v>2255.4699999999998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5</v>
      </c>
      <c r="C1561" s="298">
        <v>46024</v>
      </c>
      <c r="D1561" s="299" t="s">
        <v>484</v>
      </c>
      <c r="E1561" s="331">
        <v>29.67</v>
      </c>
      <c r="F1561" s="331"/>
      <c r="G1561" s="333">
        <f t="shared" si="28"/>
        <v>2270.58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287</v>
      </c>
      <c r="B1562" s="330" t="s">
        <v>287</v>
      </c>
      <c r="C1562" s="298">
        <v>46024</v>
      </c>
      <c r="D1562" s="299" t="s">
        <v>397</v>
      </c>
      <c r="E1562" s="331">
        <v>70.56</v>
      </c>
      <c r="F1562" s="331">
        <v>70.56</v>
      </c>
      <c r="G1562" s="333">
        <f t="shared" si="28"/>
        <v>2300.25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287</v>
      </c>
      <c r="B1563" s="330" t="s">
        <v>287</v>
      </c>
      <c r="C1563" s="298">
        <v>46024</v>
      </c>
      <c r="D1563" s="299" t="s">
        <v>485</v>
      </c>
      <c r="E1563" s="331">
        <v>113.94</v>
      </c>
      <c r="F1563" s="331">
        <v>113.94</v>
      </c>
      <c r="G1563" s="333">
        <f t="shared" si="28"/>
        <v>2300.25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289</v>
      </c>
      <c r="B1564" s="330">
        <v>2</v>
      </c>
      <c r="C1564" s="298">
        <v>46024</v>
      </c>
      <c r="D1564" s="299" t="s">
        <v>371</v>
      </c>
      <c r="E1564" s="331">
        <v>11.9</v>
      </c>
      <c r="F1564" s="331"/>
      <c r="G1564" s="333">
        <f t="shared" si="28"/>
        <v>2300.25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2</v>
      </c>
      <c r="C1565" s="298">
        <v>46024</v>
      </c>
      <c r="D1565" s="299" t="s">
        <v>408</v>
      </c>
      <c r="E1565" s="331">
        <v>23.9</v>
      </c>
      <c r="F1565" s="331"/>
      <c r="G1565" s="333">
        <f t="shared" si="28"/>
        <v>2312.15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5</v>
      </c>
      <c r="C1566" s="298">
        <v>46024</v>
      </c>
      <c r="D1566" s="299" t="s">
        <v>486</v>
      </c>
      <c r="E1566" s="331">
        <v>160</v>
      </c>
      <c r="F1566" s="331"/>
      <c r="G1566" s="333">
        <f t="shared" si="28"/>
        <v>2336.0500000000002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284</v>
      </c>
      <c r="B1567" s="330">
        <v>36</v>
      </c>
      <c r="C1567" s="298">
        <v>46024</v>
      </c>
      <c r="D1567" s="299" t="s">
        <v>374</v>
      </c>
      <c r="E1567" s="331">
        <v>50</v>
      </c>
      <c r="F1567" s="331"/>
      <c r="G1567" s="333">
        <f t="shared" si="28"/>
        <v>2496.0500000000002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6</v>
      </c>
      <c r="C1568" s="298">
        <v>46023</v>
      </c>
      <c r="D1568" s="299" t="s">
        <v>312</v>
      </c>
      <c r="E1568" s="331">
        <v>8</v>
      </c>
      <c r="F1568" s="331"/>
      <c r="G1568" s="333">
        <f t="shared" si="28"/>
        <v>2546.0500000000002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2</v>
      </c>
      <c r="C1569" s="298">
        <v>46023</v>
      </c>
      <c r="D1569" s="299" t="s">
        <v>371</v>
      </c>
      <c r="E1569" s="331">
        <v>13.06</v>
      </c>
      <c r="F1569" s="331"/>
      <c r="G1569" s="333">
        <f t="shared" si="28"/>
        <v>2554.0500000000002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294</v>
      </c>
      <c r="B1570" s="330">
        <v>22</v>
      </c>
      <c r="C1570" s="298">
        <v>46023</v>
      </c>
      <c r="D1570" s="299" t="s">
        <v>375</v>
      </c>
      <c r="E1570" s="331">
        <v>6.37</v>
      </c>
      <c r="F1570" s="331"/>
      <c r="G1570" s="333">
        <f t="shared" si="28"/>
        <v>2567.11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2</v>
      </c>
      <c r="C1571" s="298">
        <v>46023</v>
      </c>
      <c r="D1571" s="299" t="s">
        <v>358</v>
      </c>
      <c r="E1571" s="331">
        <v>10.27</v>
      </c>
      <c r="F1571" s="331"/>
      <c r="G1571" s="333">
        <f t="shared" si="28"/>
        <v>2573.48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6</v>
      </c>
      <c r="C1572" s="298">
        <v>46023</v>
      </c>
      <c r="D1572" s="299" t="s">
        <v>487</v>
      </c>
      <c r="E1572" s="331">
        <v>176.57</v>
      </c>
      <c r="F1572" s="331"/>
      <c r="G1572" s="333">
        <f t="shared" si="28"/>
        <v>2583.75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287</v>
      </c>
      <c r="B1573" s="330" t="s">
        <v>287</v>
      </c>
      <c r="C1573" s="298">
        <v>46023</v>
      </c>
      <c r="D1573" s="299" t="s">
        <v>300</v>
      </c>
      <c r="E1573" s="331">
        <v>383.39</v>
      </c>
      <c r="F1573" s="331">
        <v>383.39</v>
      </c>
      <c r="G1573" s="333">
        <f t="shared" si="28"/>
        <v>2760.32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287</v>
      </c>
      <c r="B1574" s="330" t="s">
        <v>287</v>
      </c>
      <c r="C1574" s="298">
        <v>46023</v>
      </c>
      <c r="D1574" s="299" t="s">
        <v>300</v>
      </c>
      <c r="E1574" s="331">
        <v>53.24</v>
      </c>
      <c r="F1574" s="331">
        <v>53.24</v>
      </c>
      <c r="G1574" s="333">
        <f t="shared" si="28"/>
        <v>2760.32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335</v>
      </c>
      <c r="B1575" s="330" t="s">
        <v>335</v>
      </c>
      <c r="C1575" s="298">
        <v>46023</v>
      </c>
      <c r="D1575" s="337" t="s">
        <v>460</v>
      </c>
      <c r="E1575" s="331">
        <v>239.68</v>
      </c>
      <c r="F1575" s="331"/>
      <c r="G1575" s="333">
        <f t="shared" si="28"/>
        <v>2760.32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488</v>
      </c>
      <c r="B1576" s="330" t="s">
        <v>488</v>
      </c>
      <c r="C1576" s="298">
        <v>45658</v>
      </c>
      <c r="D1576" s="298" t="s">
        <v>489</v>
      </c>
      <c r="E1576" s="332"/>
      <c r="F1576" s="332"/>
      <c r="G1576" s="333">
        <v>3000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5.75" customHeight="1" x14ac:dyDescent="0.3"/>
    <row r="1578" spans="1:20" ht="15.75" customHeight="1" x14ac:dyDescent="0.3"/>
    <row r="1579" spans="1:20" ht="15.75" customHeight="1" x14ac:dyDescent="0.3"/>
    <row r="1580" spans="1:20" ht="15.75" customHeight="1" x14ac:dyDescent="0.3"/>
    <row r="1581" spans="1:20" ht="15.75" customHeight="1" x14ac:dyDescent="0.3"/>
    <row r="1582" spans="1:20" ht="15.75" customHeight="1" x14ac:dyDescent="0.3"/>
    <row r="1583" spans="1:20" ht="15.75" customHeight="1" x14ac:dyDescent="0.3"/>
    <row r="1584" spans="1:20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spans="9:9" ht="15.75" customHeight="1" x14ac:dyDescent="0.3"/>
    <row r="3298" spans="9:9" ht="15.75" customHeight="1" x14ac:dyDescent="0.3"/>
    <row r="3299" spans="9:9" ht="15.75" customHeight="1" x14ac:dyDescent="0.3"/>
    <row r="3300" spans="9:9" ht="15.75" customHeight="1" x14ac:dyDescent="0.3"/>
    <row r="3301" spans="9:9" ht="15.75" customHeight="1" x14ac:dyDescent="0.3"/>
    <row r="3302" spans="9:9" ht="15.75" customHeight="1" x14ac:dyDescent="0.3"/>
    <row r="3303" spans="9:9" ht="15.75" customHeight="1" x14ac:dyDescent="0.3"/>
    <row r="3304" spans="9:9" ht="15.75" customHeight="1" x14ac:dyDescent="0.3"/>
    <row r="3305" spans="9:9" ht="15.75" customHeight="1" x14ac:dyDescent="0.3"/>
    <row r="3306" spans="9:9" ht="12" customHeight="1" x14ac:dyDescent="0.3">
      <c r="I3306" s="335" t="s">
        <v>225</v>
      </c>
    </row>
    <row r="3307" spans="9:9" ht="12" customHeight="1" x14ac:dyDescent="0.3">
      <c r="I3307" s="335"/>
    </row>
    <row r="3308" spans="9:9" ht="12" customHeight="1" x14ac:dyDescent="0.3">
      <c r="I3308" s="335"/>
    </row>
    <row r="3309" spans="9:9" ht="12" customHeight="1" x14ac:dyDescent="0.3">
      <c r="I3309" s="335"/>
    </row>
    <row r="3310" spans="9:9" ht="12" customHeight="1" x14ac:dyDescent="0.3">
      <c r="I3310" s="335"/>
    </row>
    <row r="3311" spans="9:9" ht="12" customHeight="1" x14ac:dyDescent="0.3">
      <c r="I3311" s="335"/>
    </row>
    <row r="3312" spans="9:9" ht="12" customHeight="1" x14ac:dyDescent="0.3">
      <c r="I3312" s="335"/>
    </row>
    <row r="3313" spans="9:9" ht="12" customHeight="1" x14ac:dyDescent="0.3">
      <c r="I3313" s="335"/>
    </row>
    <row r="3314" spans="9:9" ht="12" customHeight="1" x14ac:dyDescent="0.3">
      <c r="I3314" s="335"/>
    </row>
    <row r="3315" spans="9:9" ht="12" customHeight="1" x14ac:dyDescent="0.3">
      <c r="I3315" s="335" t="s">
        <v>226</v>
      </c>
    </row>
    <row r="3316" spans="9:9" ht="15.75" customHeight="1" x14ac:dyDescent="0.3"/>
    <row r="3317" spans="9:9" ht="15.75" customHeight="1" x14ac:dyDescent="0.3"/>
    <row r="3318" spans="9:9" ht="12" customHeight="1" x14ac:dyDescent="0.3">
      <c r="I3318" s="335" t="s">
        <v>226</v>
      </c>
    </row>
    <row r="3319" spans="9:9" ht="12" customHeight="1" x14ac:dyDescent="0.3">
      <c r="I3319" s="335"/>
    </row>
    <row r="3320" spans="9:9" ht="12" customHeight="1" x14ac:dyDescent="0.3">
      <c r="I3320" s="335"/>
    </row>
    <row r="3321" spans="9:9" ht="12" customHeight="1" x14ac:dyDescent="0.3">
      <c r="I3321" s="335"/>
    </row>
    <row r="3322" spans="9:9" ht="12" customHeight="1" x14ac:dyDescent="0.3">
      <c r="I3322" s="335"/>
    </row>
    <row r="3323" spans="9:9" ht="12" customHeight="1" x14ac:dyDescent="0.3">
      <c r="I3323" s="335"/>
    </row>
    <row r="3324" spans="9:9" ht="12" customHeight="1" x14ac:dyDescent="0.3">
      <c r="I3324" s="335" t="s">
        <v>226</v>
      </c>
    </row>
    <row r="3325" spans="9:9" ht="12" customHeight="1" x14ac:dyDescent="0.3">
      <c r="I3325" s="335" t="s">
        <v>226</v>
      </c>
    </row>
    <row r="3326" spans="9:9" ht="12" customHeight="1" x14ac:dyDescent="0.3">
      <c r="I3326" s="335"/>
    </row>
    <row r="3327" spans="9:9" ht="12" customHeight="1" x14ac:dyDescent="0.3">
      <c r="I3327" s="335"/>
    </row>
    <row r="3328" spans="9:9" ht="12" customHeight="1" x14ac:dyDescent="0.3">
      <c r="I3328" s="335"/>
    </row>
    <row r="3329" spans="9:9" ht="12" customHeight="1" x14ac:dyDescent="0.3">
      <c r="I3329" s="335" t="s">
        <v>226</v>
      </c>
    </row>
    <row r="3330" spans="9:9" ht="12" customHeight="1" x14ac:dyDescent="0.3">
      <c r="I3330" s="335" t="s">
        <v>225</v>
      </c>
    </row>
    <row r="3331" spans="9:9" ht="12" customHeight="1" x14ac:dyDescent="0.3">
      <c r="I3331" s="335" t="s">
        <v>225</v>
      </c>
    </row>
    <row r="3332" spans="9:9" ht="15.75" customHeight="1" x14ac:dyDescent="0.3"/>
    <row r="3333" spans="9:9" ht="15.75" customHeight="1" x14ac:dyDescent="0.3"/>
    <row r="3334" spans="9:9" ht="12" customHeight="1" x14ac:dyDescent="0.3">
      <c r="I3334" s="335" t="s">
        <v>225</v>
      </c>
    </row>
    <row r="3335" spans="9:9" ht="12" customHeight="1" x14ac:dyDescent="0.3">
      <c r="I3335" s="335"/>
    </row>
    <row r="3336" spans="9:9" ht="12" customHeight="1" x14ac:dyDescent="0.3">
      <c r="I3336" s="335" t="s">
        <v>226</v>
      </c>
    </row>
    <row r="3337" spans="9:9" ht="12" customHeight="1" x14ac:dyDescent="0.3">
      <c r="I3337" s="335"/>
    </row>
    <row r="3338" spans="9:9" ht="12" customHeight="1" x14ac:dyDescent="0.3">
      <c r="I3338" s="335"/>
    </row>
    <row r="3339" spans="9:9" ht="12" customHeight="1" x14ac:dyDescent="0.3">
      <c r="I3339" s="335" t="s">
        <v>226</v>
      </c>
    </row>
    <row r="3340" spans="9:9" ht="12" customHeight="1" x14ac:dyDescent="0.3">
      <c r="I3340" s="335"/>
    </row>
    <row r="3341" spans="9:9" ht="12" customHeight="1" x14ac:dyDescent="0.3">
      <c r="I3341" s="335" t="s">
        <v>226</v>
      </c>
    </row>
    <row r="3342" spans="9:9" ht="15.75" customHeight="1" x14ac:dyDescent="0.3"/>
    <row r="3343" spans="9:9" ht="15.75" customHeight="1" x14ac:dyDescent="0.3"/>
    <row r="3344" spans="9:9" ht="15.75" customHeight="1" x14ac:dyDescent="0.3"/>
    <row r="3345" spans="9:9" ht="15.75" customHeight="1" x14ac:dyDescent="0.3"/>
    <row r="3346" spans="9:9" ht="15.75" customHeight="1" x14ac:dyDescent="0.3"/>
    <row r="3347" spans="9:9" ht="15.75" customHeight="1" x14ac:dyDescent="0.3"/>
    <row r="3348" spans="9:9" ht="15.75" customHeight="1" x14ac:dyDescent="0.3"/>
    <row r="3349" spans="9:9" ht="15.75" customHeight="1" x14ac:dyDescent="0.3"/>
    <row r="3350" spans="9:9" ht="12" customHeight="1" x14ac:dyDescent="0.3">
      <c r="I3350" s="335" t="s">
        <v>226</v>
      </c>
    </row>
    <row r="3351" spans="9:9" ht="12" customHeight="1" x14ac:dyDescent="0.3">
      <c r="I3351" s="335"/>
    </row>
    <row r="3352" spans="9:9" ht="12" customHeight="1" x14ac:dyDescent="0.3">
      <c r="I3352" s="335" t="s">
        <v>225</v>
      </c>
    </row>
    <row r="3353" spans="9:9" ht="12" customHeight="1" x14ac:dyDescent="0.3">
      <c r="I3353" s="335"/>
    </row>
    <row r="3354" spans="9:9" ht="12" customHeight="1" x14ac:dyDescent="0.3">
      <c r="I3354" s="335" t="s">
        <v>226</v>
      </c>
    </row>
    <row r="3355" spans="9:9" ht="12" customHeight="1" x14ac:dyDescent="0.3">
      <c r="I3355" s="335" t="s">
        <v>225</v>
      </c>
    </row>
    <row r="3356" spans="9:9" ht="15.75" customHeight="1" x14ac:dyDescent="0.3"/>
    <row r="3357" spans="9:9" ht="15.75" customHeight="1" x14ac:dyDescent="0.3"/>
    <row r="3358" spans="9:9" ht="15.75" customHeight="1" x14ac:dyDescent="0.3"/>
    <row r="3359" spans="9:9" ht="15.75" customHeight="1" x14ac:dyDescent="0.3"/>
    <row r="3360" spans="9:9" ht="15.75" customHeight="1" x14ac:dyDescent="0.3"/>
    <row r="3361" spans="9:9" ht="15.75" customHeight="1" x14ac:dyDescent="0.3"/>
    <row r="3362" spans="9:9" ht="15.75" customHeight="1" x14ac:dyDescent="0.3"/>
    <row r="3363" spans="9:9" ht="15.75" customHeight="1" x14ac:dyDescent="0.3"/>
    <row r="3364" spans="9:9" ht="15.75" customHeight="1" x14ac:dyDescent="0.3"/>
    <row r="3365" spans="9:9" ht="15.75" customHeight="1" x14ac:dyDescent="0.3"/>
    <row r="3366" spans="9:9" ht="15.75" customHeight="1" x14ac:dyDescent="0.3"/>
    <row r="3367" spans="9:9" ht="15.75" customHeight="1" x14ac:dyDescent="0.3"/>
    <row r="3368" spans="9:9" ht="15.75" customHeight="1" x14ac:dyDescent="0.3"/>
    <row r="3369" spans="9:9" ht="15.75" customHeight="1" x14ac:dyDescent="0.3"/>
    <row r="3370" spans="9:9" ht="15.75" customHeight="1" x14ac:dyDescent="0.3"/>
    <row r="3371" spans="9:9" ht="15.75" customHeight="1" x14ac:dyDescent="0.3"/>
    <row r="3372" spans="9:9" ht="15.75" customHeight="1" x14ac:dyDescent="0.3"/>
    <row r="3373" spans="9:9" ht="15.75" customHeight="1" x14ac:dyDescent="0.3"/>
    <row r="3374" spans="9:9" ht="12" customHeight="1" x14ac:dyDescent="0.3">
      <c r="I3374" s="335" t="s">
        <v>226</v>
      </c>
    </row>
  </sheetData>
  <autoFilter ref="A1:G1576" xr:uid="{00000000-0009-0000-0000-000006000000}"/>
  <mergeCells count="5">
    <mergeCell ref="A1:B1"/>
    <mergeCell ref="E1:F1"/>
    <mergeCell ref="Q1:R1"/>
    <mergeCell ref="E2:F2"/>
    <mergeCell ref="E3:F3"/>
  </mergeCells>
  <conditionalFormatting sqref="I1 I4:I3374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8"/>
  <sheetViews>
    <sheetView workbookViewId="0">
      <pane ySplit="1" topLeftCell="A2" activePane="bottomLeft" state="frozen"/>
      <selection pane="bottomLeft" activeCell="A9" sqref="A9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6704.7000000000035</v>
      </c>
      <c r="B2" s="339"/>
      <c r="C2" s="340"/>
      <c r="D2" s="342" t="s">
        <v>493</v>
      </c>
      <c r="E2" s="343">
        <f>E3-E126</f>
        <v>23258.329999999998</v>
      </c>
      <c r="F2" s="344" t="s">
        <v>493</v>
      </c>
      <c r="G2" s="345">
        <f>G3-G126</f>
        <v>1225.0600000000002</v>
      </c>
      <c r="H2" s="343" t="s">
        <v>493</v>
      </c>
      <c r="I2" s="343">
        <f>I3-I126</f>
        <v>1183.3599999999997</v>
      </c>
      <c r="J2" s="344" t="s">
        <v>493</v>
      </c>
      <c r="K2" s="345">
        <f>K3-K126</f>
        <v>401</v>
      </c>
      <c r="L2" s="343" t="s">
        <v>493</v>
      </c>
      <c r="M2" s="343">
        <f>M3-M126</f>
        <v>6.4699999999999989</v>
      </c>
      <c r="N2" s="345" t="s">
        <v>493</v>
      </c>
      <c r="O2" s="345">
        <f>O3-O126</f>
        <v>6.4699999999999989</v>
      </c>
      <c r="P2" s="343" t="s">
        <v>493</v>
      </c>
      <c r="Q2" s="343">
        <f>Q3-Q126</f>
        <v>-14.279999999999973</v>
      </c>
      <c r="R2" s="345" t="s">
        <v>493</v>
      </c>
      <c r="S2" s="345">
        <f>S3-S126</f>
        <v>-3328.84</v>
      </c>
      <c r="T2" s="346" t="s">
        <v>493</v>
      </c>
      <c r="U2" s="343">
        <f>U3-U126</f>
        <v>-16390.309999999998</v>
      </c>
      <c r="V2" s="345" t="s">
        <v>493</v>
      </c>
      <c r="W2" s="345">
        <f>W3-W126</f>
        <v>800</v>
      </c>
      <c r="X2" s="343" t="s">
        <v>493</v>
      </c>
      <c r="Y2" s="343">
        <f>Y3-Y126</f>
        <v>179.5</v>
      </c>
      <c r="Z2" s="345" t="s">
        <v>493</v>
      </c>
      <c r="AA2" s="345">
        <f>AA3-AA126</f>
        <v>-607.7800000000002</v>
      </c>
      <c r="AB2" s="343" t="s">
        <v>493</v>
      </c>
      <c r="AC2" s="343">
        <f>AC3-AC126</f>
        <v>-14.279999999999973</v>
      </c>
    </row>
    <row r="3" spans="1:29" ht="14.25" customHeight="1" x14ac:dyDescent="0.3">
      <c r="A3" s="341">
        <f t="shared" si="0"/>
        <v>18945.190000000002</v>
      </c>
      <c r="B3" s="347"/>
      <c r="C3" s="340"/>
      <c r="D3" s="342" t="s">
        <v>494</v>
      </c>
      <c r="E3" s="343">
        <f>SUM(E6:E126)-SUM(D6:D126)</f>
        <v>24968.82</v>
      </c>
      <c r="F3" s="345" t="s">
        <v>494</v>
      </c>
      <c r="G3" s="345">
        <f>SUM(G6:G126)-SUM(F6:F126)</f>
        <v>1725.0600000000002</v>
      </c>
      <c r="H3" s="343" t="s">
        <v>494</v>
      </c>
      <c r="I3" s="343">
        <f>SUM(I6:I126)-SUM(H6:H126)</f>
        <v>3183.3599999999997</v>
      </c>
      <c r="J3" s="345" t="s">
        <v>494</v>
      </c>
      <c r="K3" s="345">
        <f>SUM(K6:K126)-SUM(J6:J126)</f>
        <v>1401</v>
      </c>
      <c r="L3" s="343" t="s">
        <v>494</v>
      </c>
      <c r="M3" s="343">
        <f>SUM(M6:M126)-SUM(L6:L126)</f>
        <v>71.47</v>
      </c>
      <c r="N3" s="345" t="s">
        <v>494</v>
      </c>
      <c r="O3" s="345">
        <f>SUM(O6:O126)-SUM(N6:N126)</f>
        <v>71.47</v>
      </c>
      <c r="P3" s="343" t="s">
        <v>494</v>
      </c>
      <c r="Q3" s="343">
        <f>SUM(Q6:Q126)-SUM(P6:P126)</f>
        <v>85.720000000000027</v>
      </c>
      <c r="R3" s="345" t="s">
        <v>494</v>
      </c>
      <c r="S3" s="345">
        <f>SUM(S6:S126)-SUM(R6:R126)</f>
        <v>-1328.8400000000001</v>
      </c>
      <c r="T3" s="343" t="s">
        <v>494</v>
      </c>
      <c r="U3" s="343">
        <f>SUM(U6:U126)-SUM(T6:T126)</f>
        <v>-13890.309999999998</v>
      </c>
      <c r="V3" s="345" t="s">
        <v>494</v>
      </c>
      <c r="W3" s="345">
        <f>SUM(W6:W126)-SUM(V6:V126)</f>
        <v>1300</v>
      </c>
      <c r="X3" s="343" t="s">
        <v>494</v>
      </c>
      <c r="Y3" s="343">
        <f>SUM(Y6:Y126)-SUM(X6:X126)</f>
        <v>379.5</v>
      </c>
      <c r="Z3" s="345" t="s">
        <v>494</v>
      </c>
      <c r="AA3" s="345">
        <f>SUM(AA6:AA126)-SUM(Z6:Z126)</f>
        <v>892.2199999999998</v>
      </c>
      <c r="AB3" s="343" t="s">
        <v>494</v>
      </c>
      <c r="AC3" s="343">
        <f>SUM(AC6:AC126)-SUM(AB6:AB126)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SUM(D6:D125)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19390.309999999998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46273</v>
      </c>
      <c r="B7" s="347">
        <f t="shared" ref="B7:B54" si="2">SUM(E7,U7,K7,G7,I7,S7,O7,M7,Q7,W7,Y7,AA7,AC7)-SUM(D7,F7,T7,H7,R7,N7,J7,L7,P7,V7,X7,Z7,AB7)</f>
        <v>-960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960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46272</v>
      </c>
      <c r="B8" s="347">
        <f t="shared" si="2"/>
        <v>-600</v>
      </c>
      <c r="C8" s="348" t="s">
        <v>529</v>
      </c>
      <c r="D8" s="342">
        <v>600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46265</v>
      </c>
      <c r="B9" s="347">
        <f t="shared" si="2"/>
        <v>6794.38</v>
      </c>
      <c r="C9" s="348" t="s">
        <v>1037</v>
      </c>
      <c r="D9" s="342"/>
      <c r="E9" s="343">
        <v>6794.38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2000</v>
      </c>
      <c r="C10" s="348" t="s">
        <v>1033</v>
      </c>
      <c r="D10" s="342"/>
      <c r="E10" s="343"/>
      <c r="F10" s="345"/>
      <c r="G10" s="345"/>
      <c r="H10" s="343"/>
      <c r="I10" s="343">
        <v>350</v>
      </c>
      <c r="J10" s="345"/>
      <c r="K10" s="345">
        <v>320</v>
      </c>
      <c r="L10" s="343"/>
      <c r="M10" s="343">
        <v>25</v>
      </c>
      <c r="N10" s="345"/>
      <c r="O10" s="345">
        <v>25</v>
      </c>
      <c r="P10" s="343"/>
      <c r="Q10" s="343">
        <v>45</v>
      </c>
      <c r="R10" s="345"/>
      <c r="S10" s="345">
        <v>400</v>
      </c>
      <c r="T10" s="343"/>
      <c r="U10" s="343">
        <v>375</v>
      </c>
      <c r="V10" s="345"/>
      <c r="W10" s="345">
        <v>100</v>
      </c>
      <c r="X10" s="343"/>
      <c r="Y10" s="343">
        <v>85</v>
      </c>
      <c r="Z10" s="345"/>
      <c r="AA10" s="345">
        <v>230</v>
      </c>
      <c r="AB10" s="343"/>
      <c r="AC10" s="343">
        <v>45</v>
      </c>
    </row>
    <row r="11" spans="1:29" ht="14.25" customHeight="1" x14ac:dyDescent="0.3">
      <c r="A11" s="338">
        <v>46265</v>
      </c>
      <c r="B11" s="347">
        <f t="shared" si="2"/>
        <v>53.41</v>
      </c>
      <c r="C11" s="348" t="s">
        <v>504</v>
      </c>
      <c r="D11" s="342"/>
      <c r="E11" s="343"/>
      <c r="F11" s="345"/>
      <c r="G11" s="345">
        <v>53.41</v>
      </c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46265</v>
      </c>
      <c r="B12" s="347">
        <f t="shared" si="2"/>
        <v>0.41</v>
      </c>
      <c r="C12" s="348" t="s">
        <v>505</v>
      </c>
      <c r="D12" s="342"/>
      <c r="E12" s="343"/>
      <c r="F12" s="345"/>
      <c r="G12" s="345">
        <v>0.41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-191.64</v>
      </c>
      <c r="C13" s="348" t="s">
        <v>423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>
        <v>95.82</v>
      </c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>
        <v>95.82</v>
      </c>
      <c r="AC13" s="343"/>
    </row>
    <row r="14" spans="1:29" ht="14.25" customHeight="1" x14ac:dyDescent="0.3">
      <c r="A14" s="338">
        <v>46261</v>
      </c>
      <c r="B14" s="347">
        <f t="shared" si="2"/>
        <v>99.61</v>
      </c>
      <c r="C14" s="348" t="s">
        <v>509</v>
      </c>
      <c r="D14" s="342"/>
      <c r="E14" s="343"/>
      <c r="F14" s="345"/>
      <c r="G14" s="345">
        <v>99.61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46253</v>
      </c>
      <c r="B15" s="347">
        <f t="shared" si="2"/>
        <v>-219.38</v>
      </c>
      <c r="C15" s="348" t="s">
        <v>1034</v>
      </c>
      <c r="D15" s="342"/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>
        <v>219.38</v>
      </c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46244</v>
      </c>
      <c r="B16" s="347">
        <f t="shared" si="2"/>
        <v>-960</v>
      </c>
      <c r="C16" s="348" t="s">
        <v>901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960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46243</v>
      </c>
      <c r="B17" s="347">
        <f t="shared" si="2"/>
        <v>-116.04</v>
      </c>
      <c r="C17" s="348" t="s">
        <v>858</v>
      </c>
      <c r="D17" s="342">
        <v>116.04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46240</v>
      </c>
      <c r="B18" s="347">
        <f t="shared" si="2"/>
        <v>52.8</v>
      </c>
      <c r="C18" s="348" t="s">
        <v>509</v>
      </c>
      <c r="D18" s="342"/>
      <c r="E18" s="343"/>
      <c r="F18" s="345"/>
      <c r="G18" s="345">
        <v>52.8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46238</v>
      </c>
      <c r="B19" s="347">
        <f t="shared" si="2"/>
        <v>-500</v>
      </c>
      <c r="C19" s="348" t="s">
        <v>896</v>
      </c>
      <c r="D19" s="342">
        <v>500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46238</v>
      </c>
      <c r="B20" s="347">
        <f t="shared" si="2"/>
        <v>-500</v>
      </c>
      <c r="C20" s="348" t="s">
        <v>897</v>
      </c>
      <c r="D20" s="342">
        <v>500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46238</v>
      </c>
      <c r="B21" s="347">
        <f t="shared" si="2"/>
        <v>-121.4</v>
      </c>
      <c r="C21" s="348" t="s">
        <v>533</v>
      </c>
      <c r="D21" s="342"/>
      <c r="E21" s="343"/>
      <c r="F21" s="345"/>
      <c r="G21" s="345"/>
      <c r="H21" s="343">
        <v>121.4</v>
      </c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46234</v>
      </c>
      <c r="B22" s="347">
        <f t="shared" si="2"/>
        <v>8746.27</v>
      </c>
      <c r="C22" s="348" t="s">
        <v>1004</v>
      </c>
      <c r="D22" s="342"/>
      <c r="E22" s="343">
        <v>8746.27</v>
      </c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46234</v>
      </c>
      <c r="B23" s="347">
        <f t="shared" si="2"/>
        <v>2000</v>
      </c>
      <c r="C23" s="348" t="s">
        <v>1005</v>
      </c>
      <c r="D23" s="342"/>
      <c r="E23" s="343"/>
      <c r="F23" s="345"/>
      <c r="G23" s="345"/>
      <c r="H23" s="343"/>
      <c r="I23" s="343">
        <v>350</v>
      </c>
      <c r="J23" s="345"/>
      <c r="K23" s="345">
        <v>320</v>
      </c>
      <c r="L23" s="343"/>
      <c r="M23" s="343">
        <v>25</v>
      </c>
      <c r="N23" s="345"/>
      <c r="O23" s="345">
        <v>25</v>
      </c>
      <c r="P23" s="343"/>
      <c r="Q23" s="343">
        <v>45</v>
      </c>
      <c r="R23" s="345"/>
      <c r="S23" s="345">
        <v>400</v>
      </c>
      <c r="T23" s="343"/>
      <c r="U23" s="343">
        <v>375</v>
      </c>
      <c r="V23" s="345"/>
      <c r="W23" s="345">
        <v>100</v>
      </c>
      <c r="X23" s="343"/>
      <c r="Y23" s="343">
        <v>85</v>
      </c>
      <c r="Z23" s="345"/>
      <c r="AA23" s="345">
        <v>230</v>
      </c>
      <c r="AB23" s="343"/>
      <c r="AC23" s="343">
        <v>45</v>
      </c>
    </row>
    <row r="24" spans="1:29" ht="14.25" customHeight="1" x14ac:dyDescent="0.3">
      <c r="A24" s="338">
        <v>46234</v>
      </c>
      <c r="B24" s="347">
        <f t="shared" si="2"/>
        <v>0.22</v>
      </c>
      <c r="C24" s="348" t="s">
        <v>505</v>
      </c>
      <c r="D24" s="342"/>
      <c r="E24" s="343"/>
      <c r="F24" s="345"/>
      <c r="G24" s="345">
        <v>0.22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46232</v>
      </c>
      <c r="B25" s="347">
        <f t="shared" si="2"/>
        <v>52.7</v>
      </c>
      <c r="C25" s="348" t="s">
        <v>504</v>
      </c>
      <c r="D25" s="342"/>
      <c r="E25" s="343"/>
      <c r="F25" s="345"/>
      <c r="G25" s="345">
        <v>52.7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46231</v>
      </c>
      <c r="B26" s="347">
        <f t="shared" si="2"/>
        <v>-1171.3800000000001</v>
      </c>
      <c r="C26" s="348" t="s">
        <v>525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>
        <v>1171.3800000000001</v>
      </c>
      <c r="AA26" s="345"/>
      <c r="AB26" s="343"/>
      <c r="AC26" s="343"/>
    </row>
    <row r="27" spans="1:29" ht="14.25" customHeight="1" x14ac:dyDescent="0.3">
      <c r="A27" s="338">
        <v>46226</v>
      </c>
      <c r="B27" s="347">
        <f t="shared" si="2"/>
        <v>-133.13999999999999</v>
      </c>
      <c r="C27" s="348" t="s">
        <v>315</v>
      </c>
      <c r="D27" s="342"/>
      <c r="E27" s="343"/>
      <c r="F27" s="345"/>
      <c r="G27" s="345"/>
      <c r="H27" s="343"/>
      <c r="I27" s="343"/>
      <c r="J27" s="345"/>
      <c r="K27" s="345"/>
      <c r="L27" s="343">
        <v>66.569999999999993</v>
      </c>
      <c r="M27" s="343"/>
      <c r="N27" s="345">
        <v>66.569999999999993</v>
      </c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46214</v>
      </c>
      <c r="B28" s="347">
        <f t="shared" si="2"/>
        <v>53.11</v>
      </c>
      <c r="C28" s="348" t="s">
        <v>509</v>
      </c>
      <c r="D28" s="342"/>
      <c r="E28" s="343"/>
      <c r="F28" s="345"/>
      <c r="G28" s="345">
        <v>53.11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46212</v>
      </c>
      <c r="B29" s="347">
        <f t="shared" si="2"/>
        <v>300</v>
      </c>
      <c r="C29" s="348" t="s">
        <v>973</v>
      </c>
      <c r="D29" s="342"/>
      <c r="E29" s="343">
        <v>300</v>
      </c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46211</v>
      </c>
      <c r="B30" s="347">
        <f t="shared" si="2"/>
        <v>-960</v>
      </c>
      <c r="C30" s="348" t="s">
        <v>901</v>
      </c>
      <c r="D30" s="342"/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>
        <v>960</v>
      </c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46209</v>
      </c>
      <c r="B31" s="347">
        <f t="shared" si="2"/>
        <v>-1182.68</v>
      </c>
      <c r="C31" s="348" t="s">
        <v>1002</v>
      </c>
      <c r="D31" s="342">
        <v>1182.68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350</v>
      </c>
      <c r="C32" s="348" t="s">
        <v>971</v>
      </c>
      <c r="D32" s="342"/>
      <c r="E32" s="343">
        <v>350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46209</v>
      </c>
      <c r="B33" s="347">
        <f t="shared" si="2"/>
        <v>-8500</v>
      </c>
      <c r="C33" s="348" t="s">
        <v>957</v>
      </c>
      <c r="D33" s="342">
        <v>8500</v>
      </c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-150</v>
      </c>
      <c r="C34" s="348" t="s">
        <v>972</v>
      </c>
      <c r="D34" s="342"/>
      <c r="E34" s="343"/>
      <c r="F34" s="345"/>
      <c r="G34" s="345"/>
      <c r="H34" s="343">
        <v>150</v>
      </c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46205</v>
      </c>
      <c r="B35" s="347">
        <f t="shared" si="2"/>
        <v>-783</v>
      </c>
      <c r="C35" s="348" t="s">
        <v>1001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>
        <v>783</v>
      </c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46203</v>
      </c>
      <c r="B36" s="347">
        <f t="shared" si="2"/>
        <v>6487.16</v>
      </c>
      <c r="C36" s="348" t="s">
        <v>970</v>
      </c>
      <c r="D36" s="342"/>
      <c r="E36" s="343">
        <v>6487.16</v>
      </c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2000</v>
      </c>
      <c r="C37" s="348" t="s">
        <v>944</v>
      </c>
      <c r="D37" s="342"/>
      <c r="E37" s="343"/>
      <c r="F37" s="345"/>
      <c r="G37" s="345"/>
      <c r="H37" s="343"/>
      <c r="I37" s="343">
        <v>350</v>
      </c>
      <c r="J37" s="345"/>
      <c r="K37" s="345">
        <v>320</v>
      </c>
      <c r="L37" s="343"/>
      <c r="M37" s="343">
        <v>25</v>
      </c>
      <c r="N37" s="345"/>
      <c r="O37" s="345">
        <v>25</v>
      </c>
      <c r="P37" s="343"/>
      <c r="Q37" s="343">
        <v>45</v>
      </c>
      <c r="R37" s="345"/>
      <c r="S37" s="345">
        <v>400</v>
      </c>
      <c r="T37" s="343"/>
      <c r="U37" s="343">
        <v>375</v>
      </c>
      <c r="V37" s="345"/>
      <c r="W37" s="345">
        <v>100</v>
      </c>
      <c r="X37" s="343"/>
      <c r="Y37" s="343">
        <v>85</v>
      </c>
      <c r="Z37" s="345"/>
      <c r="AA37" s="345">
        <v>230</v>
      </c>
      <c r="AB37" s="343"/>
      <c r="AC37" s="343">
        <v>45</v>
      </c>
    </row>
    <row r="38" spans="1:29" ht="14.25" customHeight="1" x14ac:dyDescent="0.3">
      <c r="A38" s="338">
        <v>46203</v>
      </c>
      <c r="B38" s="347">
        <f t="shared" si="2"/>
        <v>0.35</v>
      </c>
      <c r="C38" s="348" t="s">
        <v>505</v>
      </c>
      <c r="D38" s="342"/>
      <c r="E38" s="343"/>
      <c r="F38" s="345"/>
      <c r="G38" s="345">
        <v>0.35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46203</v>
      </c>
      <c r="B39" s="347">
        <f t="shared" si="2"/>
        <v>-580</v>
      </c>
      <c r="C39" s="348" t="s">
        <v>949</v>
      </c>
      <c r="D39" s="342">
        <v>580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-185.64</v>
      </c>
      <c r="C40" s="348" t="s">
        <v>423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>
        <v>92.82</v>
      </c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>
        <v>92.82</v>
      </c>
      <c r="AC40" s="343"/>
    </row>
    <row r="41" spans="1:29" ht="14.25" customHeight="1" x14ac:dyDescent="0.3">
      <c r="A41" s="338">
        <v>46203</v>
      </c>
      <c r="B41" s="347">
        <f t="shared" si="2"/>
        <v>51.56</v>
      </c>
      <c r="C41" s="348" t="s">
        <v>509</v>
      </c>
      <c r="D41" s="342"/>
      <c r="E41" s="343"/>
      <c r="F41" s="345"/>
      <c r="G41" s="345">
        <v>51.56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46203</v>
      </c>
      <c r="B42" s="347">
        <f t="shared" si="2"/>
        <v>53.44</v>
      </c>
      <c r="C42" s="348" t="s">
        <v>504</v>
      </c>
      <c r="D42" s="342"/>
      <c r="E42" s="343"/>
      <c r="F42" s="345"/>
      <c r="G42" s="345">
        <v>53.44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-207.96</v>
      </c>
      <c r="C43" s="348" t="s">
        <v>946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>
        <v>207.96</v>
      </c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-1713.1</v>
      </c>
      <c r="C44" s="348" t="s">
        <v>531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1713.1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46189</v>
      </c>
      <c r="B45" s="347">
        <f t="shared" si="2"/>
        <v>53.17</v>
      </c>
      <c r="C45" s="348" t="s">
        <v>509</v>
      </c>
      <c r="D45" s="342"/>
      <c r="E45" s="343"/>
      <c r="F45" s="345"/>
      <c r="G45" s="345">
        <v>53.17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46186</v>
      </c>
      <c r="B46" s="347">
        <f t="shared" si="2"/>
        <v>57.38</v>
      </c>
      <c r="C46" s="348" t="s">
        <v>509</v>
      </c>
      <c r="D46" s="342"/>
      <c r="E46" s="343"/>
      <c r="F46" s="345"/>
      <c r="G46" s="345">
        <v>57.38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46184</v>
      </c>
      <c r="B47" s="347">
        <f t="shared" si="2"/>
        <v>-2159</v>
      </c>
      <c r="C47" s="348" t="s">
        <v>911</v>
      </c>
      <c r="D47" s="342"/>
      <c r="E47" s="343"/>
      <c r="F47" s="345"/>
      <c r="G47" s="345"/>
      <c r="H47" s="343"/>
      <c r="I47" s="343"/>
      <c r="J47" s="345">
        <v>2159</v>
      </c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46183</v>
      </c>
      <c r="B48" s="347">
        <f t="shared" si="2"/>
        <v>-816.19</v>
      </c>
      <c r="C48" s="348" t="s">
        <v>912</v>
      </c>
      <c r="D48" s="342"/>
      <c r="E48" s="343"/>
      <c r="F48" s="345"/>
      <c r="G48" s="345"/>
      <c r="H48" s="343">
        <v>816.19</v>
      </c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46180</v>
      </c>
      <c r="B49" s="347">
        <f t="shared" si="2"/>
        <v>-313.77999999999997</v>
      </c>
      <c r="C49" s="348" t="s">
        <v>890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313.77999999999997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46176</v>
      </c>
      <c r="B50" s="347">
        <f t="shared" si="2"/>
        <v>-1000</v>
      </c>
      <c r="C50" s="348" t="s">
        <v>901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1000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46174</v>
      </c>
      <c r="B51" s="347">
        <f t="shared" si="2"/>
        <v>-320</v>
      </c>
      <c r="C51" s="348" t="s">
        <v>913</v>
      </c>
      <c r="D51" s="342">
        <v>320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46173</v>
      </c>
      <c r="B52" s="347">
        <f t="shared" si="2"/>
        <v>-3000</v>
      </c>
      <c r="C52" s="348" t="s">
        <v>897</v>
      </c>
      <c r="D52" s="342">
        <v>3000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si="2"/>
        <v>-1000</v>
      </c>
      <c r="C53" s="348" t="s">
        <v>896</v>
      </c>
      <c r="D53" s="342">
        <v>1000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46173</v>
      </c>
      <c r="B54" s="347">
        <f t="shared" si="2"/>
        <v>1160.3599999999999</v>
      </c>
      <c r="C54" s="348" t="s">
        <v>895</v>
      </c>
      <c r="D54" s="342"/>
      <c r="E54" s="343">
        <v>1160.3599999999999</v>
      </c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ref="B55:B126" si="3">SUM(E55,U55,K55,G55,I55,S55,O55,M55,Q55,W55,Y55,AA55,AC55)-SUM(D55,F55,T55,H55,R55,N55,J55,L55,P55,V55,X55,Z55,AB55)</f>
        <v>2000</v>
      </c>
      <c r="C55" s="348" t="s">
        <v>886</v>
      </c>
      <c r="D55" s="342"/>
      <c r="E55" s="343"/>
      <c r="F55" s="345"/>
      <c r="G55" s="345"/>
      <c r="H55" s="343"/>
      <c r="I55" s="343">
        <v>350</v>
      </c>
      <c r="J55" s="345"/>
      <c r="K55" s="345">
        <v>320</v>
      </c>
      <c r="L55" s="343"/>
      <c r="M55" s="343">
        <v>25</v>
      </c>
      <c r="N55" s="345"/>
      <c r="O55" s="345">
        <v>25</v>
      </c>
      <c r="P55" s="343"/>
      <c r="Q55" s="343">
        <v>45</v>
      </c>
      <c r="R55" s="345"/>
      <c r="S55" s="345">
        <v>400</v>
      </c>
      <c r="T55" s="343"/>
      <c r="U55" s="343">
        <v>375</v>
      </c>
      <c r="V55" s="345"/>
      <c r="W55" s="345">
        <v>100</v>
      </c>
      <c r="X55" s="343"/>
      <c r="Y55" s="343">
        <v>85</v>
      </c>
      <c r="Z55" s="345"/>
      <c r="AA55" s="345">
        <v>230</v>
      </c>
      <c r="AB55" s="343"/>
      <c r="AC55" s="343">
        <v>45</v>
      </c>
    </row>
    <row r="56" spans="1:29" ht="14.25" customHeight="1" x14ac:dyDescent="0.3">
      <c r="A56" s="338">
        <v>46173</v>
      </c>
      <c r="B56" s="347">
        <f t="shared" si="3"/>
        <v>0.63</v>
      </c>
      <c r="C56" s="348" t="s">
        <v>505</v>
      </c>
      <c r="D56" s="342"/>
      <c r="E56" s="343"/>
      <c r="F56" s="345"/>
      <c r="G56" s="345">
        <v>0.63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46172</v>
      </c>
      <c r="B57" s="347">
        <f t="shared" si="3"/>
        <v>-530.36</v>
      </c>
      <c r="C57" s="348" t="s">
        <v>890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530.36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46168</v>
      </c>
      <c r="B58" s="347">
        <f t="shared" si="3"/>
        <v>0</v>
      </c>
      <c r="C58" s="348" t="s">
        <v>887</v>
      </c>
      <c r="D58" s="342">
        <v>400</v>
      </c>
      <c r="E58" s="343">
        <v>400</v>
      </c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46170</v>
      </c>
      <c r="B59" s="347">
        <f t="shared" si="3"/>
        <v>87.5</v>
      </c>
      <c r="C59" s="348" t="s">
        <v>509</v>
      </c>
      <c r="D59" s="342"/>
      <c r="E59" s="343"/>
      <c r="F59" s="345"/>
      <c r="G59" s="345">
        <v>87.5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46170</v>
      </c>
      <c r="B60" s="347">
        <f t="shared" si="3"/>
        <v>56.18</v>
      </c>
      <c r="C60" s="348" t="s">
        <v>504</v>
      </c>
      <c r="D60" s="342"/>
      <c r="E60" s="343"/>
      <c r="F60" s="345"/>
      <c r="G60" s="345">
        <v>56.18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46170</v>
      </c>
      <c r="B61" s="347">
        <f t="shared" si="3"/>
        <v>-4500</v>
      </c>
      <c r="C61" s="348" t="s">
        <v>512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4500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46166</v>
      </c>
      <c r="B62" s="347">
        <f t="shared" si="3"/>
        <v>-69.2</v>
      </c>
      <c r="C62" s="348" t="s">
        <v>858</v>
      </c>
      <c r="D62" s="342">
        <v>69.2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46165</v>
      </c>
      <c r="B63" s="347">
        <f t="shared" si="3"/>
        <v>-138.44</v>
      </c>
      <c r="C63" s="348" t="s">
        <v>876</v>
      </c>
      <c r="D63" s="342">
        <v>138.44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46158</v>
      </c>
      <c r="B64" s="347">
        <f t="shared" si="3"/>
        <v>-87.13</v>
      </c>
      <c r="C64" s="348" t="s">
        <v>847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87.13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46158</v>
      </c>
      <c r="B65" s="347">
        <f t="shared" si="3"/>
        <v>-95.85</v>
      </c>
      <c r="C65" s="348" t="s">
        <v>849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95.85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46157</v>
      </c>
      <c r="B66" s="347">
        <f t="shared" si="3"/>
        <v>-146.15</v>
      </c>
      <c r="C66" s="348" t="s">
        <v>506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146.15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46155</v>
      </c>
      <c r="B67" s="347">
        <f t="shared" si="3"/>
        <v>-221.4</v>
      </c>
      <c r="C67" s="348" t="s">
        <v>856</v>
      </c>
      <c r="D67" s="342"/>
      <c r="E67" s="343"/>
      <c r="F67" s="345"/>
      <c r="G67" s="345"/>
      <c r="H67" s="343">
        <v>221.4</v>
      </c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46155</v>
      </c>
      <c r="B68" s="347">
        <f t="shared" si="3"/>
        <v>444.44</v>
      </c>
      <c r="C68" s="348" t="s">
        <v>519</v>
      </c>
      <c r="D68" s="342"/>
      <c r="E68" s="343">
        <v>444.44</v>
      </c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46155</v>
      </c>
      <c r="B69" s="347">
        <f t="shared" si="3"/>
        <v>351.69</v>
      </c>
      <c r="C69" s="348" t="s">
        <v>859</v>
      </c>
      <c r="D69" s="342"/>
      <c r="E69" s="343">
        <v>351.69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46153</v>
      </c>
      <c r="B70" s="347">
        <f t="shared" si="3"/>
        <v>-1045.8699999999999</v>
      </c>
      <c r="C70" s="348" t="s">
        <v>843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>
        <v>1045.8699999999999</v>
      </c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46151</v>
      </c>
      <c r="B71" s="347">
        <f t="shared" si="3"/>
        <v>-903.88</v>
      </c>
      <c r="C71" s="348" t="s">
        <v>857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903.88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46149</v>
      </c>
      <c r="B72" s="347">
        <f t="shared" si="3"/>
        <v>69.400000000000006</v>
      </c>
      <c r="C72" s="348" t="s">
        <v>509</v>
      </c>
      <c r="D72" s="342"/>
      <c r="E72" s="343"/>
      <c r="F72" s="345"/>
      <c r="G72" s="345">
        <v>69.400000000000006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46148</v>
      </c>
      <c r="B73" s="347">
        <f t="shared" si="3"/>
        <v>-500.5</v>
      </c>
      <c r="C73" s="348" t="s">
        <v>212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>
        <v>500.5</v>
      </c>
      <c r="Y73" s="343"/>
      <c r="Z73" s="345"/>
      <c r="AA73" s="345"/>
      <c r="AB73" s="343"/>
      <c r="AC73" s="343"/>
    </row>
    <row r="74" spans="1:29" ht="14.25" customHeight="1" x14ac:dyDescent="0.3">
      <c r="A74" s="338">
        <v>46148</v>
      </c>
      <c r="B74" s="347">
        <f t="shared" si="3"/>
        <v>-457.94</v>
      </c>
      <c r="C74" s="348" t="s">
        <v>858</v>
      </c>
      <c r="D74" s="342">
        <v>457.94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46142</v>
      </c>
      <c r="B75" s="347">
        <f t="shared" si="3"/>
        <v>5616.82</v>
      </c>
      <c r="C75" s="348" t="s">
        <v>285</v>
      </c>
      <c r="D75" s="342"/>
      <c r="E75" s="343">
        <v>5616.82</v>
      </c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2000</v>
      </c>
      <c r="C76" s="348" t="s">
        <v>503</v>
      </c>
      <c r="D76" s="342"/>
      <c r="E76" s="343"/>
      <c r="F76" s="345"/>
      <c r="G76" s="345"/>
      <c r="H76" s="343"/>
      <c r="I76" s="343">
        <v>350</v>
      </c>
      <c r="J76" s="345"/>
      <c r="K76" s="345">
        <v>320</v>
      </c>
      <c r="L76" s="343"/>
      <c r="M76" s="343">
        <v>25</v>
      </c>
      <c r="N76" s="345"/>
      <c r="O76" s="345">
        <v>25</v>
      </c>
      <c r="P76" s="343"/>
      <c r="Q76" s="343">
        <v>45</v>
      </c>
      <c r="R76" s="345"/>
      <c r="S76" s="345">
        <v>400</v>
      </c>
      <c r="T76" s="343"/>
      <c r="U76" s="343">
        <v>375</v>
      </c>
      <c r="V76" s="345"/>
      <c r="W76" s="345">
        <v>100</v>
      </c>
      <c r="X76" s="343"/>
      <c r="Y76" s="343">
        <v>85</v>
      </c>
      <c r="Z76" s="345"/>
      <c r="AA76" s="345">
        <v>230</v>
      </c>
      <c r="AB76" s="343"/>
      <c r="AC76" s="343">
        <v>45</v>
      </c>
    </row>
    <row r="77" spans="1:29" ht="14.25" customHeight="1" x14ac:dyDescent="0.3">
      <c r="A77" s="338">
        <v>46142</v>
      </c>
      <c r="B77" s="347">
        <f t="shared" si="3"/>
        <v>62.26</v>
      </c>
      <c r="C77" s="348" t="s">
        <v>504</v>
      </c>
      <c r="D77" s="342"/>
      <c r="E77" s="343"/>
      <c r="F77" s="345"/>
      <c r="G77" s="345">
        <v>62.26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46142</v>
      </c>
      <c r="B78" s="347">
        <f t="shared" si="3"/>
        <v>-185.64</v>
      </c>
      <c r="C78" s="348" t="s">
        <v>423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>
        <v>92.82</v>
      </c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>
        <v>92.82</v>
      </c>
      <c r="AC78" s="343"/>
    </row>
    <row r="79" spans="1:29" ht="14.25" customHeight="1" x14ac:dyDescent="0.3">
      <c r="A79" s="338">
        <v>46142</v>
      </c>
      <c r="B79" s="347">
        <f t="shared" si="3"/>
        <v>-127.68</v>
      </c>
      <c r="C79" s="348" t="s">
        <v>315</v>
      </c>
      <c r="D79" s="342"/>
      <c r="E79" s="343"/>
      <c r="F79" s="345"/>
      <c r="G79" s="345"/>
      <c r="H79" s="343"/>
      <c r="I79" s="343"/>
      <c r="J79" s="345"/>
      <c r="K79" s="345"/>
      <c r="L79" s="343">
        <v>63.84</v>
      </c>
      <c r="M79" s="343"/>
      <c r="N79" s="345">
        <v>63.84</v>
      </c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46142</v>
      </c>
      <c r="B80" s="347">
        <f t="shared" si="3"/>
        <v>0.52</v>
      </c>
      <c r="C80" s="348" t="s">
        <v>505</v>
      </c>
      <c r="D80" s="342"/>
      <c r="E80" s="343"/>
      <c r="F80" s="345"/>
      <c r="G80" s="345">
        <v>0.52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46130</v>
      </c>
      <c r="B81" s="347">
        <f t="shared" si="3"/>
        <v>-578.57000000000005</v>
      </c>
      <c r="C81" s="348" t="s">
        <v>506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578.57000000000005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46130</v>
      </c>
      <c r="B82" s="347">
        <f t="shared" si="3"/>
        <v>-93.71</v>
      </c>
      <c r="C82" s="348" t="s">
        <v>507</v>
      </c>
      <c r="D82" s="342"/>
      <c r="E82" s="343"/>
      <c r="F82" s="345"/>
      <c r="G82" s="345"/>
      <c r="H82" s="343">
        <v>93.71</v>
      </c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46130</v>
      </c>
      <c r="B83" s="347">
        <f t="shared" si="3"/>
        <v>-318.36</v>
      </c>
      <c r="C83" s="348" t="s">
        <v>508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>
        <v>318.36</v>
      </c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46129</v>
      </c>
      <c r="B84" s="347">
        <f t="shared" si="3"/>
        <v>62.19</v>
      </c>
      <c r="C84" s="348" t="s">
        <v>509</v>
      </c>
      <c r="D84" s="342"/>
      <c r="E84" s="343"/>
      <c r="F84" s="345"/>
      <c r="G84" s="345">
        <v>62.19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46112</v>
      </c>
      <c r="B85" s="347">
        <f t="shared" si="3"/>
        <v>4309.58</v>
      </c>
      <c r="C85" s="348" t="s">
        <v>510</v>
      </c>
      <c r="D85" s="342"/>
      <c r="E85" s="343">
        <v>4309.58</v>
      </c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2000</v>
      </c>
      <c r="C86" s="348" t="s">
        <v>511</v>
      </c>
      <c r="D86" s="342"/>
      <c r="E86" s="343"/>
      <c r="F86" s="345"/>
      <c r="G86" s="345"/>
      <c r="H86" s="343"/>
      <c r="I86" s="343">
        <v>350</v>
      </c>
      <c r="J86" s="345"/>
      <c r="K86" s="345">
        <v>320</v>
      </c>
      <c r="L86" s="343"/>
      <c r="M86" s="343">
        <v>25</v>
      </c>
      <c r="N86" s="345"/>
      <c r="O86" s="345">
        <v>25</v>
      </c>
      <c r="P86" s="343"/>
      <c r="Q86" s="343">
        <v>45</v>
      </c>
      <c r="R86" s="345"/>
      <c r="S86" s="345">
        <v>400</v>
      </c>
      <c r="T86" s="343"/>
      <c r="U86" s="343">
        <v>375</v>
      </c>
      <c r="V86" s="345"/>
      <c r="W86" s="345">
        <v>100</v>
      </c>
      <c r="X86" s="343"/>
      <c r="Y86" s="343">
        <v>85</v>
      </c>
      <c r="Z86" s="345"/>
      <c r="AA86" s="345">
        <v>230</v>
      </c>
      <c r="AB86" s="343"/>
      <c r="AC86" s="343">
        <v>45</v>
      </c>
    </row>
    <row r="87" spans="1:29" ht="14.25" customHeight="1" x14ac:dyDescent="0.3">
      <c r="A87" s="338">
        <v>46112</v>
      </c>
      <c r="B87" s="347">
        <f t="shared" si="3"/>
        <v>0.34</v>
      </c>
      <c r="C87" s="348" t="s">
        <v>505</v>
      </c>
      <c r="D87" s="342"/>
      <c r="E87" s="343"/>
      <c r="F87" s="345"/>
      <c r="G87" s="345">
        <v>0.34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46112</v>
      </c>
      <c r="B88" s="347">
        <f t="shared" si="3"/>
        <v>-1200</v>
      </c>
      <c r="C88" s="348" t="s">
        <v>512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1200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46108</v>
      </c>
      <c r="B89" s="347">
        <f t="shared" si="3"/>
        <v>68.72</v>
      </c>
      <c r="C89" s="348" t="s">
        <v>504</v>
      </c>
      <c r="D89" s="342"/>
      <c r="E89" s="343"/>
      <c r="F89" s="345"/>
      <c r="G89" s="345">
        <v>68.72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46104</v>
      </c>
      <c r="B90" s="347">
        <f t="shared" si="3"/>
        <v>-6</v>
      </c>
      <c r="C90" s="348" t="s">
        <v>513</v>
      </c>
      <c r="D90" s="342">
        <v>6</v>
      </c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46103</v>
      </c>
      <c r="B91" s="347">
        <f t="shared" si="3"/>
        <v>-100</v>
      </c>
      <c r="C91" s="348" t="s">
        <v>514</v>
      </c>
      <c r="D91" s="342">
        <v>100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515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-50</v>
      </c>
      <c r="C93" s="348" t="s">
        <v>516</v>
      </c>
      <c r="D93" s="342">
        <v>50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-100</v>
      </c>
      <c r="C94" s="348" t="s">
        <v>517</v>
      </c>
      <c r="D94" s="342">
        <v>100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518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46102</v>
      </c>
      <c r="B96" s="347">
        <f t="shared" si="3"/>
        <v>-300</v>
      </c>
      <c r="C96" s="348" t="s">
        <v>519</v>
      </c>
      <c r="D96" s="342">
        <v>300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46102</v>
      </c>
      <c r="B97" s="347">
        <f t="shared" si="3"/>
        <v>1384.5</v>
      </c>
      <c r="C97" s="348" t="s">
        <v>520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-1384.5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46094</v>
      </c>
      <c r="B98" s="347">
        <f t="shared" si="3"/>
        <v>55.66</v>
      </c>
      <c r="C98" s="348" t="s">
        <v>509</v>
      </c>
      <c r="D98" s="342"/>
      <c r="E98" s="343"/>
      <c r="F98" s="345"/>
      <c r="G98" s="345">
        <v>55.66</v>
      </c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46090</v>
      </c>
      <c r="B99" s="347">
        <f t="shared" si="3"/>
        <v>-380</v>
      </c>
      <c r="C99" s="348" t="s">
        <v>521</v>
      </c>
      <c r="D99" s="342"/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>
        <v>380</v>
      </c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46083</v>
      </c>
      <c r="B100" s="347">
        <f t="shared" si="3"/>
        <v>-185.64</v>
      </c>
      <c r="C100" s="348" t="s">
        <v>423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>
        <v>92.82</v>
      </c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>
        <v>92.82</v>
      </c>
      <c r="AC100" s="343"/>
    </row>
    <row r="101" spans="1:29" ht="14.25" customHeight="1" x14ac:dyDescent="0.3">
      <c r="A101" s="338">
        <v>46081</v>
      </c>
      <c r="B101" s="347">
        <f t="shared" si="3"/>
        <v>3764.91</v>
      </c>
      <c r="C101" s="348" t="s">
        <v>425</v>
      </c>
      <c r="D101" s="342"/>
      <c r="E101" s="343">
        <v>3764.91</v>
      </c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46081</v>
      </c>
      <c r="B102" s="347">
        <f t="shared" si="3"/>
        <v>2000</v>
      </c>
      <c r="C102" s="348" t="s">
        <v>522</v>
      </c>
      <c r="D102" s="342"/>
      <c r="E102" s="343"/>
      <c r="F102" s="345"/>
      <c r="G102" s="345"/>
      <c r="H102" s="343"/>
      <c r="I102" s="343">
        <v>350</v>
      </c>
      <c r="J102" s="345"/>
      <c r="K102" s="345">
        <v>320</v>
      </c>
      <c r="L102" s="343"/>
      <c r="M102" s="343">
        <v>25</v>
      </c>
      <c r="N102" s="345"/>
      <c r="O102" s="345">
        <v>25</v>
      </c>
      <c r="P102" s="343"/>
      <c r="Q102" s="343">
        <v>45</v>
      </c>
      <c r="R102" s="345"/>
      <c r="S102" s="345">
        <v>400</v>
      </c>
      <c r="T102" s="343"/>
      <c r="U102" s="343">
        <v>375</v>
      </c>
      <c r="V102" s="345"/>
      <c r="W102" s="345">
        <v>100</v>
      </c>
      <c r="X102" s="343"/>
      <c r="Y102" s="343">
        <v>85</v>
      </c>
      <c r="Z102" s="345"/>
      <c r="AA102" s="345">
        <v>230</v>
      </c>
      <c r="AB102" s="343"/>
      <c r="AC102" s="343">
        <v>45</v>
      </c>
    </row>
    <row r="103" spans="1:29" ht="14.25" customHeight="1" x14ac:dyDescent="0.3">
      <c r="A103" s="338">
        <v>46081</v>
      </c>
      <c r="B103" s="347">
        <f t="shared" si="3"/>
        <v>0.23</v>
      </c>
      <c r="C103" s="348" t="s">
        <v>505</v>
      </c>
      <c r="D103" s="342"/>
      <c r="E103" s="343"/>
      <c r="F103" s="345"/>
      <c r="G103" s="345">
        <v>0.23</v>
      </c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46070</v>
      </c>
      <c r="B104" s="347">
        <f t="shared" si="3"/>
        <v>-1920</v>
      </c>
      <c r="C104" s="348" t="s">
        <v>523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>
        <v>1920</v>
      </c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46069</v>
      </c>
      <c r="B105" s="347">
        <f t="shared" si="3"/>
        <v>-243.8</v>
      </c>
      <c r="C105" s="348" t="s">
        <v>523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243.8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46068</v>
      </c>
      <c r="B106" s="347">
        <f t="shared" si="3"/>
        <v>63.46</v>
      </c>
      <c r="C106" s="348" t="s">
        <v>509</v>
      </c>
      <c r="D106" s="342"/>
      <c r="E106" s="343"/>
      <c r="F106" s="345"/>
      <c r="G106" s="345">
        <v>63.46</v>
      </c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46067</v>
      </c>
      <c r="B107" s="347">
        <f t="shared" si="3"/>
        <v>-1007.99</v>
      </c>
      <c r="C107" s="348" t="s">
        <v>524</v>
      </c>
      <c r="D107" s="342">
        <v>1007.99</v>
      </c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46063</v>
      </c>
      <c r="B108" s="347">
        <f t="shared" si="3"/>
        <v>-1276.4000000000001</v>
      </c>
      <c r="C108" s="348" t="s">
        <v>525</v>
      </c>
      <c r="D108" s="342"/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>
        <v>1276.4000000000001</v>
      </c>
      <c r="AA108" s="345"/>
      <c r="AB108" s="343"/>
      <c r="AC108" s="343"/>
    </row>
    <row r="109" spans="1:29" ht="14.25" customHeight="1" x14ac:dyDescent="0.3">
      <c r="A109" s="338">
        <v>46063</v>
      </c>
      <c r="B109" s="347">
        <f t="shared" si="3"/>
        <v>-955</v>
      </c>
      <c r="C109" s="348" t="s">
        <v>526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>
        <v>955</v>
      </c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46063</v>
      </c>
      <c r="B110" s="347">
        <f t="shared" si="3"/>
        <v>59.19</v>
      </c>
      <c r="C110" s="348" t="s">
        <v>504</v>
      </c>
      <c r="D110" s="342"/>
      <c r="E110" s="343"/>
      <c r="F110" s="345"/>
      <c r="G110" s="345">
        <v>59.19</v>
      </c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46061</v>
      </c>
      <c r="B111" s="347">
        <f t="shared" si="3"/>
        <v>-2203.44</v>
      </c>
      <c r="C111" s="348" t="s">
        <v>523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>
        <v>2203.44</v>
      </c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46061</v>
      </c>
      <c r="B112" s="347">
        <f t="shared" si="3"/>
        <v>-831.92</v>
      </c>
      <c r="C112" s="348" t="s">
        <v>527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>
        <v>831.92</v>
      </c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46055</v>
      </c>
      <c r="B113" s="347">
        <f t="shared" si="3"/>
        <v>-900</v>
      </c>
      <c r="C113" s="348" t="s">
        <v>512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>
        <v>900</v>
      </c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46053</v>
      </c>
      <c r="B114" s="347">
        <f t="shared" si="3"/>
        <v>3194.64</v>
      </c>
      <c r="C114" s="348" t="s">
        <v>459</v>
      </c>
      <c r="D114" s="342"/>
      <c r="E114" s="343">
        <v>3194.64</v>
      </c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2000</v>
      </c>
      <c r="C115" s="348" t="s">
        <v>528</v>
      </c>
      <c r="D115" s="342"/>
      <c r="E115" s="343"/>
      <c r="F115" s="345"/>
      <c r="G115" s="345"/>
      <c r="H115" s="343"/>
      <c r="I115" s="343">
        <v>350</v>
      </c>
      <c r="J115" s="345"/>
      <c r="K115" s="345">
        <v>320</v>
      </c>
      <c r="L115" s="343"/>
      <c r="M115" s="343">
        <v>25</v>
      </c>
      <c r="N115" s="345"/>
      <c r="O115" s="345">
        <v>25</v>
      </c>
      <c r="P115" s="343"/>
      <c r="Q115" s="343">
        <v>45</v>
      </c>
      <c r="R115" s="345"/>
      <c r="S115" s="345">
        <v>400</v>
      </c>
      <c r="T115" s="343"/>
      <c r="U115" s="343">
        <v>375</v>
      </c>
      <c r="V115" s="345"/>
      <c r="W115" s="345">
        <v>100</v>
      </c>
      <c r="X115" s="343"/>
      <c r="Y115" s="343">
        <v>85</v>
      </c>
      <c r="Z115" s="345"/>
      <c r="AA115" s="345">
        <v>230</v>
      </c>
      <c r="AB115" s="343"/>
      <c r="AC115" s="343">
        <v>45</v>
      </c>
    </row>
    <row r="116" spans="1:29" ht="14.25" customHeight="1" x14ac:dyDescent="0.3">
      <c r="A116" s="338">
        <v>46053</v>
      </c>
      <c r="B116" s="347">
        <f t="shared" si="3"/>
        <v>0.38</v>
      </c>
      <c r="C116" s="348" t="s">
        <v>505</v>
      </c>
      <c r="D116" s="342"/>
      <c r="E116" s="343"/>
      <c r="F116" s="345"/>
      <c r="G116" s="345">
        <v>0.38</v>
      </c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46053</v>
      </c>
      <c r="B117" s="347">
        <f t="shared" si="3"/>
        <v>54.55</v>
      </c>
      <c r="C117" s="348" t="s">
        <v>509</v>
      </c>
      <c r="D117" s="342"/>
      <c r="E117" s="343"/>
      <c r="F117" s="345"/>
      <c r="G117" s="345">
        <v>54.55</v>
      </c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46048</v>
      </c>
      <c r="B118" s="347">
        <f t="shared" si="3"/>
        <v>-583</v>
      </c>
      <c r="C118" s="348" t="s">
        <v>529</v>
      </c>
      <c r="D118" s="342">
        <v>583</v>
      </c>
      <c r="E118" s="343"/>
      <c r="F118" s="345"/>
      <c r="G118" s="345"/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46044</v>
      </c>
      <c r="B119" s="347">
        <f t="shared" si="3"/>
        <v>-126.24</v>
      </c>
      <c r="C119" s="348" t="s">
        <v>315</v>
      </c>
      <c r="D119" s="342"/>
      <c r="E119" s="343"/>
      <c r="F119" s="345"/>
      <c r="G119" s="345"/>
      <c r="H119" s="343"/>
      <c r="I119" s="343"/>
      <c r="J119" s="345"/>
      <c r="K119" s="345"/>
      <c r="L119" s="343">
        <v>63.12</v>
      </c>
      <c r="M119" s="343"/>
      <c r="N119" s="345">
        <v>63.12</v>
      </c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46043</v>
      </c>
      <c r="B120" s="347">
        <f t="shared" si="3"/>
        <v>-100</v>
      </c>
      <c r="C120" s="348" t="s">
        <v>530</v>
      </c>
      <c r="D120" s="342"/>
      <c r="E120" s="343"/>
      <c r="F120" s="345"/>
      <c r="G120" s="345"/>
      <c r="H120" s="343">
        <v>100</v>
      </c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46043</v>
      </c>
      <c r="B121" s="347">
        <f t="shared" si="3"/>
        <v>-2724</v>
      </c>
      <c r="C121" s="348" t="s">
        <v>531</v>
      </c>
      <c r="D121" s="342"/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>
        <v>2724</v>
      </c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46038</v>
      </c>
      <c r="B122" s="347">
        <f t="shared" si="3"/>
        <v>55.69</v>
      </c>
      <c r="C122" s="348" t="s">
        <v>509</v>
      </c>
      <c r="D122" s="342"/>
      <c r="E122" s="343"/>
      <c r="F122" s="345"/>
      <c r="G122" s="345">
        <v>55.69</v>
      </c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46030</v>
      </c>
      <c r="B123" s="347">
        <f t="shared" si="3"/>
        <v>1049.3699999999999</v>
      </c>
      <c r="C123" s="340" t="s">
        <v>532</v>
      </c>
      <c r="D123" s="342"/>
      <c r="E123" s="343">
        <v>1049.3699999999999</v>
      </c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46027</v>
      </c>
      <c r="B124" s="347">
        <f t="shared" si="3"/>
        <v>-113.94</v>
      </c>
      <c r="C124" s="348" t="s">
        <v>533</v>
      </c>
      <c r="D124" s="342"/>
      <c r="E124" s="343"/>
      <c r="F124" s="345"/>
      <c r="G124" s="345"/>
      <c r="H124" s="343">
        <v>113.94</v>
      </c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46027</v>
      </c>
      <c r="B125" s="347">
        <f t="shared" si="3"/>
        <v>-622.1</v>
      </c>
      <c r="C125" s="348" t="s">
        <v>523</v>
      </c>
      <c r="D125" s="342"/>
      <c r="E125" s="343"/>
      <c r="F125" s="345"/>
      <c r="G125" s="345"/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>
        <v>622.1</v>
      </c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44562</v>
      </c>
      <c r="B126" s="347">
        <f t="shared" si="3"/>
        <v>12240.49</v>
      </c>
      <c r="C126" s="348" t="s">
        <v>534</v>
      </c>
      <c r="D126" s="342"/>
      <c r="E126" s="343">
        <v>1710.49</v>
      </c>
      <c r="F126" s="345"/>
      <c r="G126" s="345">
        <v>500</v>
      </c>
      <c r="H126" s="343"/>
      <c r="I126" s="343">
        <v>2000</v>
      </c>
      <c r="J126" s="345"/>
      <c r="K126" s="345">
        <v>1000</v>
      </c>
      <c r="L126" s="343"/>
      <c r="M126" s="343">
        <v>65</v>
      </c>
      <c r="N126" s="345"/>
      <c r="O126" s="345">
        <v>65</v>
      </c>
      <c r="P126" s="343"/>
      <c r="Q126" s="343">
        <v>100</v>
      </c>
      <c r="R126" s="345"/>
      <c r="S126" s="345">
        <v>2000</v>
      </c>
      <c r="T126" s="343"/>
      <c r="U126" s="343">
        <v>2500</v>
      </c>
      <c r="V126" s="345"/>
      <c r="W126" s="345">
        <v>500</v>
      </c>
      <c r="X126" s="343"/>
      <c r="Y126" s="343">
        <v>200</v>
      </c>
      <c r="Z126" s="345"/>
      <c r="AA126" s="345">
        <v>1500</v>
      </c>
      <c r="AB126" s="343"/>
      <c r="AC126" s="343">
        <v>100</v>
      </c>
    </row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49</v>
      </c>
      <c r="F6" s="384">
        <f ca="1">'Isaac 401k'!D4</f>
        <v>69154</v>
      </c>
      <c r="G6" s="385">
        <f ca="1">(F6-B9)/365.25</f>
        <v>107.45516769336071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47.5</v>
      </c>
      <c r="F7" s="392">
        <f ca="1">'Lorri 401b'!D4</f>
        <v>68607</v>
      </c>
      <c r="G7" s="393">
        <f ca="1">(F7-C9)/365.25</f>
        <v>101.347022587269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3283298.3952885382</v>
      </c>
      <c r="R11" s="25">
        <f t="array" aca="1" ref="R11" ca="1">INDEX('Lorri 401b'!L:L,MATCH('Retirement Calculator'!A11,'Lorri 401b'!N:N,0),0)</f>
        <v>3512839.4131578514</v>
      </c>
      <c r="S11" s="25">
        <f t="shared" ref="S11:S265" ca="1" si="7">SUM(Q11:R11)</f>
        <v>6796137.8084463896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3263593.3431359902</v>
      </c>
      <c r="R12" s="25">
        <f t="array" aca="1" ref="R12" ca="1">INDEX('Lorri 401b'!L:L,MATCH('Retirement Calculator'!A12,'Lorri 401b'!N:N,0),0)</f>
        <v>3527476.2440460091</v>
      </c>
      <c r="S12" s="25">
        <f t="shared" ca="1" si="7"/>
        <v>6791069.5871819993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3243806.186599473</v>
      </c>
      <c r="R13" s="25">
        <f t="array" aca="1" ref="R13" ca="1">INDEX('Lorri 401b'!L:L,MATCH('Retirement Calculator'!A13,'Lorri 401b'!N:N,0),0)</f>
        <v>3542174.0617295341</v>
      </c>
      <c r="S13" s="25">
        <f t="shared" ca="1" si="7"/>
        <v>6785980.2483290071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3223936.583577387</v>
      </c>
      <c r="R14" s="25">
        <f t="array" aca="1" ref="R14" ca="1">INDEX('Lorri 401b'!L:L,MATCH('Retirement Calculator'!A14,'Lorri 401b'!N:N,0),0)</f>
        <v>3556933.1203200738</v>
      </c>
      <c r="S14" s="25">
        <f t="shared" ca="1" si="7"/>
        <v>6780869.7038974613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3203984.1905427091</v>
      </c>
      <c r="R15" s="25">
        <f t="array" aca="1" ref="R15" ca="1">INDEX('Lorri 401b'!L:L,MATCH('Retirement Calculator'!A15,'Lorri 401b'!N:N,0),0)</f>
        <v>3571753.6749880742</v>
      </c>
      <c r="S15" s="25">
        <f t="shared" ca="1" si="7"/>
        <v>6775737.8655307833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3183948.6625370532</v>
      </c>
      <c r="R16" s="25">
        <f t="array" aca="1" ref="R16" ca="1">INDEX('Lorri 401b'!L:L,MATCH('Retirement Calculator'!A16,'Lorri 401b'!N:N,0),0)</f>
        <v>3586635.9819671912</v>
      </c>
      <c r="S16" s="25">
        <f t="shared" ca="1" si="7"/>
        <v>6770584.6445042444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3163829.6531647071</v>
      </c>
      <c r="R17" s="25">
        <f t="array" aca="1" ref="R17" ca="1">INDEX('Lorri 401b'!L:L,MATCH('Retirement Calculator'!A17,'Lorri 401b'!N:N,0),0)</f>
        <v>3601580.2985587213</v>
      </c>
      <c r="S17" s="25">
        <f t="shared" ca="1" si="7"/>
        <v>6765409.9517234284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3143626.8145866431</v>
      </c>
      <c r="R18" s="25">
        <f t="array" aca="1" ref="R18" ca="1">INDEX('Lorri 401b'!L:L,MATCH('Retirement Calculator'!A18,'Lorri 401b'!N:N,0),0)</f>
        <v>3616586.8831360494</v>
      </c>
      <c r="S18" s="25">
        <f t="shared" ca="1" si="7"/>
        <v>6760213.697722692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3123339.7975145038</v>
      </c>
      <c r="R19" s="25">
        <f t="array" aca="1" ref="R19" ca="1">INDEX('Lorri 401b'!L:L,MATCH('Retirement Calculator'!A19,'Lorri 401b'!N:N,0),0)</f>
        <v>3631655.995149116</v>
      </c>
      <c r="S19" s="25">
        <f t="shared" ca="1" si="7"/>
        <v>6754995.7926636199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3102968.2512045638</v>
      </c>
      <c r="R20" s="25">
        <f t="array" aca="1" ref="R20" ca="1">INDEX('Lorri 401b'!L:L,MATCH('Retirement Calculator'!A20,'Lorri 401b'!N:N,0),0)</f>
        <v>3646787.8951289039</v>
      </c>
      <c r="S20" s="25">
        <f t="shared" ca="1" si="7"/>
        <v>6749756.1463334672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3082511.8234516657</v>
      </c>
      <c r="R21" s="25">
        <f t="array" aca="1" ref="R21" ca="1">INDEX('Lorri 401b'!L:L,MATCH('Retirement Calculator'!A21,'Lorri 401b'!N:N,0),0)</f>
        <v>3661982.844691941</v>
      </c>
      <c r="S21" s="25">
        <f t="shared" ca="1" si="7"/>
        <v>6744494.6681436067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3061970.1605831305</v>
      </c>
      <c r="R22" s="25">
        <f t="array" aca="1" ref="R22" ca="1">INDEX('Lorri 401b'!L:L,MATCH('Retirement Calculator'!A22,'Lorri 401b'!N:N,0),0)</f>
        <v>3677241.1065448243</v>
      </c>
      <c r="S22" s="25">
        <f t="shared" ca="1" si="7"/>
        <v>6739211.2671279553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3041342.9074526429</v>
      </c>
      <c r="R23" s="25">
        <f t="array" aca="1" ref="R23" ca="1">INDEX('Lorri 401b'!L:L,MATCH('Retirement Calculator'!A23,'Lorri 401b'!N:N,0),0)</f>
        <v>3692562.944488761</v>
      </c>
      <c r="S23" s="25">
        <f t="shared" ca="1" si="7"/>
        <v>6733905.8519414039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3020629.7074341117</v>
      </c>
      <c r="R24" s="25">
        <f t="array" aca="1" ref="R24" ca="1">INDEX('Lorri 401b'!L:L,MATCH('Retirement Calculator'!A24,'Lorri 401b'!N:N,0),0)</f>
        <v>3707948.623424131</v>
      </c>
      <c r="S24" s="25">
        <f t="shared" ca="1" si="7"/>
        <v>6728578.3308582427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2999830.2024155036</v>
      </c>
      <c r="R25" s="25">
        <f t="array" aca="1" ref="R25" ca="1">INDEX('Lorri 401b'!L:L,MATCH('Retirement Calculator'!A25,'Lorri 401b'!N:N,0),0)</f>
        <v>3723398.4093550649</v>
      </c>
      <c r="S25" s="25">
        <f t="shared" ca="1" si="7"/>
        <v>6723228.6117705684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2978944.0327926511</v>
      </c>
      <c r="R26" s="25">
        <f t="array" aca="1" ref="R26" ca="1">INDEX('Lorri 401b'!L:L,MATCH('Retirement Calculator'!A26,'Lorri 401b'!N:N,0),0)</f>
        <v>3738912.5693940441</v>
      </c>
      <c r="S26" s="25">
        <f t="shared" ca="1" si="7"/>
        <v>6717856.6021866947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2957970.8374630366</v>
      </c>
      <c r="R27" s="25">
        <f t="array" aca="1" ref="R27" ca="1">INDEX('Lorri 401b'!L:L,MATCH('Retirement Calculator'!A27,'Lorri 401b'!N:N,0),0)</f>
        <v>3754491.3717665193</v>
      </c>
      <c r="S27" s="25">
        <f t="shared" ca="1" si="7"/>
        <v>6712462.2092295559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2936910.253819549</v>
      </c>
      <c r="R28" s="25">
        <f t="array" aca="1" ref="R28" ca="1">INDEX('Lorri 401b'!L:L,MATCH('Retirement Calculator'!A28,'Lorri 401b'!N:N,0),0)</f>
        <v>3770135.0858155466</v>
      </c>
      <c r="S28" s="25">
        <f t="shared" ca="1" si="7"/>
        <v>6707045.3396350956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2915761.9177442132</v>
      </c>
      <c r="R29" s="25">
        <f t="array" aca="1" ref="R29" ca="1">INDEX('Lorri 401b'!L:L,MATCH('Retirement Calculator'!A29,'Lorri 401b'!N:N,0),0)</f>
        <v>3785843.9820064446</v>
      </c>
      <c r="S29" s="25">
        <f t="shared" ca="1" si="7"/>
        <v>6701605.8997506574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2894525.463601897</v>
      </c>
      <c r="R30" s="25">
        <f t="array" aca="1" ref="R30" ca="1">INDEX('Lorri 401b'!L:L,MATCH('Retirement Calculator'!A30,'Lorri 401b'!N:N,0),0)</f>
        <v>3801618.3319314714</v>
      </c>
      <c r="S30" s="25">
        <f t="shared" ca="1" si="7"/>
        <v>6696143.7955333684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2873200.5242339876</v>
      </c>
      <c r="R31" s="25">
        <f t="array" aca="1" ref="R31" ca="1">INDEX('Lorri 401b'!L:L,MATCH('Retirement Calculator'!A31,'Lorri 401b'!N:N,0),0)</f>
        <v>3817458.4083145191</v>
      </c>
      <c r="S31" s="25">
        <f t="shared" ca="1" si="7"/>
        <v>6690658.9325485062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2851786.7309520454</v>
      </c>
      <c r="R32" s="25">
        <f t="array" aca="1" ref="R32" ca="1">INDEX('Lorri 401b'!L:L,MATCH('Retirement Calculator'!A32,'Lorri 401b'!N:N,0),0)</f>
        <v>3833364.4850158296</v>
      </c>
      <c r="S32" s="25">
        <f t="shared" ca="1" si="7"/>
        <v>6685151.215967875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2830283.7135314285</v>
      </c>
      <c r="R33" s="25">
        <f t="array" aca="1" ref="R33" ca="1">INDEX('Lorri 401b'!L:L,MATCH('Retirement Calculator'!A33,'Lorri 401b'!N:N,0),0)</f>
        <v>3849336.8370367289</v>
      </c>
      <c r="S33" s="25">
        <f t="shared" ca="1" si="7"/>
        <v>6679620.5505681578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2808691.1002048925</v>
      </c>
      <c r="R34" s="25">
        <f t="array" aca="1" ref="R34" ca="1">INDEX('Lorri 401b'!L:L,MATCH('Retirement Calculator'!A34,'Lorri 401b'!N:N,0),0)</f>
        <v>3865375.7405243819</v>
      </c>
      <c r="S34" s="25">
        <f t="shared" ca="1" si="7"/>
        <v>6674066.8407292739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2787008.5176561624</v>
      </c>
      <c r="R35" s="25">
        <f t="array" aca="1" ref="R35" ca="1">INDEX('Lorri 401b'!L:L,MATCH('Retirement Calculator'!A35,'Lorri 401b'!N:N,0),0)</f>
        <v>3881481.4727765666</v>
      </c>
      <c r="S35" s="25">
        <f t="shared" ca="1" si="7"/>
        <v>6668489.990432729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2765235.591013479</v>
      </c>
      <c r="R36" s="25">
        <f t="array" aca="1" ref="R36" ca="1">INDEX('Lorri 401b'!L:L,MATCH('Retirement Calculator'!A36,'Lorri 401b'!N:N,0),0)</f>
        <v>3897654.3122464688</v>
      </c>
      <c r="S36" s="25">
        <f t="shared" ca="1" si="7"/>
        <v>6662889.9032599479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2743371.9438431179</v>
      </c>
      <c r="R37" s="25">
        <f t="array" aca="1" ref="R37" ca="1">INDEX('Lorri 401b'!L:L,MATCH('Retirement Calculator'!A37,'Lorri 401b'!N:N,0),0)</f>
        <v>3913894.5385474958</v>
      </c>
      <c r="S37" s="25">
        <f t="shared" ca="1" si="7"/>
        <v>6657266.4823906142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2721417.1981428806</v>
      </c>
      <c r="R38" s="25">
        <f t="array" aca="1" ref="R38" ca="1">INDEX('Lorri 401b'!L:L,MATCH('Retirement Calculator'!A38,'Lorri 401b'!N:N,0),0)</f>
        <v>3930202.4324581106</v>
      </c>
      <c r="S38" s="25">
        <f t="shared" ca="1" si="7"/>
        <v>6651619.6306009907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2699370.9743355587</v>
      </c>
      <c r="R39" s="25">
        <f t="array" aca="1" ref="R39" ca="1">INDEX('Lorri 401b'!L:L,MATCH('Retirement Calculator'!A39,'Lorri 401b'!N:N,0),0)</f>
        <v>3946578.2759266859</v>
      </c>
      <c r="S39" s="25">
        <f t="shared" ca="1" si="7"/>
        <v>6645949.2502622446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2677232.891262373</v>
      </c>
      <c r="R40" s="25">
        <f t="array" aca="1" ref="R40" ca="1">INDEX('Lorri 401b'!L:L,MATCH('Retirement Calculator'!A40,'Lorri 401b'!N:N,0),0)</f>
        <v>3963022.3520763805</v>
      </c>
      <c r="S40" s="25">
        <f t="shared" ca="1" si="7"/>
        <v>6640255.2433387535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2655002.5661763824</v>
      </c>
      <c r="R41" s="25">
        <f t="array" aca="1" ref="R41" ca="1">INDEX('Lorri 401b'!L:L,MATCH('Retirement Calculator'!A41,'Lorri 401b'!N:N,0),0)</f>
        <v>3979534.9452100322</v>
      </c>
      <c r="S41" s="25">
        <f t="shared" ca="1" si="7"/>
        <v>6634537.511386415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2632679.6147358669</v>
      </c>
      <c r="R42" s="25">
        <f t="array" aca="1" ref="R42" ca="1">INDEX('Lorri 401b'!L:L,MATCH('Retirement Calculator'!A42,'Lorri 401b'!N:N,0),0)</f>
        <v>3996116.3408150738</v>
      </c>
      <c r="S42" s="25">
        <f t="shared" ca="1" si="7"/>
        <v>6628795.9555509407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2610263.6509976825</v>
      </c>
      <c r="R43" s="25">
        <f t="array" aca="1" ref="R43" ca="1">INDEX('Lorri 401b'!L:L,MATCH('Retirement Calculator'!A43,'Lorri 401b'!N:N,0),0)</f>
        <v>4012766.8255684702</v>
      </c>
      <c r="S43" s="25">
        <f t="shared" ca="1" si="7"/>
        <v>6623030.4765661526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2587754.2874105889</v>
      </c>
      <c r="R44" s="25">
        <f t="array" aca="1" ref="R44" ca="1">INDEX('Lorri 401b'!L:L,MATCH('Retirement Calculator'!A44,'Lorri 401b'!N:N,0),0)</f>
        <v>4029486.6873416719</v>
      </c>
      <c r="S44" s="25">
        <f t="shared" ca="1" si="7"/>
        <v>6617240.9747522604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2565151.1348085492</v>
      </c>
      <c r="R45" s="25">
        <f t="array" aca="1" ref="R45" ca="1">INDEX('Lorri 401b'!L:L,MATCH('Retirement Calculator'!A45,'Lorri 401b'!N:N,0),0)</f>
        <v>4046276.2152055954</v>
      </c>
      <c r="S45" s="25">
        <f t="shared" ca="1" si="7"/>
        <v>6611427.3500141446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2542453.8024040009</v>
      </c>
      <c r="R46" s="25">
        <f t="array" aca="1" ref="R46" ca="1">INDEX('Lorri 401b'!L:L,MATCH('Retirement Calculator'!A46,'Lorri 401b'!N:N,0),0)</f>
        <v>4063135.6994356187</v>
      </c>
      <c r="S46" s="25">
        <f t="shared" ca="1" si="7"/>
        <v>6605589.5018396191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2519661.8977811006</v>
      </c>
      <c r="R47" s="25">
        <f t="array" aca="1" ref="R47" ca="1">INDEX('Lorri 401b'!L:L,MATCH('Retirement Calculator'!A47,'Lorri 401b'!N:N,0),0)</f>
        <v>4080065.4315166003</v>
      </c>
      <c r="S47" s="25">
        <f t="shared" ca="1" si="7"/>
        <v>6599727.3292977009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2496775.0268889382</v>
      </c>
      <c r="R48" s="25">
        <f t="array" aca="1" ref="R48" ca="1">INDEX('Lorri 401b'!L:L,MATCH('Retirement Calculator'!A48,'Lorri 401b'!N:N,0),0)</f>
        <v>4097065.7041479195</v>
      </c>
      <c r="S48" s="25">
        <f t="shared" ca="1" si="7"/>
        <v>6593840.7310368577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2473792.7940347251</v>
      </c>
      <c r="R49" s="25">
        <f t="array" aca="1" ref="R49" ca="1">INDEX('Lorri 401b'!L:L,MATCH('Retirement Calculator'!A49,'Lorri 401b'!N:N,0),0)</f>
        <v>4114136.8112485358</v>
      </c>
      <c r="S49" s="25">
        <f t="shared" ca="1" si="7"/>
        <v>6587929.6052832603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2450714.8018769524</v>
      </c>
      <c r="R50" s="25">
        <f t="array" aca="1" ref="R50" ca="1">INDEX('Lorri 401b'!L:L,MATCH('Retirement Calculator'!A50,'Lorri 401b'!N:N,0),0)</f>
        <v>4131279.0479620714</v>
      </c>
      <c r="S50" s="25">
        <f t="shared" ca="1" si="7"/>
        <v>6581993.8498390242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2427540.6514185225</v>
      </c>
      <c r="R51" s="25">
        <f t="array" aca="1" ref="R51" ca="1">INDEX('Lorri 401b'!L:L,MATCH('Retirement Calculator'!A51,'Lorri 401b'!N:N,0),0)</f>
        <v>4148492.7106619133</v>
      </c>
      <c r="S51" s="25">
        <f t="shared" ca="1" si="7"/>
        <v>6576033.3620804362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2404269.9419998494</v>
      </c>
      <c r="R52" s="25">
        <f t="array" aca="1" ref="R52" ca="1">INDEX('Lorri 401b'!L:L,MATCH('Retirement Calculator'!A52,'Lorri 401b'!N:N,0),0)</f>
        <v>4165778.0969563378</v>
      </c>
      <c r="S52" s="25">
        <f t="shared" ca="1" si="7"/>
        <v>6570048.0389561877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2381681.504625265</v>
      </c>
      <c r="R53" s="25">
        <f t="array" aca="1" ref="R53" ca="1">INDEX('Lorri 401b'!L:L,MATCH('Retirement Calculator'!A53,'Lorri 401b'!N:N,0),0)</f>
        <v>4183135.5056936559</v>
      </c>
      <c r="S53" s="25">
        <f t="shared" ca="1" si="7"/>
        <v>6564817.0103189209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2358998.9487616196</v>
      </c>
      <c r="R54" s="25">
        <f t="array" aca="1" ref="R54" ca="1">INDEX('Lorri 401b'!L:L,MATCH('Retirement Calculator'!A54,'Lorri 401b'!N:N,0),0)</f>
        <v>4200565.2369673792</v>
      </c>
      <c r="S54" s="25">
        <f t="shared" ca="1" si="7"/>
        <v>6559564.1857289989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2336221.8822485427</v>
      </c>
      <c r="R55" s="25">
        <f t="array" aca="1" ref="R55" ca="1">INDEX('Lorri 401b'!L:L,MATCH('Retirement Calculator'!A55,'Lorri 401b'!N:N,0),0)</f>
        <v>4218067.5921214102</v>
      </c>
      <c r="S55" s="25">
        <f t="shared" ca="1" si="7"/>
        <v>6554289.4743699525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2313349.9112916612</v>
      </c>
      <c r="R56" s="25">
        <f t="array" aca="1" ref="R56" ca="1">INDEX('Lorri 401b'!L:L,MATCH('Retirement Calculator'!A56,'Lorri 401b'!N:N,0),0)</f>
        <v>4235642.8737552492</v>
      </c>
      <c r="S56" s="25">
        <f t="shared" ca="1" si="7"/>
        <v>6548992.7850469109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2290382.6404557927</v>
      </c>
      <c r="R57" s="25">
        <f t="array" aca="1" ref="R57" ca="1">INDEX('Lorri 401b'!L:L,MATCH('Retirement Calculator'!A57,'Lorri 401b'!N:N,0),0)</f>
        <v>4253291.3857292291</v>
      </c>
      <c r="S57" s="25">
        <f t="shared" ca="1" si="7"/>
        <v>6543674.0261850217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2267319.6726581082</v>
      </c>
      <c r="R58" s="25">
        <f t="array" aca="1" ref="R58" ca="1">INDEX('Lorri 401b'!L:L,MATCH('Retirement Calculator'!A58,'Lorri 401b'!N:N,0),0)</f>
        <v>4271013.4331697673</v>
      </c>
      <c r="S58" s="25">
        <f t="shared" ca="1" si="7"/>
        <v>6538333.1058278754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2244160.6091612666</v>
      </c>
      <c r="R59" s="25">
        <f t="array" aca="1" ref="R59" ca="1">INDEX('Lorri 401b'!L:L,MATCH('Retirement Calculator'!A59,'Lorri 401b'!N:N,0),0)</f>
        <v>4288809.3224746417</v>
      </c>
      <c r="S59" s="25">
        <f t="shared" ca="1" si="7"/>
        <v>6532969.9316359088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2220905.0495665213</v>
      </c>
      <c r="R60" s="25">
        <f t="array" aca="1" ref="R60" ca="1">INDEX('Lorri 401b'!L:L,MATCH('Retirement Calculator'!A60,'Lorri 401b'!N:N,0),0)</f>
        <v>4306679.3613182865</v>
      </c>
      <c r="S60" s="25">
        <f t="shared" ca="1" si="7"/>
        <v>6527584.4108848078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2197552.5918067982</v>
      </c>
      <c r="R61" s="25">
        <f t="array" aca="1" ref="R61" ca="1">INDEX('Lorri 401b'!L:L,MATCH('Retirement Calculator'!A61,'Lorri 401b'!N:N,0),0)</f>
        <v>4324623.8586571123</v>
      </c>
      <c r="S61" s="25">
        <f t="shared" ca="1" si="7"/>
        <v>6522176.4504639106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2174102.8321397426</v>
      </c>
      <c r="R62" s="25">
        <f t="array" aca="1" ref="R62" ca="1">INDEX('Lorri 401b'!L:L,MATCH('Retirement Calculator'!A62,'Lorri 401b'!N:N,0),0)</f>
        <v>4342643.1247348506</v>
      </c>
      <c r="S62" s="25">
        <f t="shared" ca="1" si="7"/>
        <v>6516745.9568745932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2150555.3651407412</v>
      </c>
      <c r="R63" s="25">
        <f t="array" aca="1" ref="R63" ca="1">INDEX('Lorri 401b'!L:L,MATCH('Retirement Calculator'!A63,'Lorri 401b'!N:N,0),0)</f>
        <v>4360737.4710879121</v>
      </c>
      <c r="S63" s="25">
        <f t="shared" ca="1" si="7"/>
        <v>6511292.8362286538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2126909.7836959106</v>
      </c>
      <c r="R64" s="25">
        <f t="array" aca="1" ref="R64" ca="1">INDEX('Lorri 401b'!L:L,MATCH('Retirement Calculator'!A64,'Lorri 401b'!N:N,0),0)</f>
        <v>4378907.2105507785</v>
      </c>
      <c r="S64" s="25">
        <f t="shared" ca="1" si="7"/>
        <v>6505816.9942466896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2103165.6789950593</v>
      </c>
      <c r="R65" s="25">
        <f t="array" aca="1" ref="R65" ca="1">INDEX('Lorri 401b'!L:L,MATCH('Retirement Calculator'!A65,'Lorri 401b'!N:N,0),0)</f>
        <v>4397152.657261407</v>
      </c>
      <c r="S65" s="25">
        <f t="shared" ca="1" si="7"/>
        <v>6500318.3362564668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2079322.6405246214</v>
      </c>
      <c r="R66" s="25">
        <f t="array" aca="1" ref="R66" ca="1">INDEX('Lorri 401b'!L:L,MATCH('Retirement Calculator'!A66,'Lorri 401b'!N:N,0),0)</f>
        <v>4415474.1266666632</v>
      </c>
      <c r="S66" s="25">
        <f t="shared" ca="1" si="7"/>
        <v>6494796.7671912843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2055380.2560605565</v>
      </c>
      <c r="R67" s="25">
        <f t="array" aca="1" ref="R67" ca="1">INDEX('Lorri 401b'!L:L,MATCH('Retirement Calculator'!A67,'Lorri 401b'!N:N,0),0)</f>
        <v>4433871.9355277745</v>
      </c>
      <c r="S67" s="25">
        <f t="shared" ca="1" si="7"/>
        <v>6489252.191588331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2031338.1116612249</v>
      </c>
      <c r="R68" s="25">
        <f t="array" aca="1" ref="R68" ca="1">INDEX('Lorri 401b'!L:L,MATCH('Retirement Calculator'!A68,'Lorri 401b'!N:N,0),0)</f>
        <v>4452346.4019258069</v>
      </c>
      <c r="S68" s="25">
        <f t="shared" ca="1" si="7"/>
        <v>6483684.5135870315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2007195.7916602292</v>
      </c>
      <c r="R69" s="25">
        <f t="array" aca="1" ref="R69" ca="1">INDEX('Lorri 401b'!L:L,MATCH('Retirement Calculator'!A69,'Lorri 401b'!N:N,0),0)</f>
        <v>4470897.8452671645</v>
      </c>
      <c r="S69" s="25">
        <f t="shared" ca="1" si="7"/>
        <v>6478093.6369273942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1982952.8786592295</v>
      </c>
      <c r="R70" s="25">
        <f t="array" aca="1" ref="R70" ca="1">INDEX('Lorri 401b'!L:L,MATCH('Retirement Calculator'!A70,'Lorri 401b'!N:N,0),0)</f>
        <v>4489526.5862891106</v>
      </c>
      <c r="S70" s="25">
        <f t="shared" ca="1" si="7"/>
        <v>6472479.4649483403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1958608.9535207255</v>
      </c>
      <c r="R71" s="25">
        <f t="array" aca="1" ref="R71" ca="1">INDEX('Lorri 401b'!L:L,MATCH('Retirement Calculator'!A71,'Lorri 401b'!N:N,0),0)</f>
        <v>4508232.9470653152</v>
      </c>
      <c r="S71" s="25">
        <f t="shared" ca="1" si="7"/>
        <v>6466841.9005860407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1934163.5953608111</v>
      </c>
      <c r="R72" s="25">
        <f t="array" aca="1" ref="R72" ca="1">INDEX('Lorri 401b'!L:L,MATCH('Retirement Calculator'!A72,'Lorri 401b'!N:N,0),0)</f>
        <v>4527017.251011421</v>
      </c>
      <c r="S72" s="25">
        <f t="shared" ca="1" si="7"/>
        <v>6461180.8463722318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1909616.3815418971</v>
      </c>
      <c r="R73" s="25">
        <f t="array" aca="1" ref="R73" ca="1">INDEX('Lorri 401b'!L:L,MATCH('Retirement Calculator'!A73,'Lorri 401b'!N:N,0),0)</f>
        <v>4545879.8228906356</v>
      </c>
      <c r="S73" s="25">
        <f t="shared" ca="1" si="7"/>
        <v>6455496.2044325322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1884966.8876654042</v>
      </c>
      <c r="R74" s="25">
        <f t="array" aca="1" ref="R74" ca="1">INDEX('Lorri 401b'!L:L,MATCH('Retirement Calculator'!A74,'Lorri 401b'!N:N,0),0)</f>
        <v>4564820.9888193468</v>
      </c>
      <c r="S74" s="25">
        <f t="shared" ca="1" si="7"/>
        <v>6449787.8764847508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1860214.6875644261</v>
      </c>
      <c r="R75" s="25">
        <f t="array" aca="1" ref="R75" ca="1">INDEX('Lorri 401b'!L:L,MATCH('Retirement Calculator'!A75,'Lorri 401b'!N:N,0),0)</f>
        <v>4583841.0762727605</v>
      </c>
      <c r="S75" s="25">
        <f t="shared" ca="1" si="7"/>
        <v>6444055.7638371866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1835359.3532963605</v>
      </c>
      <c r="R76" s="25">
        <f t="array" aca="1" ref="R76" ca="1">INDEX('Lorri 401b'!L:L,MATCH('Retirement Calculator'!A76,'Lorri 401b'!N:N,0),0)</f>
        <v>4602940.4140905635</v>
      </c>
      <c r="S76" s="25">
        <f t="shared" ca="1" si="7"/>
        <v>6438299.7673869245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1810400.4551355112</v>
      </c>
      <c r="R77" s="25">
        <f t="array" aca="1" ref="R77" ca="1">INDEX('Lorri 401b'!L:L,MATCH('Retirement Calculator'!A77,'Lorri 401b'!N:N,0),0)</f>
        <v>4622119.3324826071</v>
      </c>
      <c r="S77" s="25">
        <f t="shared" ca="1" si="7"/>
        <v>6432519.7876181183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1808834.2621632146</v>
      </c>
      <c r="R78" s="25">
        <f t="array" aca="1" ref="R78" ca="1">INDEX('Lorri 401b'!L:L,MATCH('Retirement Calculator'!A78,'Lorri 401b'!N:N,0),0)</f>
        <v>4617881.4624370616</v>
      </c>
      <c r="S78" s="25">
        <f t="shared" ca="1" si="7"/>
        <v>6426715.724600276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1807261.5433868668</v>
      </c>
      <c r="R79" s="25">
        <f t="array" aca="1" ref="R79" ca="1">INDEX('Lorri 401b'!L:L,MATCH('Retirement Calculator'!A79,'Lorri 401b'!N:N,0),0)</f>
        <v>4613625.9345996594</v>
      </c>
      <c r="S79" s="25">
        <f t="shared" ca="1" si="7"/>
        <v>6420887.4779865257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1805682.2716156177</v>
      </c>
      <c r="R80" s="25">
        <f t="array" aca="1" ref="R80" ca="1">INDEX('Lorri 401b'!L:L,MATCH('Retirement Calculator'!A80,'Lorri 401b'!N:N,0),0)</f>
        <v>4609352.6753962683</v>
      </c>
      <c r="S80" s="25">
        <f t="shared" ca="1" si="7"/>
        <v>6415034.9470118862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1804096.4195453215</v>
      </c>
      <c r="R81" s="25">
        <f t="array" aca="1" ref="R81" ca="1">INDEX('Lorri 401b'!L:L,MATCH('Retirement Calculator'!A81,'Lorri 401b'!N:N,0),0)</f>
        <v>4605061.6109461961</v>
      </c>
      <c r="S81" s="25">
        <f t="shared" ca="1" si="7"/>
        <v>6409158.0304915179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1802503.9597580659</v>
      </c>
      <c r="R82" s="25">
        <f t="array" aca="1" ref="R82" ca="1">INDEX('Lorri 401b'!L:L,MATCH('Retirement Calculator'!A82,'Lorri 401b'!N:N,0),0)</f>
        <v>4600752.6670609154</v>
      </c>
      <c r="S82" s="25">
        <f t="shared" ca="1" si="7"/>
        <v>6403256.626818981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1800904.8647216966</v>
      </c>
      <c r="R83" s="25">
        <f t="array" aca="1" ref="R83" ca="1">INDEX('Lorri 401b'!L:L,MATCH('Retirement Calculator'!A83,'Lorri 401b'!N:N,0),0)</f>
        <v>4596425.7692427794</v>
      </c>
      <c r="S83" s="25">
        <f t="shared" ca="1" si="7"/>
        <v>6397330.6339644762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1799299.1067893426</v>
      </c>
      <c r="R84" s="25">
        <f t="array" aca="1" ref="R84" ca="1">INDEX('Lorri 401b'!L:L,MATCH('Retirement Calculator'!A84,'Lorri 401b'!N:N,0),0)</f>
        <v>4592080.8426837344</v>
      </c>
      <c r="S84" s="25">
        <f t="shared" ca="1" si="7"/>
        <v>6391379.9494730774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1797686.6581989371</v>
      </c>
      <c r="R85" s="25">
        <f t="array" aca="1" ref="R85" ca="1">INDEX('Lorri 401b'!L:L,MATCH('Retirement Calculator'!A85,'Lorri 401b'!N:N,0),0)</f>
        <v>4587717.8122640271</v>
      </c>
      <c r="S85" s="25">
        <f t="shared" ca="1" si="7"/>
        <v>6385404.4704629639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1796067.4910727381</v>
      </c>
      <c r="R86" s="25">
        <f t="array" aca="1" ref="R86" ca="1">INDEX('Lorri 401b'!L:L,MATCH('Retirement Calculator'!A86,'Lorri 401b'!N:N,0),0)</f>
        <v>4583336.6025509043</v>
      </c>
      <c r="S86" s="25">
        <f t="shared" ca="1" si="7"/>
        <v>6379404.0936236419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1794441.5774168465</v>
      </c>
      <c r="R87" s="25">
        <f t="array" aca="1" ref="R87" ca="1">INDEX('Lorri 401b'!L:L,MATCH('Retirement Calculator'!A87,'Lorri 401b'!N:N,0),0)</f>
        <v>4578937.13779731</v>
      </c>
      <c r="S87" s="25">
        <f t="shared" ca="1" si="7"/>
        <v>6373378.7152141565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1792808.8891207222</v>
      </c>
      <c r="R88" s="25">
        <f t="array" aca="1" ref="R88" ca="1">INDEX('Lorri 401b'!L:L,MATCH('Retirement Calculator'!A88,'Lorri 401b'!N:N,0),0)</f>
        <v>4574519.3419405753</v>
      </c>
      <c r="S88" s="25">
        <f t="shared" ca="1" si="7"/>
        <v>6367328.2310612975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1791169.3979566973</v>
      </c>
      <c r="R89" s="25">
        <f t="array" aca="1" ref="R89" ca="1">INDEX('Lorri 401b'!L:L,MATCH('Retirement Calculator'!A89,'Lorri 401b'!N:N,0),0)</f>
        <v>4570083.1386011047</v>
      </c>
      <c r="S89" s="25">
        <f t="shared" ca="1" si="7"/>
        <v>6361252.536557802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1789523.0755794891</v>
      </c>
      <c r="R90" s="25">
        <f t="array" aca="1" ref="R90" ca="1">INDEX('Lorri 401b'!L:L,MATCH('Retirement Calculator'!A90,'Lorri 401b'!N:N,0),0)</f>
        <v>4565628.4510810534</v>
      </c>
      <c r="S90" s="25">
        <f t="shared" ca="1" si="7"/>
        <v>6355151.5266605429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1787869.8935257092</v>
      </c>
      <c r="R91" s="25">
        <f t="array" aca="1" ref="R91" ca="1">INDEX('Lorri 401b'!L:L,MATCH('Retirement Calculator'!A91,'Lorri 401b'!N:N,0),0)</f>
        <v>4561155.2023630012</v>
      </c>
      <c r="S91" s="25">
        <f t="shared" ca="1" si="7"/>
        <v>6349025.0958887106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1786209.8232133717</v>
      </c>
      <c r="R92" s="25">
        <f t="array" aca="1" ref="R92" ca="1">INDEX('Lorri 401b'!L:L,MATCH('Retirement Calculator'!A92,'Lorri 401b'!N:N,0),0)</f>
        <v>4556663.3151086243</v>
      </c>
      <c r="S92" s="25">
        <f t="shared" ca="1" si="7"/>
        <v>6342873.1383219957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1784542.8359413994</v>
      </c>
      <c r="R93" s="25">
        <f t="array" aca="1" ref="R93" ca="1">INDEX('Lorri 401b'!L:L,MATCH('Retirement Calculator'!A93,'Lorri 401b'!N:N,0),0)</f>
        <v>4552152.7116573537</v>
      </c>
      <c r="S93" s="25">
        <f t="shared" ca="1" si="7"/>
        <v>6336695.5475987531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1782868.9028891274</v>
      </c>
      <c r="R94" s="25">
        <f t="array" aca="1" ref="R94" ca="1">INDEX('Lorri 401b'!L:L,MATCH('Retirement Calculator'!A94,'Lorri 401b'!N:N,0),0)</f>
        <v>4547623.3140250361</v>
      </c>
      <c r="S94" s="25">
        <f t="shared" ca="1" si="7"/>
        <v>6330492.2169141639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1781187.9951158043</v>
      </c>
      <c r="R95" s="25">
        <f t="array" aca="1" ref="R95" ca="1">INDEX('Lorri 401b'!L:L,MATCH('Retirement Calculator'!A95,'Lorri 401b'!N:N,0),0)</f>
        <v>4543075.0439025844</v>
      </c>
      <c r="S95" s="25">
        <f t="shared" ca="1" si="7"/>
        <v>6324263.0390183888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1779500.0835600924</v>
      </c>
      <c r="R96" s="25">
        <f t="array" aca="1" ref="R96" ca="1">INDEX('Lorri 401b'!L:L,MATCH('Retirement Calculator'!A96,'Lorri 401b'!N:N,0),0)</f>
        <v>4538507.8226546217</v>
      </c>
      <c r="S96" s="25">
        <f t="shared" ca="1" si="7"/>
        <v>6318007.9062147141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1777805.1390395649</v>
      </c>
      <c r="R97" s="25">
        <f t="array" aca="1" ref="R97" ca="1">INDEX('Lorri 401b'!L:L,MATCH('Retirement Calculator'!A97,'Lorri 401b'!N:N,0),0)</f>
        <v>4533921.5713181263</v>
      </c>
      <c r="S97" s="25">
        <f t="shared" ca="1" si="7"/>
        <v>6311726.7103576912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1776103.1322502019</v>
      </c>
      <c r="R98" s="25">
        <f t="array" aca="1" ref="R98" ca="1">INDEX('Lorri 401b'!L:L,MATCH('Retirement Calculator'!A98,'Lorri 401b'!N:N,0),0)</f>
        <v>4529316.2106010625</v>
      </c>
      <c r="S98" s="25">
        <f t="shared" ca="1" si="7"/>
        <v>6305419.3428512644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1774394.0337658832</v>
      </c>
      <c r="R99" s="25">
        <f t="array" aca="1" ref="R99" ca="1">INDEX('Lorri 401b'!L:L,MATCH('Retirement Calculator'!A99,'Lorri 401b'!N:N,0),0)</f>
        <v>4524691.6608810108</v>
      </c>
      <c r="S99" s="25">
        <f t="shared" ca="1" si="7"/>
        <v>6299085.694646894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1772677.8140378799</v>
      </c>
      <c r="R100" s="25">
        <f t="array" aca="1" ref="R100" ca="1">INDEX('Lorri 401b'!L:L,MATCH('Retirement Calculator'!A100,'Lorri 401b'!N:N,0),0)</f>
        <v>4520047.8422037922</v>
      </c>
      <c r="S100" s="25">
        <f t="shared" ca="1" si="7"/>
        <v>6292725.6562416721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1770954.4433943434</v>
      </c>
      <c r="R101" s="25">
        <f t="array" aca="1" ref="R101" ca="1">INDEX('Lorri 401b'!L:L,MATCH('Retirement Calculator'!A101,'Lorri 401b'!N:N,0),0)</f>
        <v>4515384.6742820852</v>
      </c>
      <c r="S101" s="25">
        <f t="shared" ca="1" si="7"/>
        <v>6286339.1176764285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1769223.8920397919</v>
      </c>
      <c r="R102" s="25">
        <f t="array" aca="1" ref="R102" ca="1">INDEX('Lorri 401b'!L:L,MATCH('Retirement Calculator'!A102,'Lorri 401b'!N:N,0),0)</f>
        <v>4510702.0764940372</v>
      </c>
      <c r="S102" s="25">
        <f t="shared" ca="1" si="7"/>
        <v>6279925.9685338289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1767486.1300545966</v>
      </c>
      <c r="R103" s="25">
        <f t="array" aca="1" ref="R103" ca="1">INDEX('Lorri 401b'!L:L,MATCH('Retirement Calculator'!A103,'Lorri 401b'!N:N,0),0)</f>
        <v>4505999.9678818723</v>
      </c>
      <c r="S103" s="25">
        <f t="shared" ca="1" si="7"/>
        <v>6273486.0979364691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1765741.1273944629</v>
      </c>
      <c r="R104" s="25">
        <f t="array" aca="1" ref="R104" ca="1">INDEX('Lorri 401b'!L:L,MATCH('Retirement Calculator'!A104,'Lorri 401b'!N:N,0),0)</f>
        <v>4501278.2671504905</v>
      </c>
      <c r="S104" s="25">
        <f t="shared" ca="1" si="7"/>
        <v>6267019.3945449535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1763988.8538899121</v>
      </c>
      <c r="R105" s="25">
        <f t="array" aca="1" ref="R105" ca="1">INDEX('Lorri 401b'!L:L,MATCH('Retirement Calculator'!A105,'Lorri 401b'!N:N,0),0)</f>
        <v>4496536.8926660614</v>
      </c>
      <c r="S105" s="25">
        <f t="shared" ca="1" si="7"/>
        <v>6260525.7465559738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1762229.2792457589</v>
      </c>
      <c r="R106" s="25">
        <f t="array" aca="1" ref="R106" ca="1">INDEX('Lorri 401b'!L:L,MATCH('Retirement Calculator'!A106,'Lorri 401b'!N:N,0),0)</f>
        <v>4491775.762454614</v>
      </c>
      <c r="S106" s="25">
        <f t="shared" ca="1" si="7"/>
        <v>6254005.0417003725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1760462.3730405883</v>
      </c>
      <c r="R107" s="25">
        <f t="array" aca="1" ref="R107" ca="1">INDEX('Lorri 401b'!L:L,MATCH('Retirement Calculator'!A107,'Lorri 401b'!N:N,0),0)</f>
        <v>4486994.7942006188</v>
      </c>
      <c r="S107" s="25">
        <f t="shared" ca="1" si="7"/>
        <v>6247457.1672412073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1759367.0214078964</v>
      </c>
      <c r="R108" s="25">
        <f t="array" aca="1" ref="R108" ca="1">INDEX('Lorri 401b'!L:L,MATCH('Retirement Calculator'!A108,'Lorri 401b'!N:N,0),0)</f>
        <v>4483945.071897232</v>
      </c>
      <c r="S108" s="25">
        <f t="shared" ca="1" si="7"/>
        <v>6243312.0933051286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1758267.1058100683</v>
      </c>
      <c r="R109" s="25">
        <f t="array" aca="1" ref="R109" ca="1">INDEX('Lorri 401b'!L:L,MATCH('Retirement Calculator'!A109,'Lorri 401b'!N:N,0),0)</f>
        <v>4480882.6424175818</v>
      </c>
      <c r="S109" s="25">
        <f t="shared" ca="1" si="7"/>
        <v>6239149.7482276503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1757162.6072305825</v>
      </c>
      <c r="R110" s="25">
        <f t="array" aca="1" ref="R110" ca="1">INDEX('Lorri 401b'!L:L,MATCH('Retirement Calculator'!A110,'Lorri 401b'!N:N,0),0)</f>
        <v>4477807.4528150996</v>
      </c>
      <c r="S110" s="25">
        <f t="shared" ca="1" si="7"/>
        <v>6234970.0600456819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1756053.5065736822</v>
      </c>
      <c r="R111" s="25">
        <f t="array" aca="1" ref="R111" ca="1">INDEX('Lorri 401b'!L:L,MATCH('Retirement Calculator'!A111,'Lorri 401b'!N:N,0),0)</f>
        <v>4474719.4499226063</v>
      </c>
      <c r="S111" s="25">
        <f t="shared" ca="1" si="7"/>
        <v>6230772.956496289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1754939.7846640449</v>
      </c>
      <c r="R112" s="25">
        <f t="array" aca="1" ref="R112" ca="1">INDEX('Lorri 401b'!L:L,MATCH('Retirement Calculator'!A112,'Lorri 401b'!N:N,0),0)</f>
        <v>4471618.5803513946</v>
      </c>
      <c r="S112" s="25">
        <f t="shared" ca="1" si="7"/>
        <v>6226558.3650154397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1753821.4222464506</v>
      </c>
      <c r="R113" s="25">
        <f t="array" aca="1" ref="R113" ca="1">INDEX('Lorri 401b'!L:L,MATCH('Retirement Calculator'!A113,'Lorri 401b'!N:N,0),0)</f>
        <v>4468504.7904903032</v>
      </c>
      <c r="S113" s="25">
        <f t="shared" ca="1" si="7"/>
        <v>6222326.2127367537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1752698.3999854496</v>
      </c>
      <c r="R114" s="25">
        <f t="array" aca="1" ref="R114" ca="1">INDEX('Lorri 401b'!L:L,MATCH('Retirement Calculator'!A114,'Lorri 401b'!N:N,0),0)</f>
        <v>4465378.0265047904</v>
      </c>
      <c r="S114" s="25">
        <f t="shared" ca="1" si="7"/>
        <v>6218076.4264902398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1751570.6984650278</v>
      </c>
      <c r="R115" s="25">
        <f t="array" aca="1" ref="R115" ca="1">INDEX('Lorri 401b'!L:L,MATCH('Retirement Calculator'!A115,'Lorri 401b'!N:N,0),0)</f>
        <v>4462238.2343360046</v>
      </c>
      <c r="S115" s="25">
        <f t="shared" ca="1" si="7"/>
        <v>6213808.9328010324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1750438.298188271</v>
      </c>
      <c r="R116" s="25">
        <f t="array" aca="1" ref="R116" ca="1">INDEX('Lorri 401b'!L:L,MATCH('Retirement Calculator'!A116,'Lorri 401b'!N:N,0),0)</f>
        <v>4459085.359699849</v>
      </c>
      <c r="S116" s="25">
        <f t="shared" ca="1" si="7"/>
        <v>6209523.65788812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1749301.1795770277</v>
      </c>
      <c r="R117" s="25">
        <f t="array" aca="1" ref="R117" ca="1">INDEX('Lorri 401b'!L:L,MATCH('Retirement Calculator'!A117,'Lorri 401b'!N:N,0),0)</f>
        <v>4455919.3480860423</v>
      </c>
      <c r="S117" s="25">
        <f t="shared" ca="1" si="7"/>
        <v>6205220.5276630698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1748159.3229715708</v>
      </c>
      <c r="R118" s="25">
        <f t="array" aca="1" ref="R118" ca="1">INDEX('Lorri 401b'!L:L,MATCH('Retirement Calculator'!A118,'Lorri 401b'!N:N,0),0)</f>
        <v>4452740.1447571786</v>
      </c>
      <c r="S118" s="25">
        <f t="shared" ca="1" si="7"/>
        <v>6200899.4677287489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1747012.708630258</v>
      </c>
      <c r="R119" s="25">
        <f t="array" aca="1" ref="R119" ca="1">INDEX('Lorri 401b'!L:L,MATCH('Retirement Calculator'!A119,'Lorri 401b'!N:N,0),0)</f>
        <v>4449547.6947477777</v>
      </c>
      <c r="S119" s="25">
        <f t="shared" ca="1" si="7"/>
        <v>6196560.4033780359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1745861.3167291896</v>
      </c>
      <c r="R120" s="25">
        <f t="array" aca="1" ref="R120" ca="1">INDEX('Lorri 401b'!L:L,MATCH('Retirement Calculator'!A120,'Lorri 401b'!N:N,0),0)</f>
        <v>4446341.9428633377</v>
      </c>
      <c r="S120" s="25">
        <f t="shared" ca="1" si="7"/>
        <v>6192203.2595925275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1744705.1273618669</v>
      </c>
      <c r="R121" s="25">
        <f t="array" aca="1" ref="R121" ca="1">INDEX('Lorri 401b'!L:L,MATCH('Retirement Calculator'!A121,'Lorri 401b'!N:N,0),0)</f>
        <v>4443122.833679379</v>
      </c>
      <c r="S121" s="25">
        <f t="shared" ca="1" si="7"/>
        <v>6187827.9610412456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1743544.1205388468</v>
      </c>
      <c r="R122" s="25">
        <f t="array" aca="1" ref="R122" ca="1">INDEX('Lorri 401b'!L:L,MATCH('Retirement Calculator'!A122,'Lorri 401b'!N:N,0),0)</f>
        <v>4439890.3115404872</v>
      </c>
      <c r="S122" s="25">
        <f t="shared" ca="1" si="7"/>
        <v>6183434.4320793338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1742378.2761873975</v>
      </c>
      <c r="R123" s="25">
        <f t="array" aca="1" ref="R123" ca="1">INDEX('Lorri 401b'!L:L,MATCH('Retirement Calculator'!A123,'Lorri 401b'!N:N,0),0)</f>
        <v>4436644.3205593498</v>
      </c>
      <c r="S123" s="25">
        <f t="shared" ca="1" si="7"/>
        <v>6179022.5967467474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1741207.5741511506</v>
      </c>
      <c r="R124" s="25">
        <f t="array" aca="1" ref="R124" ca="1">INDEX('Lorri 401b'!L:L,MATCH('Retirement Calculator'!A124,'Lorri 401b'!N:N,0),0)</f>
        <v>4433384.804615791</v>
      </c>
      <c r="S124" s="25">
        <f t="shared" ca="1" si="7"/>
        <v>6174592.3787669418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1740031.9941897527</v>
      </c>
      <c r="R125" s="25">
        <f t="array" aca="1" ref="R125" ca="1">INDEX('Lorri 401b'!L:L,MATCH('Retirement Calculator'!A125,'Lorri 401b'!N:N,0),0)</f>
        <v>4430111.707355801</v>
      </c>
      <c r="S125" s="25">
        <f t="shared" ca="1" si="7"/>
        <v>6170143.7015455533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1738851.5159785156</v>
      </c>
      <c r="R126" s="25">
        <f t="array" aca="1" ref="R126" ca="1">INDEX('Lorri 401b'!L:L,MATCH('Retirement Calculator'!A126,'Lorri 401b'!N:N,0),0)</f>
        <v>4426824.9721905608</v>
      </c>
      <c r="S126" s="25">
        <f t="shared" ca="1" si="7"/>
        <v>6165676.4881690759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1737666.119108065</v>
      </c>
      <c r="R127" s="25">
        <f t="array" aca="1" ref="R127" ca="1">INDEX('Lorri 401b'!L:L,MATCH('Retirement Calculator'!A127,'Lorri 401b'!N:N,0),0)</f>
        <v>4423524.5422954652</v>
      </c>
      <c r="S127" s="25">
        <f t="shared" ca="1" si="7"/>
        <v>6161190.6614035303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1736475.7830839874</v>
      </c>
      <c r="R128" s="25">
        <f t="array" aca="1" ref="R128" ca="1">INDEX('Lorri 401b'!L:L,MATCH('Retirement Calculator'!A128,'Lorri 401b'!N:N,0),0)</f>
        <v>4420210.3606091402</v>
      </c>
      <c r="S128" s="25">
        <f t="shared" ca="1" si="7"/>
        <v>6156686.1436931277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1735280.4873264763</v>
      </c>
      <c r="R129" s="25">
        <f t="array" aca="1" ref="R129" ca="1">INDEX('Lorri 401b'!L:L,MATCH('Retirement Calculator'!A129,'Lorri 401b'!N:N,0),0)</f>
        <v>4416882.3698324561</v>
      </c>
      <c r="S129" s="25">
        <f t="shared" ca="1" si="7"/>
        <v>6152162.8571589328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1734080.2111699756</v>
      </c>
      <c r="R130" s="25">
        <f t="array" aca="1" ref="R130" ca="1">INDEX('Lorri 401b'!L:L,MATCH('Retirement Calculator'!A130,'Lorri 401b'!N:N,0),0)</f>
        <v>4413540.5124275358</v>
      </c>
      <c r="S130" s="25">
        <f t="shared" ca="1" si="7"/>
        <v>6147620.7235975116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1732874.9338628226</v>
      </c>
      <c r="R131" s="25">
        <f t="array" aca="1" ref="R131" ca="1">INDEX('Lorri 401b'!L:L,MATCH('Retirement Calculator'!A131,'Lorri 401b'!N:N,0),0)</f>
        <v>4410184.7306167614</v>
      </c>
      <c r="S131" s="25">
        <f t="shared" ca="1" si="7"/>
        <v>6143059.6644795835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1731664.6345668898</v>
      </c>
      <c r="R132" s="25">
        <f t="array" aca="1" ref="R132" ca="1">INDEX('Lorri 401b'!L:L,MATCH('Retirement Calculator'!A132,'Lorri 401b'!N:N,0),0)</f>
        <v>4406814.9663817752</v>
      </c>
      <c r="S132" s="25">
        <f t="shared" ca="1" si="7"/>
        <v>6138479.6009486653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1730449.292357224</v>
      </c>
      <c r="R133" s="25">
        <f t="array" aca="1" ref="R133" ca="1">INDEX('Lorri 401b'!L:L,MATCH('Retirement Calculator'!A133,'Lorri 401b'!N:N,0),0)</f>
        <v>4403431.1614624765</v>
      </c>
      <c r="S133" s="25">
        <f t="shared" ca="1" si="7"/>
        <v>6133880.4538197005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1729228.8862216847</v>
      </c>
      <c r="R134" s="25">
        <f t="array" aca="1" ref="R134" ca="1">INDEX('Lorri 401b'!L:L,MATCH('Retirement Calculator'!A134,'Lorri 401b'!N:N,0),0)</f>
        <v>4400033.2573560141</v>
      </c>
      <c r="S134" s="25">
        <f t="shared" ca="1" si="7"/>
        <v>6129262.1435776986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1728003.3950605807</v>
      </c>
      <c r="R135" s="25">
        <f t="array" aca="1" ref="R135" ca="1">INDEX('Lorri 401b'!L:L,MATCH('Retirement Calculator'!A135,'Lorri 401b'!N:N,0),0)</f>
        <v>4396621.1953157755</v>
      </c>
      <c r="S135" s="25">
        <f t="shared" ca="1" si="7"/>
        <v>6124624.5903763566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1726772.7976863054</v>
      </c>
      <c r="R136" s="25">
        <f t="array" aca="1" ref="R136" ca="1">INDEX('Lorri 401b'!L:L,MATCH('Retirement Calculator'!A136,'Lorri 401b'!N:N,0),0)</f>
        <v>4393194.9163503684</v>
      </c>
      <c r="S136" s="25">
        <f t="shared" ca="1" si="7"/>
        <v>6119967.7140366733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1725537.0728229706</v>
      </c>
      <c r="R137" s="25">
        <f t="array" aca="1" ref="R137" ca="1">INDEX('Lorri 401b'!L:L,MATCH('Retirement Calculator'!A137,'Lorri 401b'!N:N,0),0)</f>
        <v>4389754.3612226062</v>
      </c>
      <c r="S137" s="25">
        <f t="shared" ca="1" si="7"/>
        <v>6115291.4340455765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1724296.1991060385</v>
      </c>
      <c r="R138" s="25">
        <f t="array" aca="1" ref="R138" ca="1">INDEX('Lorri 401b'!L:L,MATCH('Retirement Calculator'!A138,'Lorri 401b'!N:N,0),0)</f>
        <v>4386299.4704484781</v>
      </c>
      <c r="S138" s="25">
        <f t="shared" ca="1" si="7"/>
        <v>6110595.6695545167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1723050.1550819527</v>
      </c>
      <c r="R139" s="25">
        <f t="array" aca="1" ref="R139" ca="1">INDEX('Lorri 401b'!L:L,MATCH('Retirement Calculator'!A139,'Lorri 401b'!N:N,0),0)</f>
        <v>4382830.1842961246</v>
      </c>
      <c r="S139" s="25">
        <f t="shared" ca="1" si="7"/>
        <v>6105880.3393780775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1721798.9192077664</v>
      </c>
      <c r="R140" s="25">
        <f t="array" aca="1" ref="R140" ca="1">INDEX('Lorri 401b'!L:L,MATCH('Retirement Calculator'!A140,'Lorri 401b'!N:N,0),0)</f>
        <v>4379346.442784803</v>
      </c>
      <c r="S140" s="25">
        <f t="shared" ca="1" si="7"/>
        <v>6101145.3619925696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1720542.4698507711</v>
      </c>
      <c r="R141" s="25">
        <f t="array" aca="1" ref="R141" ca="1">INDEX('Lorri 401b'!L:L,MATCH('Retirement Calculator'!A141,'Lorri 401b'!N:N,0),0)</f>
        <v>4375848.1856838502</v>
      </c>
      <c r="S141" s="25">
        <f t="shared" ca="1" si="7"/>
        <v>6096390.6555346213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1719280.7852881216</v>
      </c>
      <c r="R142" s="25">
        <f t="array" aca="1" ref="R142" ca="1">INDEX('Lorri 401b'!L:L,MATCH('Retirement Calculator'!A142,'Lorri 401b'!N:N,0),0)</f>
        <v>4372335.3525116434</v>
      </c>
      <c r="S142" s="25">
        <f t="shared" ca="1" si="7"/>
        <v>6091616.137799765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1718013.8437064609</v>
      </c>
      <c r="R143" s="25">
        <f t="array" aca="1" ref="R143" ca="1">INDEX('Lorri 401b'!L:L,MATCH('Retirement Calculator'!A143,'Lorri 401b'!N:N,0),0)</f>
        <v>4368807.8825345524</v>
      </c>
      <c r="S143" s="25">
        <f t="shared" ca="1" si="7"/>
        <v>6086821.726241013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1716741.6232015435</v>
      </c>
      <c r="R144" s="25">
        <f t="array" aca="1" ref="R144" ca="1">INDEX('Lorri 401b'!L:L,MATCH('Retirement Calculator'!A144,'Lorri 401b'!N:N,0),0)</f>
        <v>4365265.7147658905</v>
      </c>
      <c r="S144" s="25">
        <f t="shared" ca="1" si="7"/>
        <v>6082007.337967434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1715464.1017778555</v>
      </c>
      <c r="R145" s="25">
        <f t="array" aca="1" ref="R145" ca="1">INDEX('Lorri 401b'!L:L,MATCH('Retirement Calculator'!A145,'Lorri 401b'!N:N,0),0)</f>
        <v>4361708.787964859</v>
      </c>
      <c r="S145" s="25">
        <f t="shared" ca="1" si="7"/>
        <v>6077172.8897427144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1714181.2573482355</v>
      </c>
      <c r="R146" s="25">
        <f t="array" aca="1" ref="R146" ca="1">INDEX('Lorri 401b'!L:L,MATCH('Retirement Calculator'!A146,'Lorri 401b'!N:N,0),0)</f>
        <v>4358137.0406354899</v>
      </c>
      <c r="S146" s="25">
        <f t="shared" ca="1" si="7"/>
        <v>6072318.2979837256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1712893.067733492</v>
      </c>
      <c r="R147" s="25">
        <f t="array" aca="1" ref="R147" ca="1">INDEX('Lorri 401b'!L:L,MATCH('Retirement Calculator'!A147,'Lorri 401b'!N:N,0),0)</f>
        <v>4354550.4110255819</v>
      </c>
      <c r="S147" s="25">
        <f t="shared" ca="1" si="7"/>
        <v>6067443.4787590737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1711599.5106620204</v>
      </c>
      <c r="R148" s="25">
        <f t="array" aca="1" ref="R148" ca="1">INDEX('Lorri 401b'!L:L,MATCH('Retirement Calculator'!A148,'Lorri 401b'!N:N,0),0)</f>
        <v>4350948.8371256329</v>
      </c>
      <c r="S148" s="25">
        <f t="shared" ca="1" si="7"/>
        <v>6062548.3477876531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1710300.5637694178</v>
      </c>
      <c r="R149" s="25">
        <f t="array" aca="1" ref="R149" ca="1">INDEX('Lorri 401b'!L:L,MATCH('Retirement Calculator'!A149,'Lorri 401b'!N:N,0),0)</f>
        <v>4347332.2566677677</v>
      </c>
      <c r="S149" s="25">
        <f t="shared" ca="1" si="7"/>
        <v>6057632.8204371855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1708996.204598096</v>
      </c>
      <c r="R150" s="25">
        <f t="array" aca="1" ref="R150" ca="1">INDEX('Lorri 401b'!L:L,MATCH('Retirement Calculator'!A150,'Lorri 401b'!N:N,0),0)</f>
        <v>4343700.6071246611</v>
      </c>
      <c r="S150" s="25">
        <f t="shared" ca="1" si="7"/>
        <v>6052696.8117227573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1707686.4105968936</v>
      </c>
      <c r="R151" s="25">
        <f t="array" aca="1" ref="R151" ca="1">INDEX('Lorri 401b'!L:L,MATCH('Retirement Calculator'!A151,'Lorri 401b'!N:N,0),0)</f>
        <v>4340053.8257084582</v>
      </c>
      <c r="S151" s="25">
        <f t="shared" ca="1" si="7"/>
        <v>6047740.2363053523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1706371.1591206864</v>
      </c>
      <c r="R152" s="25">
        <f t="array" aca="1" ref="R152" ca="1">INDEX('Lorri 401b'!L:L,MATCH('Retirement Calculator'!A152,'Lorri 401b'!N:N,0),0)</f>
        <v>4336391.849369688</v>
      </c>
      <c r="S152" s="25">
        <f t="shared" ca="1" si="7"/>
        <v>6042763.0084903743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1705050.4274299948</v>
      </c>
      <c r="R153" s="25">
        <f t="array" aca="1" ref="R153" ca="1">INDEX('Lorri 401b'!L:L,MATCH('Retirement Calculator'!A153,'Lorri 401b'!N:N,0),0)</f>
        <v>4332714.6147961728</v>
      </c>
      <c r="S153" s="25">
        <f t="shared" ca="1" si="7"/>
        <v>6037765.0422261674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1703724.192690592</v>
      </c>
      <c r="R154" s="25">
        <f t="array" aca="1" ref="R154" ca="1">INDEX('Lorri 401b'!L:L,MATCH('Retirement Calculator'!A154,'Lorri 401b'!N:N,0),0)</f>
        <v>4329022.0584119344</v>
      </c>
      <c r="S154" s="25">
        <f t="shared" ca="1" si="7"/>
        <v>6032746.2511025267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1702392.4319731083</v>
      </c>
      <c r="R155" s="25">
        <f t="array" aca="1" ref="R155" ca="1">INDEX('Lorri 401b'!L:L,MATCH('Retirement Calculator'!A155,'Lorri 401b'!N:N,0),0)</f>
        <v>4325314.1163760955</v>
      </c>
      <c r="S155" s="25">
        <f t="shared" ca="1" si="7"/>
        <v>6027706.5483492035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1701055.1222526352</v>
      </c>
      <c r="R156" s="25">
        <f t="array" aca="1" ref="R156" ca="1">INDEX('Lorri 401b'!L:L,MATCH('Retirement Calculator'!A156,'Lorri 401b'!N:N,0),0)</f>
        <v>4321590.7245817734</v>
      </c>
      <c r="S156" s="25">
        <f t="shared" ca="1" si="7"/>
        <v>6022645.8468344081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1699712.2404083267</v>
      </c>
      <c r="R157" s="25">
        <f t="array" aca="1" ref="R157" ca="1">INDEX('Lorri 401b'!L:L,MATCH('Retirement Calculator'!A157,'Lorri 401b'!N:N,0),0)</f>
        <v>4317851.8186549749</v>
      </c>
      <c r="S157" s="25">
        <f t="shared" ca="1" si="7"/>
        <v>6017564.0590633014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1698363.7632230003</v>
      </c>
      <c r="R158" s="25">
        <f t="array" aca="1" ref="R158" ca="1">INDEX('Lorri 401b'!L:L,MATCH('Retirement Calculator'!A158,'Lorri 401b'!N:N,0),0)</f>
        <v>4314097.3339534812</v>
      </c>
      <c r="S158" s="25">
        <f t="shared" ca="1" si="7"/>
        <v>6012461.097176481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1697009.6673827351</v>
      </c>
      <c r="R159" s="25">
        <f t="array" aca="1" ref="R159" ca="1">INDEX('Lorri 401b'!L:L,MATCH('Retirement Calculator'!A159,'Lorri 401b'!N:N,0),0)</f>
        <v>4310327.205565732</v>
      </c>
      <c r="S159" s="25">
        <f t="shared" ca="1" si="7"/>
        <v>6007336.8729484668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1695649.9294764686</v>
      </c>
      <c r="R160" s="25">
        <f t="array" aca="1" ref="R160" ca="1">INDEX('Lorri 401b'!L:L,MATCH('Retirement Calculator'!A160,'Lorri 401b'!N:N,0),0)</f>
        <v>4306541.3683096999</v>
      </c>
      <c r="S160" s="25">
        <f t="shared" ca="1" si="7"/>
        <v>6002191.2977861688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1694284.5259955928</v>
      </c>
      <c r="R161" s="25">
        <f t="array" aca="1" ref="R161" ca="1">INDEX('Lorri 401b'!L:L,MATCH('Retirement Calculator'!A161,'Lorri 401b'!N:N,0),0)</f>
        <v>4302739.7567317681</v>
      </c>
      <c r="S161" s="25">
        <f t="shared" ca="1" si="7"/>
        <v>5997024.2827273607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1692913.4333335466</v>
      </c>
      <c r="R162" s="25">
        <f t="array" aca="1" ref="R162" ca="1">INDEX('Lorri 401b'!L:L,MATCH('Retirement Calculator'!A162,'Lorri 401b'!N:N,0),0)</f>
        <v>4298922.3051055949</v>
      </c>
      <c r="S162" s="25">
        <f t="shared" ca="1" si="7"/>
        <v>5991835.7384391418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1691536.6277854086</v>
      </c>
      <c r="R163" s="25">
        <f t="array" aca="1" ref="R163" ca="1">INDEX('Lorri 401b'!L:L,MATCH('Retirement Calculator'!A163,'Lorri 401b'!N:N,0),0)</f>
        <v>4295088.9474309795</v>
      </c>
      <c r="S163" s="25">
        <f t="shared" ca="1" si="7"/>
        <v>5986625.5752163883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1690154.0855474868</v>
      </c>
      <c r="R164" s="25">
        <f t="array" aca="1" ref="R164" ca="1">INDEX('Lorri 401b'!L:L,MATCH('Retirement Calculator'!A164,'Lorri 401b'!N:N,0),0)</f>
        <v>4291239.6174327191</v>
      </c>
      <c r="S164" s="25">
        <f t="shared" ca="1" si="7"/>
        <v>5981393.7029802054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1688765.7827169069</v>
      </c>
      <c r="R165" s="25">
        <f t="array" aca="1" ref="R165" ca="1">INDEX('Lorri 401b'!L:L,MATCH('Retirement Calculator'!A165,'Lorri 401b'!N:N,0),0)</f>
        <v>4287374.2485594666</v>
      </c>
      <c r="S165" s="25">
        <f t="shared" ca="1" si="7"/>
        <v>5976140.0312763732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1687371.6952911995</v>
      </c>
      <c r="R166" s="25">
        <f t="array" aca="1" ref="R166" ca="1">INDEX('Lorri 401b'!L:L,MATCH('Retirement Calculator'!A166,'Lorri 401b'!N:N,0),0)</f>
        <v>4283492.7739825752</v>
      </c>
      <c r="S166" s="25">
        <f t="shared" ca="1" si="7"/>
        <v>5970864.4692737749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1685971.799167885</v>
      </c>
      <c r="R167" s="25">
        <f t="array" aca="1" ref="R167" ca="1">INDEX('Lorri 401b'!L:L,MATCH('Retirement Calculator'!A167,'Lorri 401b'!N:N,0),0)</f>
        <v>4279595.1265949467</v>
      </c>
      <c r="S167" s="25">
        <f t="shared" ca="1" si="7"/>
        <v>5965566.9257628322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1684566.0701440568</v>
      </c>
      <c r="R168" s="25">
        <f t="array" aca="1" ref="R168" ca="1">INDEX('Lorri 401b'!L:L,MATCH('Retirement Calculator'!A168,'Lorri 401b'!N:N,0),0)</f>
        <v>4275681.2390098702</v>
      </c>
      <c r="S168" s="25">
        <f t="shared" ca="1" si="7"/>
        <v>5960247.3091539275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1683154.4839159625</v>
      </c>
      <c r="R169" s="25">
        <f t="array" aca="1" ref="R169" ca="1">INDEX('Lorri 401b'!L:L,MATCH('Retirement Calculator'!A169,'Lorri 401b'!N:N,0),0)</f>
        <v>4271751.0435598558</v>
      </c>
      <c r="S169" s="25">
        <f t="shared" ca="1" si="7"/>
        <v>5954905.5274758181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1681737.0160785846</v>
      </c>
      <c r="R170" s="25">
        <f t="array" aca="1" ref="R170" ca="1">INDEX('Lorri 401b'!L:L,MATCH('Retirement Calculator'!A170,'Lorri 401b'!N:N,0),0)</f>
        <v>4267804.4722954659</v>
      </c>
      <c r="S170" s="25">
        <f t="shared" ca="1" si="7"/>
        <v>5949541.4883740507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1680313.6421252177</v>
      </c>
      <c r="R171" s="25">
        <f t="array" aca="1" ref="R171" ca="1">INDEX('Lorri 401b'!L:L,MATCH('Retirement Calculator'!A171,'Lorri 401b'!N:N,0),0)</f>
        <v>4263841.4569841409</v>
      </c>
      <c r="S171" s="25">
        <f t="shared" ca="1" si="7"/>
        <v>5944155.0991093591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1678884.3374470449</v>
      </c>
      <c r="R172" s="25">
        <f t="array" aca="1" ref="R172" ca="1">INDEX('Lorri 401b'!L:L,MATCH('Retirement Calculator'!A172,'Lorri 401b'!N:N,0),0)</f>
        <v>4259861.9291090192</v>
      </c>
      <c r="S172" s="25">
        <f t="shared" ca="1" si="7"/>
        <v>5938746.2665560637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1677449.0773327132</v>
      </c>
      <c r="R173" s="25">
        <f t="array" aca="1" ref="R173" ca="1">INDEX('Lorri 401b'!L:L,MATCH('Retirement Calculator'!A173,'Lorri 401b'!N:N,0),0)</f>
        <v>4255865.8198677506</v>
      </c>
      <c r="S173" s="25">
        <f t="shared" ca="1" si="7"/>
        <v>5933314.8972004633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1676007.8369679051</v>
      </c>
      <c r="R174" s="25">
        <f t="array" aca="1" ref="R174" ca="1">INDEX('Lorri 401b'!L:L,MATCH('Retirement Calculator'!A174,'Lorri 401b'!N:N,0),0)</f>
        <v>4251853.0601713108</v>
      </c>
      <c r="S174" s="25">
        <f t="shared" ca="1" si="7"/>
        <v>5927860.8971392158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1674560.5914349102</v>
      </c>
      <c r="R175" s="25">
        <f t="array" aca="1" ref="R175" ca="1">INDEX('Lorri 401b'!L:L,MATCH('Retirement Calculator'!A175,'Lorri 401b'!N:N,0),0)</f>
        <v>4247823.5806428017</v>
      </c>
      <c r="S175" s="25">
        <f t="shared" ca="1" si="7"/>
        <v>5922384.1720777117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1673107.3157121947</v>
      </c>
      <c r="R176" s="25">
        <f t="array" aca="1" ref="R176" ca="1">INDEX('Lorri 401b'!L:L,MATCH('Retirement Calculator'!A176,'Lorri 401b'!N:N,0),0)</f>
        <v>4243777.3116162578</v>
      </c>
      <c r="S176" s="25">
        <f t="shared" ca="1" si="7"/>
        <v>5916884.6273284527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1671647.9846739676</v>
      </c>
      <c r="R177" s="25">
        <f t="array" aca="1" ref="R177" ca="1">INDEX('Lorri 401b'!L:L,MATCH('Retirement Calculator'!A177,'Lorri 401b'!N:N,0),0)</f>
        <v>4239714.1831354368</v>
      </c>
      <c r="S177" s="25">
        <f t="shared" ca="1" si="7"/>
        <v>5911362.1678094044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1670182.5730897479</v>
      </c>
      <c r="R178" s="25">
        <f t="array" aca="1" ref="R178" ca="1">INDEX('Lorri 401b'!L:L,MATCH('Retirement Calculator'!A178,'Lorri 401b'!N:N,0),0)</f>
        <v>4235634.1249526124</v>
      </c>
      <c r="S178" s="25">
        <f t="shared" ca="1" si="7"/>
        <v>5905816.6980423601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1668711.0556239274</v>
      </c>
      <c r="R179" s="25">
        <f t="array" aca="1" ref="R179" ca="1">INDEX('Lorri 401b'!L:L,MATCH('Retirement Calculator'!A179,'Lorri 401b'!N:N,0),0)</f>
        <v>4231537.0665273592</v>
      </c>
      <c r="S179" s="25">
        <f t="shared" ca="1" si="7"/>
        <v>5900248.1221512863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1667233.4068353327</v>
      </c>
      <c r="R180" s="25">
        <f t="array" aca="1" ref="R180" ca="1">INDEX('Lorri 401b'!L:L,MATCH('Retirement Calculator'!A180,'Lorri 401b'!N:N,0),0)</f>
        <v>4227422.9370253338</v>
      </c>
      <c r="S180" s="25">
        <f t="shared" ca="1" si="7"/>
        <v>5894656.3438606663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1665749.6011767855</v>
      </c>
      <c r="R181" s="25">
        <f t="array" aca="1" ref="R181" ca="1">INDEX('Lorri 401b'!L:L,MATCH('Retirement Calculator'!A181,'Lorri 401b'!N:N,0),0)</f>
        <v>4223291.6653170502</v>
      </c>
      <c r="S181" s="25">
        <f t="shared" ca="1" si="7"/>
        <v>5889041.2664938355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1664259.6129946611</v>
      </c>
      <c r="R182" s="25">
        <f t="array" aca="1" ref="R182" ca="1">INDEX('Lorri 401b'!L:L,MATCH('Retirement Calculator'!A182,'Lorri 401b'!N:N,0),0)</f>
        <v>4219143.1799766487</v>
      </c>
      <c r="S182" s="25">
        <f t="shared" ca="1" si="7"/>
        <v>5883402.7929713093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1662763.4165284445</v>
      </c>
      <c r="R183" s="25">
        <f t="array" aca="1" ref="R183" ca="1">INDEX('Lorri 401b'!L:L,MATCH('Retirement Calculator'!A183,'Lorri 401b'!N:N,0),0)</f>
        <v>4214977.4092806624</v>
      </c>
      <c r="S183" s="25">
        <f t="shared" ca="1" si="7"/>
        <v>5877740.8258091072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1661260.9859102853</v>
      </c>
      <c r="R184" s="25">
        <f t="array" aca="1" ref="R184" ca="1">INDEX('Lorri 401b'!L:L,MATCH('Retirement Calculator'!A184,'Lorri 401b'!N:N,0),0)</f>
        <v>4210794.2812067755</v>
      </c>
      <c r="S184" s="25">
        <f t="shared" ca="1" si="7"/>
        <v>5872055.2671170607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1659752.2951645504</v>
      </c>
      <c r="R185" s="25">
        <f t="array" aca="1" ref="R185" ca="1">INDEX('Lorri 401b'!L:L,MATCH('Retirement Calculator'!A185,'Lorri 401b'!N:N,0),0)</f>
        <v>4206593.7234325809</v>
      </c>
      <c r="S185" s="25">
        <f t="shared" ca="1" si="7"/>
        <v>5866346.0185971316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1658237.318207375</v>
      </c>
      <c r="R186" s="25">
        <f t="array" aca="1" ref="R186" ca="1">INDEX('Lorri 401b'!L:L,MATCH('Retirement Calculator'!A186,'Lorri 401b'!N:N,0),0)</f>
        <v>4202375.6633343268</v>
      </c>
      <c r="S186" s="25">
        <f t="shared" ca="1" si="7"/>
        <v>5860612.9815417016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1656716.0288462113</v>
      </c>
      <c r="R187" s="25">
        <f t="array" aca="1" ref="R187" ca="1">INDEX('Lorri 401b'!L:L,MATCH('Retirement Calculator'!A187,'Lorri 401b'!N:N,0),0)</f>
        <v>4198140.0279856632</v>
      </c>
      <c r="S187" s="25">
        <f t="shared" ca="1" si="7"/>
        <v>5854856.056831874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1655188.400779376</v>
      </c>
      <c r="R188" s="25">
        <f t="array" aca="1" ref="R188" ca="1">INDEX('Lorri 401b'!L:L,MATCH('Retirement Calculator'!A188,'Lorri 401b'!N:N,0),0)</f>
        <v>4193886.7441563806</v>
      </c>
      <c r="S188" s="25">
        <f t="shared" ca="1" si="7"/>
        <v>5849075.1449357569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1653654.4075955956</v>
      </c>
      <c r="R189" s="25">
        <f t="array" aca="1" ref="R189" ca="1">INDEX('Lorri 401b'!L:L,MATCH('Retirement Calculator'!A189,'Lorri 401b'!N:N,0),0)</f>
        <v>4189615.7383111427</v>
      </c>
      <c r="S189" s="25">
        <f t="shared" ca="1" si="7"/>
        <v>5843270.145906738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1652114.0227735494</v>
      </c>
      <c r="R190" s="25">
        <f t="array" aca="1" ref="R190" ca="1">INDEX('Lorri 401b'!L:L,MATCH('Retirement Calculator'!A190,'Lorri 401b'!N:N,0),0)</f>
        <v>4185326.9366082163</v>
      </c>
      <c r="S190" s="25">
        <f t="shared" ca="1" si="7"/>
        <v>5837440.9593817657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1650567.2196814115</v>
      </c>
      <c r="R191" s="25">
        <f t="array" aca="1" ref="R191" ca="1">INDEX('Lorri 401b'!L:L,MATCH('Retirement Calculator'!A191,'Lorri 401b'!N:N,0),0)</f>
        <v>4181020.2648981945</v>
      </c>
      <c r="S191" s="25">
        <f t="shared" ca="1" si="7"/>
        <v>5831587.484579606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1649013.9715763896</v>
      </c>
      <c r="R192" s="25">
        <f t="array" aca="1" ref="R192" ca="1">INDEX('Lorri 401b'!L:L,MATCH('Retirement Calculator'!A192,'Lorri 401b'!N:N,0),0)</f>
        <v>4176695.6487227138</v>
      </c>
      <c r="S192" s="25">
        <f t="shared" ca="1" si="7"/>
        <v>5825709.6202991037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1647454.2516042634</v>
      </c>
      <c r="R193" s="25">
        <f t="array" aca="1" ref="R193" ca="1">INDEX('Lorri 401b'!L:L,MATCH('Retirement Calculator'!A193,'Lorri 401b'!N:N,0),0)</f>
        <v>4172353.0133131687</v>
      </c>
      <c r="S193" s="25">
        <f t="shared" ca="1" si="7"/>
        <v>5819807.2649174323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1645888.0327989201</v>
      </c>
      <c r="R194" s="25">
        <f t="array" aca="1" ref="R194" ca="1">INDEX('Lorri 401b'!L:L,MATCH('Retirement Calculator'!A194,'Lorri 401b'!N:N,0),0)</f>
        <v>4167992.2835894171</v>
      </c>
      <c r="S194" s="25">
        <f t="shared" ca="1" si="7"/>
        <v>5813880.3163883369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1644315.2880818879</v>
      </c>
      <c r="R195" s="25">
        <f t="array" aca="1" ref="R195" ca="1">INDEX('Lorri 401b'!L:L,MATCH('Retirement Calculator'!A195,'Lorri 401b'!N:N,0),0)</f>
        <v>4163613.3841584832</v>
      </c>
      <c r="S195" s="25">
        <f t="shared" ca="1" si="7"/>
        <v>5807928.6722403709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1642735.9902618679</v>
      </c>
      <c r="R196" s="25">
        <f t="array" aca="1" ref="R196" ca="1">INDEX('Lorri 401b'!L:L,MATCH('Retirement Calculator'!A196,'Lorri 401b'!N:N,0),0)</f>
        <v>4159216.2393132541</v>
      </c>
      <c r="S196" s="25">
        <f t="shared" ca="1" si="7"/>
        <v>5801952.2295751218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1641150.1120342645</v>
      </c>
      <c r="R197" s="25">
        <f t="array" aca="1" ref="R197" ca="1">INDEX('Lorri 401b'!L:L,MATCH('Retirement Calculator'!A197,'Lorri 401b'!N:N,0),0)</f>
        <v>4154800.7730311695</v>
      </c>
      <c r="S197" s="25">
        <f t="shared" ca="1" si="7"/>
        <v>5795950.8850654345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1639557.6259807127</v>
      </c>
      <c r="R198" s="25">
        <f t="array" aca="1" ref="R198" ca="1">INDEX('Lorri 401b'!L:L,MATCH('Retirement Calculator'!A198,'Lorri 401b'!N:N,0),0)</f>
        <v>4150366.9089729097</v>
      </c>
      <c r="S198" s="25">
        <f t="shared" ca="1" si="7"/>
        <v>5789924.5349536221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1637958.5045686045</v>
      </c>
      <c r="R199" s="25">
        <f t="array" aca="1" ref="R199" ca="1">INDEX('Lorri 401b'!L:L,MATCH('Retirement Calculator'!A199,'Lorri 401b'!N:N,0),0)</f>
        <v>4145914.570481074</v>
      </c>
      <c r="S199" s="25">
        <f t="shared" ca="1" si="7"/>
        <v>5783873.0750496788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1636352.7201506125</v>
      </c>
      <c r="R200" s="25">
        <f t="array" aca="1" ref="R200" ca="1">INDEX('Lorri 401b'!L:L,MATCH('Retirement Calculator'!A200,'Lorri 401b'!N:N,0),0)</f>
        <v>4141443.6805788558</v>
      </c>
      <c r="S200" s="25">
        <f t="shared" ca="1" si="7"/>
        <v>5777796.4007294681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1634740.2449642124</v>
      </c>
      <c r="R201" s="25">
        <f t="array" aca="1" ref="R201" ca="1">INDEX('Lorri 401b'!L:L,MATCH('Retirement Calculator'!A201,'Lorri 401b'!N:N,0),0)</f>
        <v>4136954.1619687113</v>
      </c>
      <c r="S201" s="25">
        <f t="shared" ca="1" si="7"/>
        <v>5771694.4069329239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1633121.0511312021</v>
      </c>
      <c r="R202" s="25">
        <f t="array" aca="1" ref="R202" ca="1">INDEX('Lorri 401b'!L:L,MATCH('Retirement Calculator'!A202,'Lorri 401b'!N:N,0),0)</f>
        <v>4132445.9370310246</v>
      </c>
      <c r="S202" s="25">
        <f t="shared" ca="1" si="7"/>
        <v>5765566.988162227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1631495.1106572209</v>
      </c>
      <c r="R203" s="25">
        <f t="array" aca="1" ref="R203" ca="1">INDEX('Lorri 401b'!L:L,MATCH('Retirement Calculator'!A203,'Lorri 401b'!N:N,0),0)</f>
        <v>4127918.9278227645</v>
      </c>
      <c r="S203" s="25">
        <f t="shared" ca="1" si="7"/>
        <v>5759414.0384799857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1629862.395431265</v>
      </c>
      <c r="R204" s="25">
        <f t="array" aca="1" ref="R204" ca="1">INDEX('Lorri 401b'!L:L,MATCH('Retirement Calculator'!A204,'Lorri 401b'!N:N,0),0)</f>
        <v>4123373.0560761364</v>
      </c>
      <c r="S204" s="25">
        <f t="shared" ca="1" si="7"/>
        <v>5753235.4515074017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1628222.8772252009</v>
      </c>
      <c r="R205" s="25">
        <f t="array" aca="1" ref="R205" ca="1">INDEX('Lorri 401b'!L:L,MATCH('Retirement Calculator'!A205,'Lorri 401b'!N:N,0),0)</f>
        <v>4118808.2431972306</v>
      </c>
      <c r="S205" s="25">
        <f t="shared" ca="1" si="7"/>
        <v>5747031.1204224313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1626576.5276932782</v>
      </c>
      <c r="R206" s="25">
        <f t="array" aca="1" ref="R206" ca="1">INDEX('Lorri 401b'!L:L,MATCH('Retirement Calculator'!A206,'Lorri 401b'!N:N,0),0)</f>
        <v>4114224.4102646629</v>
      </c>
      <c r="S206" s="25">
        <f t="shared" ca="1" si="7"/>
        <v>5740800.9379579406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1624923.3183716391</v>
      </c>
      <c r="R207" s="25">
        <f t="array" aca="1" ref="R207" ca="1">INDEX('Lorri 401b'!L:L,MATCH('Retirement Calculator'!A207,'Lorri 401b'!N:N,0),0)</f>
        <v>4109621.4780282094</v>
      </c>
      <c r="S207" s="25">
        <f t="shared" ca="1" si="7"/>
        <v>5734544.7963998485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1623263.2206778266</v>
      </c>
      <c r="R208" s="25">
        <f t="array" aca="1" ref="R208" ca="1">INDEX('Lorri 401b'!L:L,MATCH('Retirement Calculator'!A208,'Lorri 401b'!N:N,0),0)</f>
        <v>4104999.3669074373</v>
      </c>
      <c r="S208" s="25">
        <f t="shared" ca="1" si="7"/>
        <v>5728262.5875852639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1621596.2059102897</v>
      </c>
      <c r="R209" s="25">
        <f t="array" aca="1" ref="R209" ca="1">INDEX('Lorri 401b'!L:L,MATCH('Retirement Calculator'!A209,'Lorri 401b'!N:N,0),0)</f>
        <v>4100357.9969903287</v>
      </c>
      <c r="S209" s="25">
        <f t="shared" ca="1" si="7"/>
        <v>5721954.2029006183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1619922.2452478881</v>
      </c>
      <c r="R210" s="25">
        <f t="array" aca="1" ref="R210" ca="1">INDEX('Lorri 401b'!L:L,MATCH('Retirement Calculator'!A210,'Lorri 401b'!N:N,0),0)</f>
        <v>4095697.2880318989</v>
      </c>
      <c r="S210" s="25">
        <f t="shared" ca="1" si="7"/>
        <v>5715619.5332797868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1618241.3097493933</v>
      </c>
      <c r="R211" s="25">
        <f t="array" aca="1" ref="R211" ca="1">INDEX('Lorri 401b'!L:L,MATCH('Retirement Calculator'!A211,'Lorri 401b'!N:N,0),0)</f>
        <v>4091017.159452809</v>
      </c>
      <c r="S211" s="25">
        <f t="shared" ca="1" si="7"/>
        <v>5709258.4692022018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1616553.3703529879</v>
      </c>
      <c r="R212" s="25">
        <f t="array" aca="1" ref="R212" ca="1">INDEX('Lorri 401b'!L:L,MATCH('Retirement Calculator'!A212,'Lorri 401b'!N:N,0),0)</f>
        <v>4086317.5303379726</v>
      </c>
      <c r="S212" s="25">
        <f t="shared" ca="1" si="7"/>
        <v>5702870.9006909607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1614858.3978757642</v>
      </c>
      <c r="R213" s="25">
        <f t="array" aca="1" ref="R213" ca="1">INDEX('Lorri 401b'!L:L,MATCH('Retirement Calculator'!A213,'Lorri 401b'!N:N,0),0)</f>
        <v>4081598.3194351578</v>
      </c>
      <c r="S213" s="25">
        <f t="shared" ca="1" si="7"/>
        <v>5696456.7173109222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1613156.3630132189</v>
      </c>
      <c r="R214" s="25">
        <f t="array" aca="1" ref="R214" ca="1">INDEX('Lorri 401b'!L:L,MATCH('Retirement Calculator'!A214,'Lorri 401b'!N:N,0),0)</f>
        <v>4076859.4451535814</v>
      </c>
      <c r="S214" s="25">
        <f t="shared" ca="1" si="7"/>
        <v>5690015.8081668001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1611447.2363387463</v>
      </c>
      <c r="R215" s="25">
        <f t="array" aca="1" ref="R215" ca="1">INDEX('Lorri 401b'!L:L,MATCH('Retirement Calculator'!A215,'Lorri 401b'!N:N,0),0)</f>
        <v>4072100.8255624985</v>
      </c>
      <c r="S215" s="25">
        <f t="shared" ca="1" si="7"/>
        <v>5683548.0619012453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1609730.98830313</v>
      </c>
      <c r="R216" s="25">
        <f t="array" aca="1" ref="R216" ca="1">INDEX('Lorri 401b'!L:L,MATCH('Retirement Calculator'!A216,'Lorri 401b'!N:N,0),0)</f>
        <v>4067322.378389786</v>
      </c>
      <c r="S216" s="25">
        <f t="shared" ca="1" si="7"/>
        <v>5677053.3666929156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1608007.589234032</v>
      </c>
      <c r="R217" s="25">
        <f t="array" aca="1" ref="R217" ca="1">INDEX('Lorri 401b'!L:L,MATCH('Retirement Calculator'!A217,'Lorri 401b'!N:N,0),0)</f>
        <v>4062524.0210205205</v>
      </c>
      <c r="S217" s="25">
        <f t="shared" ca="1" si="7"/>
        <v>5670531.6102545522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1606277.0093354792</v>
      </c>
      <c r="R218" s="25">
        <f t="array" aca="1" ref="R218" ca="1">INDEX('Lorri 401b'!L:L,MATCH('Retirement Calculator'!A218,'Lorri 401b'!N:N,0),0)</f>
        <v>4057705.6704955497</v>
      </c>
      <c r="S218" s="25">
        <f t="shared" ca="1" si="7"/>
        <v>5663982.6798310289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1604539.2186873492</v>
      </c>
      <c r="R219" s="25">
        <f t="array" aca="1" ref="R219" ca="1">INDEX('Lorri 401b'!L:L,MATCH('Retirement Calculator'!A219,'Lorri 401b'!N:N,0),0)</f>
        <v>4052867.2435100581</v>
      </c>
      <c r="S219" s="25">
        <f t="shared" ca="1" si="7"/>
        <v>5657406.4621974071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1602794.1872448521</v>
      </c>
      <c r="R220" s="25">
        <f t="array" aca="1" ref="R220" ca="1">INDEX('Lorri 401b'!L:L,MATCH('Retirement Calculator'!A220,'Lorri 401b'!N:N,0),0)</f>
        <v>4048008.656412127</v>
      </c>
      <c r="S220" s="25">
        <f t="shared" ca="1" si="7"/>
        <v>5650802.8436569795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1601041.8848380111</v>
      </c>
      <c r="R221" s="25">
        <f t="array" aca="1" ref="R221" ca="1">INDEX('Lorri 401b'!L:L,MATCH('Retirement Calculator'!A221,'Lorri 401b'!N:N,0),0)</f>
        <v>4043129.8252012879</v>
      </c>
      <c r="S221" s="25">
        <f t="shared" ca="1" si="7"/>
        <v>5644171.710039299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1599282.2811711417</v>
      </c>
      <c r="R222" s="25">
        <f t="array" aca="1" ref="R222" ca="1">INDEX('Lorri 401b'!L:L,MATCH('Retirement Calculator'!A222,'Lorri 401b'!N:N,0),0)</f>
        <v>4038230.6655270704</v>
      </c>
      <c r="S222" s="25">
        <f t="shared" ca="1" si="7"/>
        <v>5637512.9466982121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1597515.3458223271</v>
      </c>
      <c r="R223" s="25">
        <f t="array" aca="1" ref="R223" ca="1">INDEX('Lorri 401b'!L:L,MATCH('Retirement Calculator'!A223,'Lorri 401b'!N:N,0),0)</f>
        <v>4033311.0926875435</v>
      </c>
      <c r="S223" s="25">
        <f t="shared" ca="1" si="7"/>
        <v>5630826.4385098703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1595741.0482428924</v>
      </c>
      <c r="R224" s="25">
        <f t="array" aca="1" ref="R224" ca="1">INDEX('Lorri 401b'!L:L,MATCH('Retirement Calculator'!A224,'Lorri 401b'!N:N,0),0)</f>
        <v>4028371.0216278518</v>
      </c>
      <c r="S224" s="25">
        <f t="shared" ca="1" si="7"/>
        <v>5624112.0698707439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1593959.3577568766</v>
      </c>
      <c r="R225" s="25">
        <f t="array" aca="1" ref="R225" ca="1">INDEX('Lorri 401b'!L:L,MATCH('Retirement Calculator'!A225,'Lorri 401b'!N:N,0),0)</f>
        <v>4023410.3669387447</v>
      </c>
      <c r="S225" s="25">
        <f t="shared" ca="1" si="7"/>
        <v>5617369.7246956211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1592170.2435605025</v>
      </c>
      <c r="R226" s="25">
        <f t="array" aca="1" ref="R226" ca="1">INDEX('Lorri 401b'!L:L,MATCH('Retirement Calculator'!A226,'Lorri 401b'!N:N,0),0)</f>
        <v>4018429.0428550998</v>
      </c>
      <c r="S226" s="25">
        <f t="shared" ca="1" si="7"/>
        <v>5610599.2864156021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1590373.6747216436</v>
      </c>
      <c r="R227" s="25">
        <f t="array" aca="1" ref="R227" ca="1">INDEX('Lorri 401b'!L:L,MATCH('Retirement Calculator'!A227,'Lorri 401b'!N:N,0),0)</f>
        <v>4013426.9632544396</v>
      </c>
      <c r="S227" s="25">
        <f t="shared" ca="1" si="7"/>
        <v>5603800.637976083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1588569.6201792893</v>
      </c>
      <c r="R228" s="25">
        <f t="array" aca="1" ref="R228" ca="1">INDEX('Lorri 401b'!L:L,MATCH('Retirement Calculator'!A228,'Lorri 401b'!N:N,0),0)</f>
        <v>4008404.0416554436</v>
      </c>
      <c r="S228" s="25">
        <f t="shared" ca="1" si="7"/>
        <v>5596973.6618347326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1586758.0487430086</v>
      </c>
      <c r="R229" s="25">
        <f t="array" aca="1" ref="R229" ca="1">INDEX('Lorri 401b'!L:L,MATCH('Retirement Calculator'!A229,'Lorri 401b'!N:N,0),0)</f>
        <v>4003360.1912164516</v>
      </c>
      <c r="S229" s="25">
        <f t="shared" ca="1" si="7"/>
        <v>5590118.2399594598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1584938.92909241</v>
      </c>
      <c r="R230" s="25">
        <f t="array" aca="1" ref="R230" ca="1">INDEX('Lorri 401b'!L:L,MATCH('Retirement Calculator'!A230,'Lorri 401b'!N:N,0),0)</f>
        <v>3998295.3247339637</v>
      </c>
      <c r="S230" s="25">
        <f t="shared" ca="1" si="7"/>
        <v>5583234.2538263742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1583112.2297766006</v>
      </c>
      <c r="R231" s="25">
        <f t="array" aca="1" ref="R231" ca="1">INDEX('Lorri 401b'!L:L,MATCH('Retirement Calculator'!A231,'Lorri 401b'!N:N,0),0)</f>
        <v>3993209.3546411325</v>
      </c>
      <c r="S231" s="25">
        <f t="shared" ca="1" si="7"/>
        <v>5576321.5844177334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1581277.9192136419</v>
      </c>
      <c r="R232" s="25">
        <f t="array" aca="1" ref="R232" ca="1">INDEX('Lorri 401b'!L:L,MATCH('Retirement Calculator'!A232,'Lorri 401b'!N:N,0),0)</f>
        <v>3988102.1930062477</v>
      </c>
      <c r="S232" s="25">
        <f t="shared" ca="1" si="7"/>
        <v>5569380.1122198896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1579435.9656900044</v>
      </c>
      <c r="R233" s="25">
        <f t="array" aca="1" ref="R233" ca="1">INDEX('Lorri 401b'!L:L,MATCH('Retirement Calculator'!A233,'Lorri 401b'!N:N,0),0)</f>
        <v>3982973.7515312177</v>
      </c>
      <c r="S233" s="25">
        <f t="shared" ca="1" si="7"/>
        <v>5562409.7172212219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1577586.3373600184</v>
      </c>
      <c r="R234" s="25">
        <f t="array" aca="1" ref="R234" ca="1">INDEX('Lorri 401b'!L:L,MATCH('Retirement Calculator'!A234,'Lorri 401b'!N:N,0),0)</f>
        <v>3977823.9415500415</v>
      </c>
      <c r="S234" s="25">
        <f t="shared" ca="1" si="7"/>
        <v>5555410.2789100595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1575729.002245324</v>
      </c>
      <c r="R235" s="25">
        <f t="array" aca="1" ref="R235" ca="1">INDEX('Lorri 401b'!L:L,MATCH('Retirement Calculator'!A235,'Lorri 401b'!N:N,0),0)</f>
        <v>3972652.6740272772</v>
      </c>
      <c r="S235" s="25">
        <f t="shared" ca="1" si="7"/>
        <v>5548381.6762726009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1573863.9282343183</v>
      </c>
      <c r="R236" s="25">
        <f t="array" aca="1" ref="R236" ca="1">INDEX('Lorri 401b'!L:L,MATCH('Retirement Calculator'!A236,'Lorri 401b'!N:N,0),0)</f>
        <v>3967459.8595565013</v>
      </c>
      <c r="S236" s="25">
        <f t="shared" ca="1" si="7"/>
        <v>5541323.78779082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1571991.0830816003</v>
      </c>
      <c r="R237" s="25">
        <f t="array" aca="1" ref="R237" ca="1">INDEX('Lorri 401b'!L:L,MATCH('Retirement Calculator'!A237,'Lorri 401b'!N:N,0),0)</f>
        <v>3962245.4083587639</v>
      </c>
      <c r="S237" s="25">
        <f t="shared" ca="1" si="7"/>
        <v>5534236.4914403642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1570110.4344074125</v>
      </c>
      <c r="R238" s="25">
        <f t="array" aca="1" ref="R238" ca="1">INDEX('Lorri 401b'!L:L,MATCH('Retirement Calculator'!A238,'Lorri 401b'!N:N,0),0)</f>
        <v>3957009.2302810359</v>
      </c>
      <c r="S238" s="25">
        <f t="shared" ca="1" si="7"/>
        <v>5527119.6646884484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1568221.9496970824</v>
      </c>
      <c r="R239" s="25">
        <f t="array" aca="1" ref="R239" ca="1">INDEX('Lorri 401b'!L:L,MATCH('Retirement Calculator'!A239,'Lorri 401b'!N:N,0),0)</f>
        <v>3951751.2347946507</v>
      </c>
      <c r="S239" s="25">
        <f t="shared" ca="1" si="7"/>
        <v>5519973.1844917331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1566325.5963004592</v>
      </c>
      <c r="R240" s="25">
        <f t="array" aca="1" ref="R240" ca="1">INDEX('Lorri 401b'!L:L,MATCH('Retirement Calculator'!A240,'Lorri 401b'!N:N,0),0)</f>
        <v>3946471.330993739</v>
      </c>
      <c r="S240" s="25">
        <f t="shared" ca="1" si="7"/>
        <v>5512796.9272941984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1564421.34143135</v>
      </c>
      <c r="R241" s="25">
        <f t="array" aca="1" ref="R241" ca="1">INDEX('Lorri 401b'!L:L,MATCH('Retirement Calculator'!A241,'Lorri 401b'!N:N,0),0)</f>
        <v>3941169.4275936568</v>
      </c>
      <c r="S241" s="25">
        <f t="shared" ca="1" si="7"/>
        <v>5505590.7690250073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1562509.1521669528</v>
      </c>
      <c r="R242" s="25">
        <f t="array" aca="1" ref="R242" ca="1">INDEX('Lorri 401b'!L:L,MATCH('Retirement Calculator'!A242,'Lorri 401b'!N:N,0),0)</f>
        <v>3935845.4329294073</v>
      </c>
      <c r="S242" s="25">
        <f t="shared" ca="1" si="7"/>
        <v>5498354.5850963602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1560588.9954472873</v>
      </c>
      <c r="R243" s="25">
        <f t="array" aca="1" ref="R243" ca="1">INDEX('Lorri 401b'!L:L,MATCH('Retirement Calculator'!A243,'Lorri 401b'!N:N,0),0)</f>
        <v>3930499.2549540568</v>
      </c>
      <c r="S243" s="25">
        <f t="shared" ca="1" si="7"/>
        <v>5491088.2504013442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1558660.8380746234</v>
      </c>
      <c r="R244" s="25">
        <f t="array" aca="1" ref="R244" ca="1">INDEX('Lorri 401b'!L:L,MATCH('Retirement Calculator'!A244,'Lorri 401b'!N:N,0),0)</f>
        <v>3925130.8012371426</v>
      </c>
      <c r="S244" s="25">
        <f t="shared" ca="1" si="7"/>
        <v>5483791.6393117663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1556724.6467129064</v>
      </c>
      <c r="R245" s="25">
        <f t="array" aca="1" ref="R245" ca="1">INDEX('Lorri 401b'!L:L,MATCH('Retirement Calculator'!A245,'Lorri 401b'!N:N,0),0)</f>
        <v>3919739.9789630743</v>
      </c>
      <c r="S245" s="25">
        <f t="shared" ca="1" si="7"/>
        <v>5476464.6256759809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1554780.3878871824</v>
      </c>
      <c r="R246" s="25">
        <f t="array" aca="1" ref="R246" ca="1">INDEX('Lorri 401b'!L:L,MATCH('Retirement Calculator'!A246,'Lorri 401b'!N:N,0),0)</f>
        <v>3914326.6949295308</v>
      </c>
      <c r="S246" s="25">
        <f t="shared" ca="1" si="7"/>
        <v>5469107.0828167135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1552828.027983018</v>
      </c>
      <c r="R247" s="25">
        <f t="array" aca="1" ref="R247" ca="1">INDEX('Lorri 401b'!L:L,MATCH('Retirement Calculator'!A247,'Lorri 401b'!N:N,0),0)</f>
        <v>3908890.8555458477</v>
      </c>
      <c r="S247" s="25">
        <f t="shared" ca="1" si="7"/>
        <v>5461718.8835288659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1550867.5332459195</v>
      </c>
      <c r="R248" s="25">
        <f t="array" aca="1" ref="R248" ca="1">INDEX('Lorri 401b'!L:L,MATCH('Retirement Calculator'!A248,'Lorri 401b'!N:N,0),0)</f>
        <v>3903432.366831399</v>
      </c>
      <c r="S248" s="25">
        <f t="shared" ca="1" si="7"/>
        <v>5454299.9000773188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1548898.8697807498</v>
      </c>
      <c r="R249" s="25">
        <f t="array" aca="1" ref="R249" ca="1">INDEX('Lorri 401b'!L:L,MATCH('Retirement Calculator'!A249,'Lorri 401b'!N:N,0),0)</f>
        <v>3897951.1344139734</v>
      </c>
      <c r="S249" s="25">
        <f t="shared" ca="1" si="7"/>
        <v>5446850.0041947234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1546922.0035511418</v>
      </c>
      <c r="R250" s="25">
        <f t="array" aca="1" ref="R250" ca="1">INDEX('Lorri 401b'!L:L,MATCH('Retirement Calculator'!A250,'Lorri 401b'!N:N,0),0)</f>
        <v>3892447.0635281419</v>
      </c>
      <c r="S250" s="25">
        <f t="shared" ca="1" si="7"/>
        <v>5439369.0670792833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1544936.9003789106</v>
      </c>
      <c r="R251" s="25">
        <f t="array" aca="1" ref="R251" ca="1">INDEX('Lorri 401b'!L:L,MATCH('Retirement Calculator'!A251,'Lorri 401b'!N:N,0),0)</f>
        <v>3886920.0590136196</v>
      </c>
      <c r="S251" s="25">
        <f t="shared" ca="1" si="7"/>
        <v>5431856.9593925299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1542943.5259434616</v>
      </c>
      <c r="R252" s="25">
        <f t="array" aca="1" ref="R252" ca="1">INDEX('Lorri 401b'!L:L,MATCH('Retirement Calculator'!A252,'Lorri 401b'!N:N,0),0)</f>
        <v>3881370.02531362</v>
      </c>
      <c r="S252" s="25">
        <f t="shared" ca="1" si="7"/>
        <v>5424313.5512570813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1540941.8457811982</v>
      </c>
      <c r="R253" s="25">
        <f t="array" aca="1" ref="R253" ca="1">INDEX('Lorri 401b'!L:L,MATCH('Retirement Calculator'!A253,'Lorri 401b'!N:N,0),0)</f>
        <v>3875796.866473204</v>
      </c>
      <c r="S253" s="25">
        <f t="shared" ca="1" si="7"/>
        <v>5416738.7122544022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1538931.8252849255</v>
      </c>
      <c r="R254" s="25">
        <f t="array" aca="1" ref="R254" ca="1">INDEX('Lorri 401b'!L:L,MATCH('Retirement Calculator'!A254,'Lorri 401b'!N:N,0),0)</f>
        <v>3870200.4861376192</v>
      </c>
      <c r="S254" s="25">
        <f t="shared" ca="1" si="7"/>
        <v>5409132.3114225445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1536913.4297032517</v>
      </c>
      <c r="R255" s="25">
        <f t="array" aca="1" ref="R255" ca="1">INDEX('Lorri 401b'!L:L,MATCH('Retirement Calculator'!A255,'Lorri 401b'!N:N,0),0)</f>
        <v>3864580.7875506366</v>
      </c>
      <c r="S255" s="25">
        <f t="shared" ca="1" si="7"/>
        <v>5401494.217253888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1534886.6241399874</v>
      </c>
      <c r="R256" s="25">
        <f t="array" aca="1" ref="R256" ca="1">INDEX('Lorri 401b'!L:L,MATCH('Retirement Calculator'!A256,'Lorri 401b'!N:N,0),0)</f>
        <v>3858937.6735528745</v>
      </c>
      <c r="S256" s="25">
        <f t="shared" ca="1" si="7"/>
        <v>5393824.2976928614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1532851.3735535429</v>
      </c>
      <c r="R257" s="25">
        <f t="array" aca="1" ref="R257" ca="1">INDEX('Lorri 401b'!L:L,MATCH('Retirement Calculator'!A257,'Lorri 401b'!N:N,0),0)</f>
        <v>3853271.0465801219</v>
      </c>
      <c r="S257" s="25">
        <f t="shared" ca="1" si="7"/>
        <v>5386122.4201336652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1530807.6427563215</v>
      </c>
      <c r="R258" s="25">
        <f t="array" aca="1" ref="R258" ca="1">INDEX('Lorri 401b'!L:L,MATCH('Retirement Calculator'!A258,'Lorri 401b'!N:N,0),0)</f>
        <v>3847580.8086616495</v>
      </c>
      <c r="S258" s="25">
        <f t="shared" ca="1" si="7"/>
        <v>5378388.4514179714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1528755.3964141116</v>
      </c>
      <c r="R259" s="25">
        <f t="array" aca="1" ref="R259" ca="1">INDEX('Lorri 401b'!L:L,MATCH('Retirement Calculator'!A259,'Lorri 401b'!N:N,0),0)</f>
        <v>3841866.8614185168</v>
      </c>
      <c r="S259" s="25">
        <f t="shared" ca="1" si="7"/>
        <v>5370622.2578326287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1526694.5990454759</v>
      </c>
      <c r="R260" s="25">
        <f t="array" aca="1" ref="R260" ca="1">INDEX('Lorri 401b'!L:L,MATCH('Retirement Calculator'!A260,'Lorri 401b'!N:N,0),0)</f>
        <v>3836129.1060618712</v>
      </c>
      <c r="S260" s="25">
        <f t="shared" ca="1" si="7"/>
        <v>5362823.7051073471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1524625.2150211376</v>
      </c>
      <c r="R261" s="25">
        <f t="array" aca="1" ref="R261" ca="1">INDEX('Lorri 401b'!L:L,MATCH('Retirement Calculator'!A261,'Lorri 401b'!N:N,0),0)</f>
        <v>3830367.4433912393</v>
      </c>
      <c r="S261" s="25">
        <f t="shared" ca="1" si="7"/>
        <v>5354992.6584123764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1522547.2085633646</v>
      </c>
      <c r="R262" s="25">
        <f t="array" aca="1" ref="R262" ca="1">INDEX('Lorri 401b'!L:L,MATCH('Retirement Calculator'!A262,'Lorri 401b'!N:N,0),0)</f>
        <v>3824581.7737928131</v>
      </c>
      <c r="S262" s="25">
        <f t="shared" ca="1" si="7"/>
        <v>5347128.9823561776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1520460.5437453508</v>
      </c>
      <c r="R263" s="25">
        <f t="array" aca="1" ref="R263" ca="1">INDEX('Lorri 401b'!L:L,MATCH('Retirement Calculator'!A263,'Lorri 401b'!N:N,0),0)</f>
        <v>3818771.997237727</v>
      </c>
      <c r="S263" s="25">
        <f t="shared" ca="1" si="7"/>
        <v>5339232.5409830781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1518365.1844905952</v>
      </c>
      <c r="R264" s="25">
        <f t="array" aca="1" ref="R264" ca="1">INDEX('Lorri 401b'!L:L,MATCH('Retirement Calculator'!A264,'Lorri 401b'!N:N,0),0)</f>
        <v>3812938.0132803279</v>
      </c>
      <c r="S264" s="25">
        <f t="shared" ca="1" si="7"/>
        <v>5331303.1977709234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1516261.0945722782</v>
      </c>
      <c r="R265" s="25">
        <f t="array" aca="1" ref="R265" ca="1">INDEX('Lorri 401b'!L:L,MATCH('Retirement Calculator'!A265,'Lorri 401b'!N:N,0),0)</f>
        <v>3807079.7210564394</v>
      </c>
      <c r="S265" s="25">
        <f t="shared" ca="1" si="7"/>
        <v>5323340.8156287177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1514148.2376126349</v>
      </c>
      <c r="R266" s="25">
        <f t="array" aca="1" ref="R266" ca="1">INDEX('Lorri 401b'!L:L,MATCH('Retirement Calculator'!A266,'Lorri 401b'!N:N,0),0)</f>
        <v>3801197.0192816183</v>
      </c>
      <c r="S266" s="25">
        <f t="shared" ref="S266:S520" ca="1" si="267">SUM(Q266:R266)</f>
        <v>5315345.2568942532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1512026.5770823264</v>
      </c>
      <c r="R267" s="25">
        <f t="array" aca="1" ref="R267" ca="1">INDEX('Lorri 401b'!L:L,MATCH('Retirement Calculator'!A267,'Lorri 401b'!N:N,0),0)</f>
        <v>3795289.806249402</v>
      </c>
      <c r="S267" s="25">
        <f t="shared" ca="1" si="267"/>
        <v>5307316.3833317282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1509896.0762998082</v>
      </c>
      <c r="R268" s="25">
        <f t="array" aca="1" ref="R268" ca="1">INDEX('Lorri 401b'!L:L,MATCH('Retirement Calculator'!A268,'Lorri 401b'!N:N,0),0)</f>
        <v>3789357.9798295517</v>
      </c>
      <c r="S268" s="25">
        <f t="shared" ca="1" si="267"/>
        <v>5299254.0561293596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1507756.6984306963</v>
      </c>
      <c r="R269" s="25">
        <f t="array" aca="1" ref="R269" ca="1">INDEX('Lorri 401b'!L:L,MATCH('Retirement Calculator'!A269,'Lorri 401b'!N:N,0),0)</f>
        <v>3783401.4374662852</v>
      </c>
      <c r="S269" s="25">
        <f t="shared" ca="1" si="267"/>
        <v>5291158.1358969817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1505608.4064871296</v>
      </c>
      <c r="R270" s="25">
        <f t="array" aca="1" ref="R270" ca="1">INDEX('Lorri 401b'!L:L,MATCH('Retirement Calculator'!A270,'Lorri 401b'!N:N,0),0)</f>
        <v>3777420.0761765051</v>
      </c>
      <c r="S270" s="25">
        <f t="shared" ca="1" si="267"/>
        <v>5283028.4826636352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1503451.1633271317</v>
      </c>
      <c r="R271" s="25">
        <f t="array" aca="1" ref="R271" ca="1">INDEX('Lorri 401b'!L:L,MATCH('Retirement Calculator'!A271,'Lorri 401b'!N:N,0),0)</f>
        <v>3771413.7925480176</v>
      </c>
      <c r="S271" s="25">
        <f t="shared" ca="1" si="267"/>
        <v>5274864.955875149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1501284.9316539669</v>
      </c>
      <c r="R272" s="25">
        <f t="array" aca="1" ref="R272" ca="1">INDEX('Lorri 401b'!L:L,MATCH('Retirement Calculator'!A272,'Lorri 401b'!N:N,0),0)</f>
        <v>3765382.4827377447</v>
      </c>
      <c r="S272" s="25">
        <f t="shared" ca="1" si="267"/>
        <v>5266667.4143917114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1499109.6740154973</v>
      </c>
      <c r="R273" s="25">
        <f t="array" aca="1" ref="R273" ca="1">INDEX('Lorri 401b'!L:L,MATCH('Retirement Calculator'!A273,'Lorri 401b'!N:N,0),0)</f>
        <v>3759326.042469929</v>
      </c>
      <c r="S273" s="25">
        <f t="shared" ca="1" si="267"/>
        <v>5258435.7164854258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1496925.3528035341</v>
      </c>
      <c r="R274" s="25">
        <f t="array" aca="1" ref="R274" ca="1">INDEX('Lorri 401b'!L:L,MATCH('Retirement Calculator'!A274,'Lorri 401b'!N:N,0),0)</f>
        <v>3753244.367034331</v>
      </c>
      <c r="S274" s="25">
        <f t="shared" ca="1" si="267"/>
        <v>5250169.7198378649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1494731.9302531877</v>
      </c>
      <c r="R275" s="25">
        <f t="array" aca="1" ref="R275" ca="1">INDEX('Lorri 401b'!L:L,MATCH('Retirement Calculator'!A275,'Lorri 401b'!N:N,0),0)</f>
        <v>3747137.3512844178</v>
      </c>
      <c r="S275" s="25">
        <f t="shared" ca="1" si="267"/>
        <v>5241869.2815376054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1492529.3684422148</v>
      </c>
      <c r="R276" s="25">
        <f t="array" aca="1" ref="R276" ca="1">INDEX('Lorri 401b'!L:L,MATCH('Retirement Calculator'!A276,'Lorri 401b'!N:N,0),0)</f>
        <v>3741004.8896355466</v>
      </c>
      <c r="S276" s="25">
        <f t="shared" ca="1" si="267"/>
        <v>5233534.2580777612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1490317.6292903628</v>
      </c>
      <c r="R277" s="25">
        <f t="array" aca="1" ref="R277" ca="1">INDEX('Lorri 401b'!L:L,MATCH('Retirement Calculator'!A277,'Lorri 401b'!N:N,0),0)</f>
        <v>3734846.8760631382</v>
      </c>
      <c r="S277" s="25">
        <f t="shared" ca="1" si="267"/>
        <v>5225164.5053535011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1488096.6745587115</v>
      </c>
      <c r="R278" s="25">
        <f t="array" aca="1" ref="R278" ca="1">INDEX('Lorri 401b'!L:L,MATCH('Retirement Calculator'!A278,'Lorri 401b'!N:N,0),0)</f>
        <v>3728663.2041008449</v>
      </c>
      <c r="S278" s="25">
        <f t="shared" ca="1" si="267"/>
        <v>5216759.8786595566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1485866.4658490117</v>
      </c>
      <c r="R279" s="25">
        <f t="array" aca="1" ref="R279" ca="1">INDEX('Lorri 401b'!L:L,MATCH('Retirement Calculator'!A279,'Lorri 401b'!N:N,0),0)</f>
        <v>3722453.7668387089</v>
      </c>
      <c r="S279" s="25">
        <f t="shared" ca="1" si="267"/>
        <v>5208320.232687721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1483626.9646030215</v>
      </c>
      <c r="R280" s="25">
        <f t="array" aca="1" ref="R280" ca="1">INDEX('Lorri 401b'!L:L,MATCH('Retirement Calculator'!A280,'Lorri 401b'!N:N,0),0)</f>
        <v>3716218.4569213139</v>
      </c>
      <c r="S280" s="25">
        <f t="shared" ca="1" si="267"/>
        <v>5199845.4215243356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1481378.1321018396</v>
      </c>
      <c r="R281" s="25">
        <f t="array" aca="1" ref="R281" ca="1">INDEX('Lorri 401b'!L:L,MATCH('Retirement Calculator'!A281,'Lorri 401b'!N:N,0),0)</f>
        <v>3709957.1665459299</v>
      </c>
      <c r="S281" s="25">
        <f t="shared" ca="1" si="267"/>
        <v>5191335.2986477697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1479119.9294652361</v>
      </c>
      <c r="R282" s="25">
        <f t="array" aca="1" ref="R282" ca="1">INDEX('Lorri 401b'!L:L,MATCH('Retirement Calculator'!A282,'Lorri 401b'!N:N,0),0)</f>
        <v>3703669.7874606485</v>
      </c>
      <c r="S282" s="25">
        <f t="shared" ca="1" si="267"/>
        <v>5182789.7169258846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1476852.3176509801</v>
      </c>
      <c r="R283" s="25">
        <f t="array" aca="1" ref="R283" ca="1">INDEX('Lorri 401b'!L:L,MATCH('Retirement Calculator'!A283,'Lorri 401b'!N:N,0),0)</f>
        <v>3697356.2109625116</v>
      </c>
      <c r="S283" s="25">
        <f t="shared" ca="1" si="267"/>
        <v>5174208.5286134919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1474575.2574541648</v>
      </c>
      <c r="R284" s="25">
        <f t="array" aca="1" ref="R284" ca="1">INDEX('Lorri 401b'!L:L,MATCH('Retirement Calculator'!A284,'Lorri 401b'!N:N,0),0)</f>
        <v>3691016.3278956325</v>
      </c>
      <c r="S284" s="25">
        <f t="shared" ca="1" si="267"/>
        <v>5165591.5853497973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1472288.7095065294</v>
      </c>
      <c r="R285" s="25">
        <f t="array" aca="1" ref="R285" ca="1">INDEX('Lorri 401b'!L:L,MATCH('Retirement Calculator'!A285,'Lorri 401b'!N:N,0),0)</f>
        <v>3684650.0286493083</v>
      </c>
      <c r="S285" s="25">
        <f t="shared" ca="1" si="267"/>
        <v>5156938.7381558381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1469992.6342757789</v>
      </c>
      <c r="R286" s="25">
        <f t="array" aca="1" ref="R286" ca="1">INDEX('Lorri 401b'!L:L,MATCH('Retirement Calculator'!A286,'Lorri 401b'!N:N,0),0)</f>
        <v>3678257.2031561243</v>
      </c>
      <c r="S286" s="25">
        <f t="shared" ca="1" si="267"/>
        <v>5148249.837431903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1467686.9920649002</v>
      </c>
      <c r="R287" s="25">
        <f t="array" aca="1" ref="R287" ca="1">INDEX('Lorri 401b'!L:L,MATCH('Retirement Calculator'!A287,'Lorri 401b'!N:N,0),0)</f>
        <v>3671837.7408900517</v>
      </c>
      <c r="S287" s="25">
        <f t="shared" ca="1" si="267"/>
        <v>5139524.7329549519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1465371.7430114762</v>
      </c>
      <c r="R288" s="25">
        <f t="array" aca="1" ref="R288" ca="1">INDEX('Lorri 401b'!L:L,MATCH('Retirement Calculator'!A288,'Lorri 401b'!N:N,0),0)</f>
        <v>3665391.5308645372</v>
      </c>
      <c r="S288" s="25">
        <f t="shared" ca="1" si="267"/>
        <v>5130763.2738760132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1463046.8470869963</v>
      </c>
      <c r="R289" s="25">
        <f t="array" aca="1" ref="R289" ca="1">INDEX('Lorri 401b'!L:L,MATCH('Retirement Calculator'!A289,'Lorri 401b'!N:N,0),0)</f>
        <v>3658918.4616305833</v>
      </c>
      <c r="S289" s="25">
        <f t="shared" ca="1" si="267"/>
        <v>5121965.3087175796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1460712.2640961644</v>
      </c>
      <c r="R290" s="25">
        <f t="array" aca="1" ref="R290" ca="1">INDEX('Lorri 401b'!L:L,MATCH('Retirement Calculator'!A290,'Lorri 401b'!N:N,0),0)</f>
        <v>3652418.4212748213</v>
      </c>
      <c r="S290" s="25">
        <f t="shared" ca="1" si="267"/>
        <v>5113130.6853709854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1458367.953676204</v>
      </c>
      <c r="R291" s="25">
        <f t="array" aca="1" ref="R291" ca="1">INDEX('Lorri 401b'!L:L,MATCH('Retirement Calculator'!A291,'Lorri 401b'!N:N,0),0)</f>
        <v>3645891.2974175769</v>
      </c>
      <c r="S291" s="25">
        <f t="shared" ca="1" si="267"/>
        <v>5104259.2510937806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1456013.8752961603</v>
      </c>
      <c r="R292" s="25">
        <f t="array" aca="1" ref="R292" ca="1">INDEX('Lorri 401b'!L:L,MATCH('Retirement Calculator'!A292,'Lorri 401b'!N:N,0),0)</f>
        <v>3639336.9772109273</v>
      </c>
      <c r="S292" s="25">
        <f t="shared" ca="1" si="267"/>
        <v>5095350.8525070874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1453649.9882562</v>
      </c>
      <c r="R293" s="25">
        <f t="array" aca="1" ref="R293" ca="1">INDEX('Lorri 401b'!L:L,MATCH('Retirement Calculator'!A293,'Lorri 401b'!N:N,0),0)</f>
        <v>3632755.34733675</v>
      </c>
      <c r="S293" s="25">
        <f t="shared" ca="1" si="267"/>
        <v>5086405.3355929498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1451276.2516869064</v>
      </c>
      <c r="R294" s="25">
        <f t="array" aca="1" ref="R294" ca="1">INDEX('Lorri 401b'!L:L,MATCH('Retirement Calculator'!A294,'Lorri 401b'!N:N,0),0)</f>
        <v>3626146.2940047635</v>
      </c>
      <c r="S294" s="25">
        <f t="shared" ca="1" si="267"/>
        <v>5077422.5456916699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1448892.6245485742</v>
      </c>
      <c r="R295" s="25">
        <f t="array" aca="1" ref="R295" ca="1">INDEX('Lorri 401b'!L:L,MATCH('Retirement Calculator'!A295,'Lorri 401b'!N:N,0),0)</f>
        <v>3619509.7029505605</v>
      </c>
      <c r="S295" s="25">
        <f t="shared" ca="1" si="267"/>
        <v>5068402.3274991345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1446499.0656304988</v>
      </c>
      <c r="R296" s="25">
        <f t="array" aca="1" ref="R296" ca="1">INDEX('Lorri 401b'!L:L,MATCH('Retirement Calculator'!A296,'Lorri 401b'!N:N,0),0)</f>
        <v>3612845.4594336315</v>
      </c>
      <c r="S296" s="25">
        <f t="shared" ca="1" si="267"/>
        <v>5059344.5250641303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1444095.5335502648</v>
      </c>
      <c r="R297" s="25">
        <f t="array" aca="1" ref="R297" ca="1">INDEX('Lorri 401b'!L:L,MATCH('Retirement Calculator'!A297,'Lorri 401b'!N:N,0),0)</f>
        <v>3606153.4482353819</v>
      </c>
      <c r="S297" s="25">
        <f t="shared" ca="1" si="267"/>
        <v>5050248.9817856466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1441681.9867530297</v>
      </c>
      <c r="R298" s="25">
        <f t="array" aca="1" ref="R298" ca="1">INDEX('Lorri 401b'!L:L,MATCH('Retirement Calculator'!A298,'Lorri 401b'!N:N,0),0)</f>
        <v>3599433.5536571397</v>
      </c>
      <c r="S298" s="25">
        <f t="shared" ca="1" si="267"/>
        <v>5041115.5404101694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1439258.3835108064</v>
      </c>
      <c r="R299" s="25">
        <f t="array" aca="1" ref="R299" ca="1">INDEX('Lorri 401b'!L:L,MATCH('Retirement Calculator'!A299,'Lorri 401b'!N:N,0),0)</f>
        <v>3592685.6595181548</v>
      </c>
      <c r="S299" s="25">
        <f t="shared" ca="1" si="267"/>
        <v>5031944.0430289609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1436824.6819217403</v>
      </c>
      <c r="R300" s="25">
        <f t="array" aca="1" ref="R300" ca="1">INDEX('Lorri 401b'!L:L,MATCH('Retirement Calculator'!A300,'Lorri 401b'!N:N,0),0)</f>
        <v>3585909.6491535907</v>
      </c>
      <c r="S300" s="25">
        <f t="shared" ca="1" si="267"/>
        <v>5022734.3310753312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1434380.8399093864</v>
      </c>
      <c r="R301" s="25">
        <f t="array" aca="1" ref="R301" ca="1">INDEX('Lorri 401b'!L:L,MATCH('Retirement Calculator'!A301,'Lorri 401b'!N:N,0),0)</f>
        <v>3579105.4054125077</v>
      </c>
      <c r="S301" s="25">
        <f t="shared" ca="1" si="267"/>
        <v>5013486.2453218941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1431926.8152219811</v>
      </c>
      <c r="R302" s="25">
        <f t="array" aca="1" ref="R302" ca="1">INDEX('Lorri 401b'!L:L,MATCH('Retirement Calculator'!A302,'Lorri 401b'!N:N,0),0)</f>
        <v>3572272.8106558369</v>
      </c>
      <c r="S302" s="25">
        <f t="shared" ca="1" si="267"/>
        <v>5004199.6258778181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1429462.5654317117</v>
      </c>
      <c r="R303" s="25">
        <f t="array" aca="1" ref="R303" ca="1">INDEX('Lorri 401b'!L:L,MATCH('Retirement Calculator'!A303,'Lorri 401b'!N:N,0),0)</f>
        <v>3565411.7467543469</v>
      </c>
      <c r="S303" s="25">
        <f t="shared" ca="1" si="267"/>
        <v>4994874.3121860586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1426988.0479339827</v>
      </c>
      <c r="R304" s="25">
        <f t="array" aca="1" ref="R304" ca="1">INDEX('Lorri 401b'!L:L,MATCH('Retirement Calculator'!A304,'Lorri 401b'!N:N,0),0)</f>
        <v>3558522.0950866006</v>
      </c>
      <c r="S304" s="25">
        <f t="shared" ca="1" si="267"/>
        <v>4985510.1430205833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1424503.2199466799</v>
      </c>
      <c r="R305" s="25">
        <f t="array" aca="1" ref="R305" ca="1">INDEX('Lorri 401b'!L:L,MATCH('Retirement Calculator'!A305,'Lorri 401b'!N:N,0),0)</f>
        <v>3551603.7365369052</v>
      </c>
      <c r="S305" s="25">
        <f t="shared" ca="1" si="267"/>
        <v>4976106.9564835848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1422008.0385094299</v>
      </c>
      <c r="R306" s="25">
        <f t="array" aca="1" ref="R306" ca="1">INDEX('Lorri 401b'!L:L,MATCH('Retirement Calculator'!A306,'Lorri 401b'!N:N,0),0)</f>
        <v>3544656.5514932526</v>
      </c>
      <c r="S306" s="25">
        <f t="shared" ca="1" si="267"/>
        <v>4966664.5900026821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1419502.4604828581</v>
      </c>
      <c r="R307" s="25">
        <f t="array" aca="1" ref="R307" ca="1">INDEX('Lorri 401b'!L:L,MATCH('Retirement Calculator'!A307,'Lorri 401b'!N:N,0),0)</f>
        <v>3537680.4198452514</v>
      </c>
      <c r="S307" s="25">
        <f t="shared" ca="1" si="267"/>
        <v>4957182.8803281095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1416986.4425478422</v>
      </c>
      <c r="R308" s="25">
        <f t="array" aca="1" ref="R308" ca="1">INDEX('Lorri 401b'!L:L,MATCH('Retirement Calculator'!A308,'Lorri 401b'!N:N,0),0)</f>
        <v>3530675.2209820505</v>
      </c>
      <c r="S308" s="25">
        <f t="shared" ca="1" si="267"/>
        <v>4947661.6635298925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1414459.9412047637</v>
      </c>
      <c r="R309" s="25">
        <f t="array" aca="1" ref="R309" ca="1">INDEX('Lorri 401b'!L:L,MATCH('Retirement Calculator'!A309,'Lorri 401b'!N:N,0),0)</f>
        <v>3523640.8337902529</v>
      </c>
      <c r="S309" s="25">
        <f t="shared" ca="1" si="267"/>
        <v>4938100.7749950169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1411922.9127727558</v>
      </c>
      <c r="R310" s="25">
        <f t="array" aca="1" ref="R310" ca="1">INDEX('Lorri 401b'!L:L,MATCH('Retirement Calculator'!A310,'Lorri 401b'!N:N,0),0)</f>
        <v>3516577.1366518228</v>
      </c>
      <c r="S310" s="25">
        <f t="shared" ca="1" si="267"/>
        <v>4928500.0494245784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1409375.3133889479</v>
      </c>
      <c r="R311" s="25">
        <f t="array" aca="1" ref="R311" ca="1">INDEX('Lorri 401b'!L:L,MATCH('Retirement Calculator'!A311,'Lorri 401b'!N:N,0),0)</f>
        <v>3509484.0074419826</v>
      </c>
      <c r="S311" s="25">
        <f t="shared" ca="1" si="267"/>
        <v>4918859.32083093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1406817.0990077073</v>
      </c>
      <c r="R312" s="25">
        <f t="array" aca="1" ref="R312" ca="1">INDEX('Lorri 401b'!L:L,MATCH('Retirement Calculator'!A312,'Lorri 401b'!N:N,0),0)</f>
        <v>3502361.3235271014</v>
      </c>
      <c r="S312" s="25">
        <f t="shared" ca="1" si="267"/>
        <v>4909178.4225348085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1404248.2253998783</v>
      </c>
      <c r="R313" s="25">
        <f t="array" aca="1" ref="R313" ca="1">INDEX('Lorri 401b'!L:L,MATCH('Retirement Calculator'!A313,'Lorri 401b'!N:N,0),0)</f>
        <v>3495208.961762575</v>
      </c>
      <c r="S313" s="25">
        <f t="shared" ca="1" si="267"/>
        <v>4899457.1871624533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1401668.6481520168</v>
      </c>
      <c r="R314" s="25">
        <f t="array" aca="1" ref="R314" ca="1">INDEX('Lorri 401b'!L:L,MATCH('Retirement Calculator'!A314,'Lorri 401b'!N:N,0),0)</f>
        <v>3488026.7984906961</v>
      </c>
      <c r="S314" s="25">
        <f t="shared" ca="1" si="267"/>
        <v>4889695.4466427127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1399078.3226656225</v>
      </c>
      <c r="R315" s="25">
        <f t="array" aca="1" ref="R315" ca="1">INDEX('Lorri 401b'!L:L,MATCH('Retirement Calculator'!A315,'Lorri 401b'!N:N,0),0)</f>
        <v>3480814.709538518</v>
      </c>
      <c r="S315" s="25">
        <f t="shared" ca="1" si="267"/>
        <v>4879893.03220414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1396477.204156368</v>
      </c>
      <c r="R316" s="25">
        <f t="array" aca="1" ref="R316" ca="1">INDEX('Lorri 401b'!L:L,MATCH('Retirement Calculator'!A316,'Lorri 401b'!N:N,0),0)</f>
        <v>3473572.5702157058</v>
      </c>
      <c r="S316" s="25">
        <f t="shared" ca="1" si="267"/>
        <v>4870049.7743720738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1393865.2476533251</v>
      </c>
      <c r="R317" s="25">
        <f t="array" aca="1" ref="R317" ca="1">INDEX('Lorri 401b'!L:L,MATCH('Retirement Calculator'!A317,'Lorri 401b'!N:N,0),0)</f>
        <v>3466300.2553123818</v>
      </c>
      <c r="S317" s="25">
        <f t="shared" ca="1" si="267"/>
        <v>4860165.5029657073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1391242.4079981861</v>
      </c>
      <c r="R318" s="25">
        <f t="array" aca="1" ref="R318" ca="1">INDEX('Lorri 401b'!L:L,MATCH('Retirement Calculator'!A318,'Lorri 401b'!N:N,0),0)</f>
        <v>3458997.6390969604</v>
      </c>
      <c r="S318" s="25">
        <f t="shared" ca="1" si="267"/>
        <v>4850240.047095146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1388608.6398444842</v>
      </c>
      <c r="R319" s="25">
        <f t="array" aca="1" ref="R319" ca="1">INDEX('Lorri 401b'!L:L,MATCH('Retirement Calculator'!A319,'Lorri 401b'!N:N,0),0)</f>
        <v>3451664.5953139747</v>
      </c>
      <c r="S319" s="25">
        <f t="shared" ca="1" si="267"/>
        <v>4840273.2351584584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1385963.8976568084</v>
      </c>
      <c r="R320" s="25">
        <f t="array" aca="1" ref="R320" ca="1">INDEX('Lorri 401b'!L:L,MATCH('Retirement Calculator'!A320,'Lorri 401b'!N:N,0),0)</f>
        <v>3444300.9971818933</v>
      </c>
      <c r="S320" s="25">
        <f t="shared" ca="1" si="267"/>
        <v>4830264.8948387019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1383308.1357100173</v>
      </c>
      <c r="R321" s="25">
        <f t="array" aca="1" ref="R321" ca="1">INDEX('Lorri 401b'!L:L,MATCH('Retirement Calculator'!A321,'Lorri 401b'!N:N,0),0)</f>
        <v>3436906.7173909284</v>
      </c>
      <c r="S321" s="25">
        <f t="shared" ca="1" si="267"/>
        <v>4820214.8531009462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1380641.3080884479</v>
      </c>
      <c r="R322" s="25">
        <f t="array" aca="1" ref="R322" ca="1">INDEX('Lorri 401b'!L:L,MATCH('Retirement Calculator'!A322,'Lorri 401b'!N:N,0),0)</f>
        <v>3429481.6281008343</v>
      </c>
      <c r="S322" s="25">
        <f t="shared" ca="1" si="267"/>
        <v>4810122.9361892827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1377963.3686851221</v>
      </c>
      <c r="R323" s="25">
        <f t="array" aca="1" ref="R323" ca="1">INDEX('Lorri 401b'!L:L,MATCH('Retirement Calculator'!A323,'Lorri 401b'!N:N,0),0)</f>
        <v>3422025.6009386983</v>
      </c>
      <c r="S323" s="25">
        <f t="shared" ca="1" si="267"/>
        <v>4799988.9696238209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1375274.2712009491</v>
      </c>
      <c r="R324" s="25">
        <f t="array" aca="1" ref="R324" ca="1">INDEX('Lorri 401b'!L:L,MATCH('Retirement Calculator'!A324,'Lorri 401b'!N:N,0),0)</f>
        <v>3414538.5069967201</v>
      </c>
      <c r="S324" s="25">
        <f t="shared" ca="1" si="267"/>
        <v>4789812.7781976694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1372573.9691439252</v>
      </c>
      <c r="R325" s="25">
        <f t="array" aca="1" ref="R325" ca="1">INDEX('Lorri 401b'!L:L,MATCH('Retirement Calculator'!A325,'Lorri 401b'!N:N,0),0)</f>
        <v>3407020.2168299835</v>
      </c>
      <c r="S325" s="25">
        <f t="shared" ca="1" si="267"/>
        <v>4779594.1859739088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1369862.4158283304</v>
      </c>
      <c r="R326" s="25">
        <f t="array" aca="1" ref="R326" ca="1">INDEX('Lorri 401b'!L:L,MATCH('Retirement Calculator'!A326,'Lorri 401b'!N:N,0),0)</f>
        <v>3399470.6004542187</v>
      </c>
      <c r="S326" s="25">
        <f t="shared" ca="1" si="267"/>
        <v>4769333.0162825491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1367139.5643739207</v>
      </c>
      <c r="R327" s="25">
        <f t="array" aca="1" ref="R327" ca="1">INDEX('Lorri 401b'!L:L,MATCH('Retirement Calculator'!A327,'Lorri 401b'!N:N,0),0)</f>
        <v>3391889.5273435549</v>
      </c>
      <c r="S327" s="25">
        <f t="shared" ca="1" si="267"/>
        <v>4759029.091717476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1364405.3677051177</v>
      </c>
      <c r="R328" s="25">
        <f t="array" aca="1" ref="R328" ca="1">INDEX('Lorri 401b'!L:L,MATCH('Retirement Calculator'!A328,'Lorri 401b'!N:N,0),0)</f>
        <v>3384276.8664282635</v>
      </c>
      <c r="S328" s="25">
        <f t="shared" ca="1" si="267"/>
        <v>4748682.2341333814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1361659.7785501946</v>
      </c>
      <c r="R329" s="25">
        <f t="array" aca="1" ref="R329" ca="1">INDEX('Lorri 401b'!L:L,MATCH('Retirement Calculator'!A329,'Lorri 401b'!N:N,0),0)</f>
        <v>3376632.4860924915</v>
      </c>
      <c r="S329" s="25">
        <f t="shared" ca="1" si="267"/>
        <v>4738292.2646426857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1358902.7494404593</v>
      </c>
      <c r="R330" s="25">
        <f t="array" aca="1" ref="R330" ca="1">INDEX('Lorri 401b'!L:L,MATCH('Retirement Calculator'!A330,'Lorri 401b'!N:N,0),0)</f>
        <v>3368956.2541719875</v>
      </c>
      <c r="S330" s="25">
        <f t="shared" ca="1" si="267"/>
        <v>4727859.0036124466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1356134.2327094334</v>
      </c>
      <c r="R331" s="25">
        <f t="array" aca="1" ref="R331" ca="1">INDEX('Lorri 401b'!L:L,MATCH('Retirement Calculator'!A331,'Lorri 401b'!N:N,0),0)</f>
        <v>3361248.0379518145</v>
      </c>
      <c r="S331" s="25">
        <f t="shared" ca="1" si="267"/>
        <v>4717382.2706612479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1353354.1804920284</v>
      </c>
      <c r="R332" s="25">
        <f t="array" aca="1" ref="R332" ca="1">INDEX('Lorri 401b'!L:L,MATCH('Retirement Calculator'!A332,'Lorri 401b'!N:N,0),0)</f>
        <v>3353507.7041640575</v>
      </c>
      <c r="S332" s="25">
        <f t="shared" ca="1" si="267"/>
        <v>4706861.8846560856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1350562.5447237175</v>
      </c>
      <c r="R333" s="25">
        <f t="array" aca="1" ref="R333" ca="1">INDEX('Lorri 401b'!L:L,MATCH('Retirement Calculator'!A333,'Lorri 401b'!N:N,0),0)</f>
        <v>3345735.1189855183</v>
      </c>
      <c r="S333" s="25">
        <f t="shared" ca="1" si="267"/>
        <v>4696297.6637092363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1347759.2771397051</v>
      </c>
      <c r="R334" s="25">
        <f t="array" aca="1" ref="R334" ca="1">INDEX('Lorri 401b'!L:L,MATCH('Retirement Calculator'!A334,'Lorri 401b'!N:N,0),0)</f>
        <v>3337930.1480354019</v>
      </c>
      <c r="S334" s="25">
        <f t="shared" ca="1" si="267"/>
        <v>4685689.4251751071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1344944.3292740928</v>
      </c>
      <c r="R335" s="25">
        <f t="array" aca="1" ref="R335" ca="1">INDEX('Lorri 401b'!L:L,MATCH('Retirement Calculator'!A335,'Lorri 401b'!N:N,0),0)</f>
        <v>3330092.6563729933</v>
      </c>
      <c r="S335" s="25">
        <f t="shared" ca="1" si="267"/>
        <v>4675036.9856470861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1342117.6524590405</v>
      </c>
      <c r="R336" s="25">
        <f t="array" aca="1" ref="R336" ca="1">INDEX('Lorri 401b'!L:L,MATCH('Retirement Calculator'!A336,'Lorri 401b'!N:N,0),0)</f>
        <v>3322222.5084953243</v>
      </c>
      <c r="S336" s="25">
        <f t="shared" ca="1" si="267"/>
        <v>4664340.1609543646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1339279.1978239254</v>
      </c>
      <c r="R337" s="25">
        <f t="array" aca="1" ref="R337" ca="1">INDEX('Lorri 401b'!L:L,MATCH('Retirement Calculator'!A337,'Lorri 401b'!N:N,0),0)</f>
        <v>3314319.5683348319</v>
      </c>
      <c r="S337" s="25">
        <f t="shared" ca="1" si="267"/>
        <v>4653598.7661587577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1336428.9162944974</v>
      </c>
      <c r="R338" s="25">
        <f t="array" aca="1" ref="R338" ca="1">INDEX('Lorri 401b'!L:L,MATCH('Retirement Calculator'!A338,'Lorri 401b'!N:N,0),0)</f>
        <v>3306383.6992570041</v>
      </c>
      <c r="S338" s="25">
        <f t="shared" ca="1" si="267"/>
        <v>4642812.6155515015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1333566.75859203</v>
      </c>
      <c r="R339" s="25">
        <f t="array" aca="1" ref="R339" ca="1">INDEX('Lorri 401b'!L:L,MATCH('Retirement Calculator'!A339,'Lorri 401b'!N:N,0),0)</f>
        <v>3298414.7640580186</v>
      </c>
      <c r="S339" s="25">
        <f t="shared" ca="1" si="267"/>
        <v>4631981.5226500481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1330692.6752324691</v>
      </c>
      <c r="R340" s="25">
        <f t="array" aca="1" ref="R340" ca="1">INDEX('Lorri 401b'!L:L,MATCH('Retirement Calculator'!A340,'Lorri 401b'!N:N,0),0)</f>
        <v>3290412.6249623708</v>
      </c>
      <c r="S340" s="25">
        <f t="shared" ca="1" si="267"/>
        <v>4621105.3001948399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1327806.6165255767</v>
      </c>
      <c r="R341" s="25">
        <f t="array" aca="1" ref="R341" ca="1">INDEX('Lorri 401b'!L:L,MATCH('Retirement Calculator'!A341,'Lorri 401b'!N:N,0),0)</f>
        <v>3282377.143620491</v>
      </c>
      <c r="S341" s="25">
        <f t="shared" ca="1" si="267"/>
        <v>4610183.7601460675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1324908.5325740722</v>
      </c>
      <c r="R342" s="25">
        <f t="array" aca="1" ref="R342" ca="1">INDEX('Lorri 401b'!L:L,MATCH('Retirement Calculator'!A342,'Lorri 401b'!N:N,0),0)</f>
        <v>3274308.1811063536</v>
      </c>
      <c r="S342" s="25">
        <f t="shared" ca="1" si="267"/>
        <v>4599216.7136804257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1321998.3732727699</v>
      </c>
      <c r="R343" s="25">
        <f t="array" aca="1" ref="R343" ca="1">INDEX('Lorri 401b'!L:L,MATCH('Retirement Calculator'!A343,'Lorri 401b'!N:N,0),0)</f>
        <v>3266205.5979150739</v>
      </c>
      <c r="S343" s="25">
        <f t="shared" ca="1" si="267"/>
        <v>4588203.9711878439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1319076.088307712</v>
      </c>
      <c r="R344" s="25">
        <f t="array" aca="1" ref="R344" ca="1">INDEX('Lorri 401b'!L:L,MATCH('Retirement Calculator'!A344,'Lorri 401b'!N:N,0),0)</f>
        <v>3258069.2539604972</v>
      </c>
      <c r="S344" s="25">
        <f t="shared" ca="1" si="267"/>
        <v>4577145.342268209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1316141.6271552998</v>
      </c>
      <c r="R345" s="25">
        <f t="array" aca="1" ref="R345" ca="1">INDEX('Lorri 401b'!L:L,MATCH('Retirement Calculator'!A345,'Lorri 401b'!N:N,0),0)</f>
        <v>3249899.0085727763</v>
      </c>
      <c r="S345" s="25">
        <f t="shared" ca="1" si="267"/>
        <v>4566040.6357280761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1313194.939081419</v>
      </c>
      <c r="R346" s="25">
        <f t="array" aca="1" ref="R346" ca="1">INDEX('Lorri 401b'!L:L,MATCH('Retirement Calculator'!A346,'Lorri 401b'!N:N,0),0)</f>
        <v>3241694.7204959402</v>
      </c>
      <c r="S346" s="25">
        <f t="shared" ca="1" si="267"/>
        <v>4554889.6595773594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1310235.9731405638</v>
      </c>
      <c r="R347" s="25">
        <f t="array" aca="1" ref="R347" ca="1">INDEX('Lorri 401b'!L:L,MATCH('Retirement Calculator'!A347,'Lorri 401b'!N:N,0),0)</f>
        <v>3233456.2478854503</v>
      </c>
      <c r="S347" s="25">
        <f t="shared" ca="1" si="267"/>
        <v>4543692.2210260145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1307264.6781749551</v>
      </c>
      <c r="R348" s="25">
        <f t="array" aca="1" ref="R348" ca="1">INDEX('Lorri 401b'!L:L,MATCH('Retirement Calculator'!A348,'Lorri 401b'!N:N,0),0)</f>
        <v>3225183.4483057503</v>
      </c>
      <c r="S348" s="25">
        <f t="shared" ca="1" si="267"/>
        <v>4532448.1264807051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1304281.0028136563</v>
      </c>
      <c r="R349" s="25">
        <f t="array" aca="1" ref="R349" ca="1">INDEX('Lorri 401b'!L:L,MATCH('Retirement Calculator'!A349,'Lorri 401b'!N:N,0),0)</f>
        <v>3216876.1787278014</v>
      </c>
      <c r="S349" s="25">
        <f t="shared" ca="1" si="267"/>
        <v>4521157.1815414578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1301284.8954716856</v>
      </c>
      <c r="R350" s="25">
        <f t="array" aca="1" ref="R350" ca="1">INDEX('Lorri 401b'!L:L,MATCH('Retirement Calculator'!A350,'Lorri 401b'!N:N,0),0)</f>
        <v>3208534.2955266112</v>
      </c>
      <c r="S350" s="25">
        <f t="shared" ca="1" si="267"/>
        <v>4509819.1909982972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1298276.3043491233</v>
      </c>
      <c r="R351" s="25">
        <f t="array" aca="1" ref="R351" ca="1">INDEX('Lorri 401b'!L:L,MATCH('Retirement Calculator'!A351,'Lorri 401b'!N:N,0),0)</f>
        <v>3200157.6544787493</v>
      </c>
      <c r="S351" s="25">
        <f t="shared" ca="1" si="267"/>
        <v>4498433.9588278728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1295255.1774302169</v>
      </c>
      <c r="R352" s="25">
        <f t="array" aca="1" ref="R352" ca="1">INDEX('Lorri 401b'!L:L,MATCH('Retirement Calculator'!A352,'Lorri 401b'!N:N,0),0)</f>
        <v>3191746.1107598543</v>
      </c>
      <c r="S352" s="25">
        <f t="shared" ca="1" si="267"/>
        <v>4487001.2881900715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1292221.4624824817</v>
      </c>
      <c r="R353" s="25">
        <f t="array" aca="1" ref="R353" ca="1">INDEX('Lorri 401b'!L:L,MATCH('Retirement Calculator'!A353,'Lorri 401b'!N:N,0),0)</f>
        <v>3183299.5189421307</v>
      </c>
      <c r="S353" s="25">
        <f t="shared" ca="1" si="267"/>
        <v>4475520.9814246129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1289175.1070557977</v>
      </c>
      <c r="R354" s="25">
        <f t="array" aca="1" ref="R354" ca="1">INDEX('Lorri 401b'!L:L,MATCH('Retirement Calculator'!A354,'Lorri 401b'!N:N,0),0)</f>
        <v>3174817.7329918332</v>
      </c>
      <c r="S354" s="25">
        <f t="shared" ca="1" si="267"/>
        <v>4463992.8400476314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1286116.0584815023</v>
      </c>
      <c r="R355" s="25">
        <f t="array" aca="1" ref="R355" ca="1">INDEX('Lorri 401b'!L:L,MATCH('Retirement Calculator'!A355,'Lorri 401b'!N:N,0),0)</f>
        <v>3166300.606266743</v>
      </c>
      <c r="S355" s="25">
        <f t="shared" ca="1" si="267"/>
        <v>4452416.6647482459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1283044.2638714809</v>
      </c>
      <c r="R356" s="25">
        <f t="array" aca="1" ref="R356" ca="1">INDEX('Lorri 401b'!L:L,MATCH('Retirement Calculator'!A356,'Lorri 401b'!N:N,0),0)</f>
        <v>3157747.9915136318</v>
      </c>
      <c r="S356" s="25">
        <f t="shared" ca="1" si="267"/>
        <v>4440792.2553851129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1279959.6701172511</v>
      </c>
      <c r="R357" s="25">
        <f t="array" aca="1" ref="R357" ca="1">INDEX('Lorri 401b'!L:L,MATCH('Retirement Calculator'!A357,'Lorri 401b'!N:N,0),0)</f>
        <v>3149159.7408657158</v>
      </c>
      <c r="S357" s="25">
        <f t="shared" ca="1" si="267"/>
        <v>4429119.4109829664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1276862.2238890452</v>
      </c>
      <c r="R358" s="25">
        <f t="array" aca="1" ref="R358" ca="1">INDEX('Lorri 401b'!L:L,MATCH('Retirement Calculator'!A358,'Lorri 401b'!N:N,0),0)</f>
        <v>3140535.7058401001</v>
      </c>
      <c r="S358" s="25">
        <f t="shared" ca="1" si="267"/>
        <v>4417397.929729145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1273751.8716348885</v>
      </c>
      <c r="R359" s="25">
        <f t="array" aca="1" ref="R359" ca="1">INDEX('Lorri 401b'!L:L,MATCH('Retirement Calculator'!A359,'Lorri 401b'!N:N,0),0)</f>
        <v>3131875.7373352107</v>
      </c>
      <c r="S359" s="25">
        <f t="shared" ca="1" si="267"/>
        <v>4405627.6089700991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1270628.5595796728</v>
      </c>
      <c r="R360" s="25">
        <f t="array" aca="1" ref="R360" ca="1">INDEX('Lorri 401b'!L:L,MATCH('Retirement Calculator'!A360,'Lorri 401b'!N:N,0),0)</f>
        <v>3123179.6856282176</v>
      </c>
      <c r="S360" s="25">
        <f t="shared" ca="1" si="267"/>
        <v>4393808.2452078909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1267492.2337242269</v>
      </c>
      <c r="R361" s="25">
        <f t="array" aca="1" ref="R361" ca="1">INDEX('Lorri 401b'!L:L,MATCH('Retirement Calculator'!A361,'Lorri 401b'!N:N,0),0)</f>
        <v>3114447.4003724456</v>
      </c>
      <c r="S361" s="25">
        <f t="shared" ca="1" si="267"/>
        <v>4381939.6340966728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1264342.8398443835</v>
      </c>
      <c r="R362" s="25">
        <f t="array" aca="1" ref="R362" ca="1">INDEX('Lorri 401b'!L:L,MATCH('Retirement Calculator'!A362,'Lorri 401b'!N:N,0),0)</f>
        <v>3105678.7305947747</v>
      </c>
      <c r="S362" s="25">
        <f t="shared" ca="1" si="267"/>
        <v>4370021.570439158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1261180.3234900406</v>
      </c>
      <c r="R363" s="25">
        <f t="array" aca="1" ref="R363" ca="1">INDEX('Lorri 401b'!L:L,MATCH('Retirement Calculator'!A363,'Lorri 401b'!N:N,0),0)</f>
        <v>3096873.5246930299</v>
      </c>
      <c r="S363" s="25">
        <f t="shared" ca="1" si="267"/>
        <v>4358053.8481830703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1258004.6299842214</v>
      </c>
      <c r="R364" s="25">
        <f t="array" aca="1" ref="R364" ca="1">INDEX('Lorri 401b'!L:L,MATCH('Retirement Calculator'!A364,'Lorri 401b'!N:N,0),0)</f>
        <v>3088031.6304333615</v>
      </c>
      <c r="S364" s="25">
        <f t="shared" ca="1" si="267"/>
        <v>4346036.2604175825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1254815.7044221279</v>
      </c>
      <c r="R365" s="25">
        <f t="array" aca="1" ref="R365" ca="1">INDEX('Lorri 401b'!L:L,MATCH('Retirement Calculator'!A365,'Lorri 401b'!N:N,0),0)</f>
        <v>3079152.8949476108</v>
      </c>
      <c r="S365" s="25">
        <f t="shared" ca="1" si="267"/>
        <v>4333968.5993697383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1251613.4916701925</v>
      </c>
      <c r="R366" s="25">
        <f t="array" aca="1" ref="R366" ca="1">INDEX('Lorri 401b'!L:L,MATCH('Retirement Calculator'!A366,'Lorri 401b'!N:N,0),0)</f>
        <v>3070237.1647306695</v>
      </c>
      <c r="S366" s="25">
        <f t="shared" ca="1" si="267"/>
        <v>4321850.6564008621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1248397.9363651238</v>
      </c>
      <c r="R367" s="25">
        <f t="array" aca="1" ref="R367" ca="1">INDEX('Lorri 401b'!L:L,MATCH('Retirement Calculator'!A367,'Lorri 401b'!N:N,0),0)</f>
        <v>3061284.2856378243</v>
      </c>
      <c r="S367" s="25">
        <f t="shared" ca="1" si="267"/>
        <v>4309682.2220029477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1245168.9829129507</v>
      </c>
      <c r="R368" s="25">
        <f t="array" aca="1" ref="R368" ca="1">INDEX('Lorri 401b'!L:L,MATCH('Retirement Calculator'!A368,'Lorri 401b'!N:N,0),0)</f>
        <v>3052294.1028820924</v>
      </c>
      <c r="S368" s="25">
        <f t="shared" ca="1" si="267"/>
        <v>4297463.085795043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1241926.5754880602</v>
      </c>
      <c r="R369" s="25">
        <f t="array" aca="1" ref="R369" ca="1">INDEX('Lorri 401b'!L:L,MATCH('Retirement Calculator'!A369,'Lorri 401b'!N:N,0),0)</f>
        <v>3043266.461031545</v>
      </c>
      <c r="S369" s="25">
        <f t="shared" ca="1" si="267"/>
        <v>4285193.0365196057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1238670.6580322327</v>
      </c>
      <c r="R370" s="25">
        <f t="array" aca="1" ref="R370" ca="1">INDEX('Lorri 401b'!L:L,MATCH('Retirement Calculator'!A370,'Lorri 401b'!N:N,0),0)</f>
        <v>3034201.2040066202</v>
      </c>
      <c r="S370" s="25">
        <f t="shared" ca="1" si="267"/>
        <v>4272871.8620388526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1235401.1742536726</v>
      </c>
      <c r="R371" s="25">
        <f t="array" aca="1" ref="R371" ca="1">INDEX('Lorri 401b'!L:L,MATCH('Retirement Calculator'!A371,'Lorri 401b'!N:N,0),0)</f>
        <v>3025098.1750774249</v>
      </c>
      <c r="S371" s="25">
        <f t="shared" ca="1" si="267"/>
        <v>4260499.3493310977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1232118.0676260351</v>
      </c>
      <c r="R372" s="25">
        <f t="array" aca="1" ref="R372" ca="1">INDEX('Lorri 401b'!L:L,MATCH('Retirement Calculator'!A372,'Lorri 401b'!N:N,0),0)</f>
        <v>3015957.2168610245</v>
      </c>
      <c r="S372" s="25">
        <f t="shared" ca="1" si="267"/>
        <v>4248075.2844870593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1228821.281387449</v>
      </c>
      <c r="R373" s="25">
        <f t="array" aca="1" ref="R373" ca="1">INDEX('Lorri 401b'!L:L,MATCH('Retirement Calculator'!A373,'Lorri 401b'!N:N,0),0)</f>
        <v>3006778.1713187224</v>
      </c>
      <c r="S373" s="25">
        <f t="shared" ca="1" si="267"/>
        <v>4235599.4527061712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1225510.7585395356</v>
      </c>
      <c r="R374" s="25">
        <f t="array" aca="1" ref="R374" ca="1">INDEX('Lorri 401b'!L:L,MATCH('Retirement Calculator'!A374,'Lorri 401b'!N:N,0),0)</f>
        <v>2997560.8797533275</v>
      </c>
      <c r="S374" s="25">
        <f t="shared" ca="1" si="267"/>
        <v>4223071.638292863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1222186.4418464226</v>
      </c>
      <c r="R375" s="25">
        <f t="array" aca="1" ref="R375" ca="1">INDEX('Lorri 401b'!L:L,MATCH('Retirement Calculator'!A375,'Lorri 401b'!N:N,0),0)</f>
        <v>2988305.1828064099</v>
      </c>
      <c r="S375" s="25">
        <f t="shared" ca="1" si="267"/>
        <v>4210491.6246528327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1218848.2738337549</v>
      </c>
      <c r="R376" s="25">
        <f t="array" aca="1" ref="R376" ca="1">INDEX('Lorri 401b'!L:L,MATCH('Retirement Calculator'!A376,'Lorri 401b'!N:N,0),0)</f>
        <v>2979010.920455547</v>
      </c>
      <c r="S376" s="25">
        <f t="shared" ca="1" si="267"/>
        <v>4197859.1942893025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1215496.1967877012</v>
      </c>
      <c r="R377" s="25">
        <f t="array" aca="1" ref="R377" ca="1">INDEX('Lorri 401b'!L:L,MATCH('Retirement Calculator'!A377,'Lorri 401b'!N:N,0),0)</f>
        <v>2969677.9320115554</v>
      </c>
      <c r="S377" s="25">
        <f t="shared" ca="1" si="267"/>
        <v>4185174.1287992569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1212130.1527539555</v>
      </c>
      <c r="R378" s="25">
        <f t="array" aca="1" ref="R378" ca="1">INDEX('Lorri 401b'!L:L,MATCH('Retirement Calculator'!A378,'Lorri 401b'!N:N,0),0)</f>
        <v>2960306.0561157139</v>
      </c>
      <c r="S378" s="25">
        <f t="shared" ca="1" si="267"/>
        <v>4172436.2088696696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1208750.0835367357</v>
      </c>
      <c r="R379" s="25">
        <f t="array" aca="1" ref="R379" ca="1">INDEX('Lorri 401b'!L:L,MATCH('Retirement Calculator'!A379,'Lorri 401b'!N:N,0),0)</f>
        <v>2950895.1307369731</v>
      </c>
      <c r="S379" s="25">
        <f t="shared" ca="1" si="267"/>
        <v>4159645.2142737089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1205355.9306977778</v>
      </c>
      <c r="R380" s="25">
        <f t="array" aca="1" ref="R380" ca="1">INDEX('Lorri 401b'!L:L,MATCH('Retirement Calculator'!A380,'Lorri 401b'!N:N,0),0)</f>
        <v>2941444.993169154</v>
      </c>
      <c r="S380" s="25">
        <f t="shared" ca="1" si="267"/>
        <v>4146800.9238669318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1201947.6355553241</v>
      </c>
      <c r="R381" s="25">
        <f t="array" aca="1" ref="R381" ca="1">INDEX('Lorri 401b'!L:L,MATCH('Retirement Calculator'!A381,'Lorri 401b'!N:N,0),0)</f>
        <v>2931955.4800281357</v>
      </c>
      <c r="S381" s="25">
        <f t="shared" ca="1" si="267"/>
        <v>4133903.1155834598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1198525.1391831103</v>
      </c>
      <c r="R382" s="25">
        <f t="array" aca="1" ref="R382" ca="1">INDEX('Lorri 401b'!L:L,MATCH('Retirement Calculator'!A382,'Lorri 401b'!N:N,0),0)</f>
        <v>2922426.4272490302</v>
      </c>
      <c r="S382" s="25">
        <f t="shared" ca="1" si="267"/>
        <v>4120951.5664321408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1195088.3824093456</v>
      </c>
      <c r="R383" s="25">
        <f t="array" aca="1" ref="R383" ca="1">INDEX('Lorri 401b'!L:L,MATCH('Retirement Calculator'!A383,'Lorri 401b'!N:N,0),0)</f>
        <v>2912857.6700833449</v>
      </c>
      <c r="S383" s="25">
        <f t="shared" ca="1" si="267"/>
        <v>4107946.0524926903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1191637.3058156902</v>
      </c>
      <c r="R384" s="25">
        <f t="array" aca="1" ref="R384" ca="1">INDEX('Lorri 401b'!L:L,MATCH('Retirement Calculator'!A384,'Lorri 401b'!N:N,0),0)</f>
        <v>2903249.0430961358</v>
      </c>
      <c r="S384" s="25">
        <f t="shared" ca="1" si="267"/>
        <v>4094886.348911826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1188171.8497362279</v>
      </c>
      <c r="R385" s="25">
        <f t="array" aca="1" ref="R385" ca="1">INDEX('Lorri 401b'!L:L,MATCH('Retirement Calculator'!A385,'Lorri 401b'!N:N,0),0)</f>
        <v>2893600.3801631466</v>
      </c>
      <c r="S385" s="25">
        <f t="shared" ca="1" si="267"/>
        <v>4081772.2298993748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1184691.9542564345</v>
      </c>
      <c r="R386" s="25">
        <f t="array" aca="1" ref="R386" ca="1">INDEX('Lorri 401b'!L:L,MATCH('Retirement Calculator'!A386,'Lorri 401b'!N:N,0),0)</f>
        <v>2883911.5144679369</v>
      </c>
      <c r="S386" s="25">
        <f t="shared" ca="1" si="267"/>
        <v>4068603.4687243714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1181197.5592121419</v>
      </c>
      <c r="R387" s="25">
        <f t="array" aca="1" ref="R387" ca="1">INDEX('Lorri 401b'!L:L,MATCH('Retirement Calculator'!A387,'Lorri 401b'!N:N,0),0)</f>
        <v>2874182.278498997</v>
      </c>
      <c r="S387" s="25">
        <f t="shared" ca="1" si="267"/>
        <v>4055379.8377111387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1177688.6041884981</v>
      </c>
      <c r="R388" s="25">
        <f t="array" aca="1" ref="R388" ca="1">INDEX('Lorri 401b'!L:L,MATCH('Retirement Calculator'!A388,'Lorri 401b'!N:N,0),0)</f>
        <v>2864412.5040468532</v>
      </c>
      <c r="S388" s="25">
        <f t="shared" ca="1" si="267"/>
        <v>4042101.1082353513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1174165.0285189224</v>
      </c>
      <c r="R389" s="25">
        <f t="array" aca="1" ref="R389" ca="1">INDEX('Lorri 401b'!L:L,MATCH('Retirement Calculator'!A389,'Lorri 401b'!N:N,0),0)</f>
        <v>2854602.0222011586</v>
      </c>
      <c r="S389" s="25">
        <f t="shared" ca="1" si="267"/>
        <v>4028767.0507200807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1170626.7712840568</v>
      </c>
      <c r="R390" s="25">
        <f t="array" aca="1" ref="R390" ca="1">INDEX('Lorri 401b'!L:L,MATCH('Retirement Calculator'!A390,'Lorri 401b'!N:N,0),0)</f>
        <v>2844750.6633477737</v>
      </c>
      <c r="S390" s="25">
        <f t="shared" ca="1" si="267"/>
        <v>4015377.4346318305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1167073.7713107127</v>
      </c>
      <c r="R391" s="25">
        <f t="array" aca="1" ref="R391" ca="1">INDEX('Lorri 401b'!L:L,MATCH('Retirement Calculator'!A391,'Lorri 401b'!N:N,0),0)</f>
        <v>2834858.2571658334</v>
      </c>
      <c r="S391" s="25">
        <f t="shared" ca="1" si="267"/>
        <v>4001932.0284765461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1163505.9671708129</v>
      </c>
      <c r="R392" s="25">
        <f t="array" aca="1" ref="R392" ca="1">INDEX('Lorri 401b'!L:L,MATCH('Retirement Calculator'!A392,'Lorri 401b'!N:N,0),0)</f>
        <v>2824924.6326248012</v>
      </c>
      <c r="S392" s="25">
        <f t="shared" ca="1" si="267"/>
        <v>3988430.5997956144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1159923.2971803301</v>
      </c>
      <c r="R393" s="25">
        <f t="array" aca="1" ref="R393" ca="1">INDEX('Lorri 401b'!L:L,MATCH('Retirement Calculator'!A393,'Lorri 401b'!N:N,0),0)</f>
        <v>2814949.6179815149</v>
      </c>
      <c r="S393" s="25">
        <f t="shared" ca="1" si="267"/>
        <v>3974872.9151618453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1156325.6993982205</v>
      </c>
      <c r="R394" s="25">
        <f t="array" aca="1" ref="R394" ca="1">INDEX('Lorri 401b'!L:L,MATCH('Retirement Calculator'!A394,'Lorri 401b'!N:N,0),0)</f>
        <v>2804933.0407772148</v>
      </c>
      <c r="S394" s="25">
        <f t="shared" ca="1" si="267"/>
        <v>3961258.7401754353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1152713.1116253519</v>
      </c>
      <c r="R395" s="25">
        <f t="array" aca="1" ref="R395" ca="1">INDEX('Lorri 401b'!L:L,MATCH('Retirement Calculator'!A395,'Lorri 401b'!N:N,0),0)</f>
        <v>2794874.7278345637</v>
      </c>
      <c r="S395" s="25">
        <f t="shared" ca="1" si="267"/>
        <v>3947587.8394599156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1149085.4714034298</v>
      </c>
      <c r="R396" s="25">
        <f t="array" aca="1" ref="R396" ca="1">INDEX('Lorri 401b'!L:L,MATCH('Retirement Calculator'!A396,'Lorri 401b'!N:N,0),0)</f>
        <v>2784774.5052546514</v>
      </c>
      <c r="S396" s="25">
        <f t="shared" ca="1" si="267"/>
        <v>3933859.9766580812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1145442.7160139163</v>
      </c>
      <c r="R397" s="25">
        <f t="array" aca="1" ref="R397" ca="1">INDEX('Lorri 401b'!L:L,MATCH('Retirement Calculator'!A397,'Lorri 401b'!N:N,0),0)</f>
        <v>2774632.1984139895</v>
      </c>
      <c r="S397" s="25">
        <f t="shared" ca="1" si="267"/>
        <v>3920074.9144279058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1141784.7824769465</v>
      </c>
      <c r="R398" s="25">
        <f t="array" aca="1" ref="R398" ca="1">INDEX('Lorri 401b'!L:L,MATCH('Retirement Calculator'!A398,'Lorri 401b'!N:N,0),0)</f>
        <v>2764447.6319614914</v>
      </c>
      <c r="S398" s="25">
        <f t="shared" ca="1" si="267"/>
        <v>3906232.4144384377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1138111.6075502394</v>
      </c>
      <c r="R399" s="25">
        <f t="array" aca="1" ref="R399" ca="1">INDEX('Lorri 401b'!L:L,MATCH('Retirement Calculator'!A399,'Lorri 401b'!N:N,0),0)</f>
        <v>2754220.6298154416</v>
      </c>
      <c r="S399" s="25">
        <f t="shared" ca="1" si="267"/>
        <v>3892332.2373656807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1134423.1277280042</v>
      </c>
      <c r="R400" s="25">
        <f t="array" aca="1" ref="R400" ca="1">INDEX('Lorri 401b'!L:L,MATCH('Retirement Calculator'!A400,'Lorri 401b'!N:N,0),0)</f>
        <v>2743951.0151604498</v>
      </c>
      <c r="S400" s="25">
        <f t="shared" ca="1" si="267"/>
        <v>3878374.1428884538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1130719.2792398431</v>
      </c>
      <c r="R401" s="25">
        <f t="array" aca="1" ref="R401" ca="1">INDEX('Lorri 401b'!L:L,MATCH('Retirement Calculator'!A401,'Lorri 401b'!N:N,0),0)</f>
        <v>2733638.6104443953</v>
      </c>
      <c r="S401" s="25">
        <f t="shared" ca="1" si="267"/>
        <v>3864357.8896842385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1126999.998049648</v>
      </c>
      <c r="R402" s="25">
        <f t="array" aca="1" ref="R402" ca="1">INDEX('Lorri 401b'!L:L,MATCH('Retirement Calculator'!A402,'Lorri 401b'!N:N,0),0)</f>
        <v>2723283.2373753572</v>
      </c>
      <c r="S402" s="25">
        <f t="shared" ca="1" si="267"/>
        <v>3850283.2354250052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1123265.2198544939</v>
      </c>
      <c r="R403" s="25">
        <f t="array" aca="1" ref="R403" ca="1">INDEX('Lorri 401b'!L:L,MATCH('Retirement Calculator'!A403,'Lorri 401b'!N:N,0),0)</f>
        <v>2712884.7169185318</v>
      </c>
      <c r="S403" s="25">
        <f t="shared" ca="1" si="267"/>
        <v>3836149.9367730254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1119514.8800835265</v>
      </c>
      <c r="R404" s="25">
        <f t="array" aca="1" ref="R404" ca="1">INDEX('Lorri 401b'!L:L,MATCH('Retirement Calculator'!A404,'Lorri 401b'!N:N,0),0)</f>
        <v>2702442.8692931361</v>
      </c>
      <c r="S404" s="25">
        <f t="shared" ca="1" si="267"/>
        <v>3821957.7493766625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1115748.9138968468</v>
      </c>
      <c r="R405" s="25">
        <f t="array" aca="1" ref="R405" ca="1">INDEX('Lorri 401b'!L:L,MATCH('Retirement Calculator'!A405,'Lorri 401b'!N:N,0),0)</f>
        <v>2691957.5139693012</v>
      </c>
      <c r="S405" s="25">
        <f t="shared" ca="1" si="267"/>
        <v>3807706.4278661478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1111967.2561843893</v>
      </c>
      <c r="R406" s="25">
        <f t="array" aca="1" ref="R406" ca="1">INDEX('Lorri 401b'!L:L,MATCH('Retirement Calculator'!A406,'Lorri 401b'!N:N,0),0)</f>
        <v>2681428.4696649504</v>
      </c>
      <c r="S406" s="25">
        <f t="shared" ca="1" si="267"/>
        <v>3793395.7258493397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1108169.8415647966</v>
      </c>
      <c r="R407" s="25">
        <f t="array" aca="1" ref="R407" ca="1">INDEX('Lorri 401b'!L:L,MATCH('Retirement Calculator'!A407,'Lorri 401b'!N:N,0),0)</f>
        <v>2670855.5543426648</v>
      </c>
      <c r="S407" s="25">
        <f t="shared" ca="1" si="267"/>
        <v>3779025.3959074616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1104356.6043842889</v>
      </c>
      <c r="R408" s="25">
        <f t="array" aca="1" ref="R408" ca="1">INDEX('Lorri 401b'!L:L,MATCH('Retirement Calculator'!A408,'Lorri 401b'!N:N,0),0)</f>
        <v>2660238.5852065361</v>
      </c>
      <c r="S408" s="25">
        <f t="shared" ca="1" si="267"/>
        <v>3764595.1895908248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1100527.478715529</v>
      </c>
      <c r="R409" s="25">
        <f t="array" aca="1" ref="R409" ca="1">INDEX('Lorri 401b'!L:L,MATCH('Retirement Calculator'!A409,'Lorri 401b'!N:N,0),0)</f>
        <v>2649577.378699007</v>
      </c>
      <c r="S409" s="25">
        <f t="shared" ca="1" si="267"/>
        <v>3750104.8574145362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1096682.3983564826</v>
      </c>
      <c r="R410" s="25">
        <f t="array" aca="1" ref="R410" ca="1">INDEX('Lorri 401b'!L:L,MATCH('Retirement Calculator'!A410,'Lorri 401b'!N:N,0),0)</f>
        <v>2638871.7504976965</v>
      </c>
      <c r="S410" s="25">
        <f t="shared" ca="1" si="267"/>
        <v>3735554.1488541793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1092821.2968292735</v>
      </c>
      <c r="R411" s="25">
        <f t="array" aca="1" ref="R411" ca="1">INDEX('Lorri 401b'!L:L,MATCH('Retirement Calculator'!A411,'Lorri 401b'!N:N,0),0)</f>
        <v>2628121.515512214</v>
      </c>
      <c r="S411" s="25">
        <f t="shared" ca="1" si="267"/>
        <v>3720942.8123414875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1088944.1073790344</v>
      </c>
      <c r="R412" s="25">
        <f t="array" aca="1" ref="R412" ca="1">INDEX('Lorri 401b'!L:L,MATCH('Retirement Calculator'!A412,'Lorri 401b'!N:N,0),0)</f>
        <v>2617326.4878809587</v>
      </c>
      <c r="S412" s="25">
        <f t="shared" ca="1" si="267"/>
        <v>3706270.5952599933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1085050.7629727526</v>
      </c>
      <c r="R413" s="25">
        <f t="array" aca="1" ref="R413" ca="1">INDEX('Lorri 401b'!L:L,MATCH('Retirement Calculator'!A413,'Lorri 401b'!N:N,0),0)</f>
        <v>2606486.4809679063</v>
      </c>
      <c r="S413" s="25">
        <f t="shared" ca="1" si="267"/>
        <v>3691537.2439406589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1081141.1962981112</v>
      </c>
      <c r="R414" s="25">
        <f t="array" aca="1" ref="R414" ca="1">INDEX('Lorri 401b'!L:L,MATCH('Retirement Calculator'!A414,'Lorri 401b'!N:N,0),0)</f>
        <v>2595601.307359383</v>
      </c>
      <c r="S414" s="25">
        <f t="shared" ca="1" si="267"/>
        <v>3676742.5036574942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1077215.3397623256</v>
      </c>
      <c r="R415" s="25">
        <f t="array" aca="1" ref="R415" ca="1">INDEX('Lorri 401b'!L:L,MATCH('Retirement Calculator'!A415,'Lorri 401b'!N:N,0),0)</f>
        <v>2584670.7788608242</v>
      </c>
      <c r="S415" s="25">
        <f t="shared" ca="1" si="267"/>
        <v>3661886.1186231496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1073273.1254909742</v>
      </c>
      <c r="R416" s="25">
        <f t="array" aca="1" ref="R416" ca="1">INDEX('Lorri 401b'!L:L,MATCH('Retirement Calculator'!A416,'Lorri 401b'!N:N,0),0)</f>
        <v>2573694.7064935216</v>
      </c>
      <c r="S416" s="25">
        <f t="shared" ca="1" si="267"/>
        <v>3646967.8319844957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1069314.4853268254</v>
      </c>
      <c r="R417" s="25">
        <f t="array" aca="1" ref="R417" ca="1">INDEX('Lorri 401b'!L:L,MATCH('Retirement Calculator'!A417,'Lorri 401b'!N:N,0),0)</f>
        <v>2562672.900491355</v>
      </c>
      <c r="S417" s="25">
        <f t="shared" ca="1" si="267"/>
        <v>3631987.3858181806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1065339.3508286595</v>
      </c>
      <c r="R418" s="25">
        <f t="array" aca="1" ref="R418" ca="1">INDEX('Lorri 401b'!L:L,MATCH('Retirement Calculator'!A418,'Lorri 401b'!N:N,0),0)</f>
        <v>2551605.1702975128</v>
      </c>
      <c r="S418" s="25">
        <f t="shared" ca="1" si="267"/>
        <v>3616944.5211261725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1061347.6532700844</v>
      </c>
      <c r="R419" s="25">
        <f t="array" aca="1" ref="R419" ca="1">INDEX('Lorri 401b'!L:L,MATCH('Retirement Calculator'!A419,'Lorri 401b'!N:N,0),0)</f>
        <v>2540491.3245611964</v>
      </c>
      <c r="S419" s="25">
        <f t="shared" ca="1" si="267"/>
        <v>3601838.9778312808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1057339.3236383486</v>
      </c>
      <c r="R420" s="25">
        <f t="array" aca="1" ref="R420" ca="1">INDEX('Lorri 401b'!L:L,MATCH('Retirement Calculator'!A420,'Lorri 401b'!N:N,0),0)</f>
        <v>2529331.1711343117</v>
      </c>
      <c r="S420" s="25">
        <f t="shared" ca="1" si="267"/>
        <v>3586670.4947726605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1053314.2926331472</v>
      </c>
      <c r="R421" s="25">
        <f t="array" aca="1" ref="R421" ca="1">INDEX('Lorri 401b'!L:L,MATCH('Retirement Calculator'!A421,'Lorri 401b'!N:N,0),0)</f>
        <v>2518124.5170681486</v>
      </c>
      <c r="S421" s="25">
        <f t="shared" ca="1" si="267"/>
        <v>3571438.8097012956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1049272.4906654241</v>
      </c>
      <c r="R422" s="25">
        <f t="array" aca="1" ref="R422" ca="1">INDEX('Lorri 401b'!L:L,MATCH('Retirement Calculator'!A422,'Lorri 401b'!N:N,0),0)</f>
        <v>2506871.1686100429</v>
      </c>
      <c r="S422" s="25">
        <f t="shared" ca="1" si="267"/>
        <v>3556143.659275467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1045213.847856169</v>
      </c>
      <c r="R423" s="25">
        <f t="array" aca="1" ref="R423" ca="1">INDEX('Lorri 401b'!L:L,MATCH('Retirement Calculator'!A423,'Lorri 401b'!N:N,0),0)</f>
        <v>2495570.9312000284</v>
      </c>
      <c r="S423" s="25">
        <f t="shared" ca="1" si="267"/>
        <v>3540784.7790561975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1041138.2940352086</v>
      </c>
      <c r="R424" s="25">
        <f t="array" aca="1" ref="R424" ca="1">INDEX('Lorri 401b'!L:L,MATCH('Retirement Calculator'!A424,'Lorri 401b'!N:N,0),0)</f>
        <v>2484223.6094674724</v>
      </c>
      <c r="S424" s="25">
        <f t="shared" ca="1" si="267"/>
        <v>3525361.9035026813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1037045.7587399943</v>
      </c>
      <c r="R425" s="25">
        <f t="array" aca="1" ref="R425" ca="1">INDEX('Lorri 401b'!L:L,MATCH('Retirement Calculator'!A425,'Lorri 401b'!N:N,0),0)</f>
        <v>2472829.0072276974</v>
      </c>
      <c r="S425" s="25">
        <f t="shared" ca="1" si="267"/>
        <v>3509874.7659676918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1032936.1712143831</v>
      </c>
      <c r="R426" s="25">
        <f t="array" aca="1" ref="R426" ca="1">INDEX('Lorri 401b'!L:L,MATCH('Retirement Calculator'!A426,'Lorri 401b'!N:N,0),0)</f>
        <v>2461386.92747859</v>
      </c>
      <c r="S426" s="25">
        <f t="shared" ca="1" si="267"/>
        <v>3494323.0986929731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1028809.4604074153</v>
      </c>
      <c r="R427" s="25">
        <f t="array" aca="1" ref="R427" ca="1">INDEX('Lorri 401b'!L:L,MATCH('Retirement Calculator'!A427,'Lorri 401b'!N:N,0),0)</f>
        <v>2449897.1723971944</v>
      </c>
      <c r="S427" s="25">
        <f t="shared" ca="1" si="267"/>
        <v>3478706.6328046098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1024665.5549720851</v>
      </c>
      <c r="R428" s="25">
        <f t="array" aca="1" ref="R428" ca="1">INDEX('Lorri 401b'!L:L,MATCH('Retirement Calculator'!A428,'Lorri 401b'!N:N,0),0)</f>
        <v>2438359.5433362932</v>
      </c>
      <c r="S428" s="25">
        <f t="shared" ca="1" si="267"/>
        <v>3463025.0983083784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1020504.3832641076</v>
      </c>
      <c r="R429" s="25">
        <f t="array" aca="1" ref="R429" ca="1">INDEX('Lorri 401b'!L:L,MATCH('Retirement Calculator'!A429,'Lorri 401b'!N:N,0),0)</f>
        <v>2426773.8408209714</v>
      </c>
      <c r="S429" s="25">
        <f t="shared" ca="1" si="267"/>
        <v>3447278.224085079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1016325.8733406803</v>
      </c>
      <c r="R430" s="25">
        <f t="array" aca="1" ref="R430" ca="1">INDEX('Lorri 401b'!L:L,MATCH('Retirement Calculator'!A430,'Lorri 401b'!N:N,0),0)</f>
        <v>2415139.8645451693</v>
      </c>
      <c r="S430" s="25">
        <f t="shared" ca="1" si="267"/>
        <v>3431465.7378858496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1012129.9529592387</v>
      </c>
      <c r="R431" s="25">
        <f t="array" aca="1" ref="R431" ca="1">INDEX('Lorri 401b'!L:L,MATCH('Retirement Calculator'!A431,'Lorri 401b'!N:N,0),0)</f>
        <v>2403457.4133682181</v>
      </c>
      <c r="S431" s="25">
        <f t="shared" ca="1" si="267"/>
        <v>3415587.3663274567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1007916.5495762078</v>
      </c>
      <c r="R432" s="25">
        <f t="array" aca="1" ref="R432" ca="1">INDEX('Lorri 401b'!L:L,MATCH('Retirement Calculator'!A432,'Lorri 401b'!N:N,0),0)</f>
        <v>2391726.2853113627</v>
      </c>
      <c r="S432" s="25">
        <f t="shared" ca="1" si="267"/>
        <v>3399642.8348875707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1003685.5903457475</v>
      </c>
      <c r="R433" s="25">
        <f t="array" aca="1" ref="R433" ca="1">INDEX('Lorri 401b'!L:L,MATCH('Retirement Calculator'!A433,'Lorri 401b'!N:N,0),0)</f>
        <v>2379946.2775542703</v>
      </c>
      <c r="S433" s="25">
        <f t="shared" ca="1" si="267"/>
        <v>3383631.8679000176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999437.00211849366</v>
      </c>
      <c r="R434" s="25">
        <f t="array" aca="1" ref="R434" ca="1">INDEX('Lorri 401b'!L:L,MATCH('Retirement Calculator'!A434,'Lorri 401b'!N:N,0),0)</f>
        <v>2368117.1864315234</v>
      </c>
      <c r="S434" s="25">
        <f t="shared" ca="1" si="267"/>
        <v>3367554.1885500168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995170.711440293</v>
      </c>
      <c r="R435" s="25">
        <f t="array" aca="1" ref="R435" ca="1">INDEX('Lorri 401b'!L:L,MATCH('Retirement Calculator'!A435,'Lorri 401b'!N:N,0),0)</f>
        <v>2356238.8074290985</v>
      </c>
      <c r="S435" s="25">
        <f t="shared" ca="1" si="267"/>
        <v>3351409.5188693916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990886.64455093315</v>
      </c>
      <c r="R436" s="25">
        <f t="array" aca="1" ref="R436" ca="1">INDEX('Lorri 401b'!L:L,MATCH('Retirement Calculator'!A436,'Lorri 401b'!N:N,0),0)</f>
        <v>2344310.9351808303</v>
      </c>
      <c r="S436" s="25">
        <f t="shared" ca="1" si="267"/>
        <v>3335197.5797317633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986584.7273828676</v>
      </c>
      <c r="R437" s="25">
        <f t="array" aca="1" ref="R437" ca="1">INDEX('Lorri 401b'!L:L,MATCH('Retirement Calculator'!A437,'Lorri 401b'!N:N,0),0)</f>
        <v>2332333.3634648607</v>
      </c>
      <c r="S437" s="25">
        <f t="shared" ca="1" si="267"/>
        <v>3318918.0908477283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982264.88555993512</v>
      </c>
      <c r="R438" s="25">
        <f t="array" aca="1" ref="R438" ca="1">INDEX('Lorri 401b'!L:L,MATCH('Retirement Calculator'!A438,'Lorri 401b'!N:N,0),0)</f>
        <v>2320305.8852000749</v>
      </c>
      <c r="S438" s="25">
        <f t="shared" ca="1" si="267"/>
        <v>3302570.77076001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977927.04439607379</v>
      </c>
      <c r="R439" s="25">
        <f t="array" aca="1" ref="R439" ca="1">INDEX('Lorri 401b'!L:L,MATCH('Retirement Calculator'!A439,'Lorri 401b'!N:N,0),0)</f>
        <v>2308228.2924425188</v>
      </c>
      <c r="S439" s="25">
        <f t="shared" ca="1" si="267"/>
        <v>3286155.3368385928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973571.12889402965</v>
      </c>
      <c r="R440" s="25">
        <f t="array" aca="1" ref="R440" ca="1">INDEX('Lorri 401b'!L:L,MATCH('Retirement Calculator'!A440,'Lorri 401b'!N:N,0),0)</f>
        <v>2296100.3763818061</v>
      </c>
      <c r="S440" s="25">
        <f t="shared" ca="1" si="267"/>
        <v>3269671.5052758357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969197.06374406035</v>
      </c>
      <c r="R441" s="25">
        <f t="array" aca="1" ref="R441" ca="1">INDEX('Lorri 401b'!L:L,MATCH('Retirement Calculator'!A441,'Lorri 401b'!N:N,0),0)</f>
        <v>2283921.9273375073</v>
      </c>
      <c r="S441" s="25">
        <f t="shared" ca="1" si="267"/>
        <v>3253118.9910815675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964804.77332263289</v>
      </c>
      <c r="R442" s="25">
        <f t="array" aca="1" ref="R442" ca="1">INDEX('Lorri 401b'!L:L,MATCH('Retirement Calculator'!A442,'Lorri 401b'!N:N,0),0)</f>
        <v>2271692.734755524</v>
      </c>
      <c r="S442" s="25">
        <f t="shared" ca="1" si="267"/>
        <v>3236497.508078157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960394.18169111607</v>
      </c>
      <c r="R443" s="25">
        <f t="array" aca="1" ref="R443" ca="1">INDEX('Lorri 401b'!L:L,MATCH('Retirement Calculator'!A443,'Lorri 401b'!N:N,0),0)</f>
        <v>2259412.5872044489</v>
      </c>
      <c r="S443" s="25">
        <f t="shared" ca="1" si="267"/>
        <v>3219806.7688955651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955965.21259446791</v>
      </c>
      <c r="R444" s="25">
        <f t="array" aca="1" ref="R444" ca="1">INDEX('Lorri 401b'!L:L,MATCH('Retirement Calculator'!A444,'Lorri 401b'!N:N,0),0)</f>
        <v>2247081.272371911</v>
      </c>
      <c r="S444" s="25">
        <f t="shared" ca="1" si="267"/>
        <v>3203046.4849663787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951517.78945991711</v>
      </c>
      <c r="R445" s="25">
        <f t="array" aca="1" ref="R445" ca="1">INDEX('Lorri 401b'!L:L,MATCH('Retirement Calculator'!A445,'Lorri 401b'!N:N,0),0)</f>
        <v>2234698.5770609044</v>
      </c>
      <c r="S445" s="25">
        <f t="shared" ca="1" si="267"/>
        <v>3186216.3665208216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947051.83539563895</v>
      </c>
      <c r="R446" s="25">
        <f t="array" aca="1" ref="R446" ca="1">INDEX('Lorri 401b'!L:L,MATCH('Retirement Calculator'!A446,'Lorri 401b'!N:N,0),0)</f>
        <v>2222264.287186102</v>
      </c>
      <c r="S446" s="25">
        <f t="shared" ca="1" si="267"/>
        <v>3169316.1225817408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942567.2731894264</v>
      </c>
      <c r="R447" s="25">
        <f t="array" aca="1" ref="R447" ca="1">INDEX('Lorri 401b'!L:L,MATCH('Retirement Calculator'!A447,'Lorri 401b'!N:N,0),0)</f>
        <v>2209778.1877701543</v>
      </c>
      <c r="S447" s="25">
        <f t="shared" ca="1" si="267"/>
        <v>3152345.4609595807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938064.02530735463</v>
      </c>
      <c r="R448" s="25">
        <f t="array" aca="1" ref="R448" ca="1">INDEX('Lorri 401b'!L:L,MATCH('Retirement Calculator'!A448,'Lorri 401b'!N:N,0),0)</f>
        <v>2197240.0629399735</v>
      </c>
      <c r="S448" s="25">
        <f t="shared" ca="1" si="267"/>
        <v>3135304.0882473281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933542.01389244082</v>
      </c>
      <c r="R449" s="25">
        <f t="array" aca="1" ref="R449" ca="1">INDEX('Lorri 401b'!L:L,MATCH('Retirement Calculator'!A449,'Lorri 401b'!N:N,0),0)</f>
        <v>2184649.6959230006</v>
      </c>
      <c r="S449" s="25">
        <f t="shared" ca="1" si="267"/>
        <v>3118191.7098154416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929001.16076329828</v>
      </c>
      <c r="R450" s="25">
        <f t="array" aca="1" ref="R450" ca="1">INDEX('Lorri 401b'!L:L,MATCH('Retirement Calculator'!A450,'Lorri 401b'!N:N,0),0)</f>
        <v>2172006.8690434569</v>
      </c>
      <c r="S450" s="25">
        <f t="shared" ca="1" si="267"/>
        <v>3101008.029806755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924441.38741278427</v>
      </c>
      <c r="R451" s="25">
        <f t="array" aca="1" ref="R451" ca="1">INDEX('Lorri 401b'!L:L,MATCH('Retirement Calculator'!A451,'Lorri 401b'!N:N,0),0)</f>
        <v>2159311.3637185819</v>
      </c>
      <c r="S451" s="25">
        <f t="shared" ca="1" si="267"/>
        <v>3083752.751131366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919862.61500664311</v>
      </c>
      <c r="R452" s="25">
        <f t="array" aca="1" ref="R452" ca="1">INDEX('Lorri 401b'!L:L,MATCH('Retirement Calculator'!A452,'Lorri 401b'!N:N,0),0)</f>
        <v>2146562.9604548533</v>
      </c>
      <c r="S452" s="25">
        <f t="shared" ca="1" si="267"/>
        <v>3066425.5754614966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915264.76438214304</v>
      </c>
      <c r="R453" s="25">
        <f t="array" aca="1" ref="R453" ca="1">INDEX('Lorri 401b'!L:L,MATCH('Retirement Calculator'!A453,'Lorri 401b'!N:N,0),0)</f>
        <v>2133761.4388441923</v>
      </c>
      <c r="S453" s="25">
        <f t="shared" ca="1" si="267"/>
        <v>3049026.2032263353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910647.75604670751</v>
      </c>
      <c r="R454" s="25">
        <f t="array" aca="1" ref="R454" ca="1">INDEX('Lorri 401b'!L:L,MATCH('Retirement Calculator'!A454,'Lorri 401b'!N:N,0),0)</f>
        <v>2120906.5775601533</v>
      </c>
      <c r="S454" s="25">
        <f t="shared" ca="1" si="267"/>
        <v>3031554.3336068606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906011.51017654105</v>
      </c>
      <c r="R455" s="25">
        <f t="array" aca="1" ref="R455" ca="1">INDEX('Lorri 401b'!L:L,MATCH('Retirement Calculator'!A455,'Lorri 401b'!N:N,0),0)</f>
        <v>2107998.1543540978</v>
      </c>
      <c r="S455" s="25">
        <f t="shared" ca="1" si="267"/>
        <v>3014009.6645306386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901355.94661524892</v>
      </c>
      <c r="R456" s="25">
        <f t="array" aca="1" ref="R456" ca="1">INDEX('Lorri 401b'!L:L,MATCH('Retirement Calculator'!A456,'Lorri 401b'!N:N,0),0)</f>
        <v>2095035.9460513503</v>
      </c>
      <c r="S456" s="25">
        <f t="shared" ca="1" si="267"/>
        <v>2996391.8926665992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896680.9848724514</v>
      </c>
      <c r="R457" s="25">
        <f t="array" aca="1" ref="R457" ca="1">INDEX('Lorri 401b'!L:L,MATCH('Retirement Calculator'!A457,'Lorri 401b'!N:N,0),0)</f>
        <v>2082019.7285473414</v>
      </c>
      <c r="S457" s="25">
        <f t="shared" ca="1" si="267"/>
        <v>2978700.7134197927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891986.5441223922</v>
      </c>
      <c r="R458" s="25">
        <f t="array" aca="1" ref="R458" ca="1">INDEX('Lorri 401b'!L:L,MATCH('Retirement Calculator'!A458,'Lorri 401b'!N:N,0),0)</f>
        <v>2068949.2768037324</v>
      </c>
      <c r="S458" s="25">
        <f t="shared" ca="1" si="267"/>
        <v>2960935.8209261247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887272.54320254107</v>
      </c>
      <c r="R459" s="25">
        <f t="array" aca="1" ref="R459" ca="1">INDEX('Lorri 401b'!L:L,MATCH('Retirement Calculator'!A459,'Lorri 401b'!N:N,0),0)</f>
        <v>2055824.364844525</v>
      </c>
      <c r="S459" s="25">
        <f t="shared" ca="1" si="267"/>
        <v>2943096.9080470661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882538.9006121906</v>
      </c>
      <c r="R460" s="25">
        <f t="array" aca="1" ref="R460" ca="1">INDEX('Lorri 401b'!L:L,MATCH('Retirement Calculator'!A460,'Lorri 401b'!N:N,0),0)</f>
        <v>2042644.7657521542</v>
      </c>
      <c r="S460" s="25">
        <f t="shared" ca="1" si="267"/>
        <v>2925183.6663643448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877785.53451104695</v>
      </c>
      <c r="R461" s="25">
        <f t="array" aca="1" ref="R461" ca="1">INDEX('Lorri 401b'!L:L,MATCH('Retirement Calculator'!A461,'Lorri 401b'!N:N,0),0)</f>
        <v>2029410.2516635652</v>
      </c>
      <c r="S461" s="25">
        <f t="shared" ca="1" si="267"/>
        <v>2907195.7861746121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873012.36271781521</v>
      </c>
      <c r="R462" s="25">
        <f t="array" aca="1" ref="R462" ca="1">INDEX('Lorri 401b'!L:L,MATCH('Retirement Calculator'!A462,'Lorri 401b'!N:N,0),0)</f>
        <v>2016120.5937662737</v>
      </c>
      <c r="S462" s="25">
        <f t="shared" ca="1" si="267"/>
        <v>2889132.9564840887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868219.3027087783</v>
      </c>
      <c r="R463" s="25">
        <f t="array" aca="1" ref="R463" ca="1">INDEX('Lorri 401b'!L:L,MATCH('Retirement Calculator'!A463,'Lorri 401b'!N:N,0),0)</f>
        <v>2002775.5622944103</v>
      </c>
      <c r="S463" s="25">
        <f t="shared" ca="1" si="267"/>
        <v>2870994.8650031886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863406.27161637042</v>
      </c>
      <c r="R464" s="25">
        <f t="array" aca="1" ref="R464" ca="1">INDEX('Lorri 401b'!L:L,MATCH('Retirement Calculator'!A464,'Lorri 401b'!N:N,0),0)</f>
        <v>1989374.9265247474</v>
      </c>
      <c r="S464" s="25">
        <f t="shared" ca="1" si="267"/>
        <v>2852781.1981411176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858573.18622774421</v>
      </c>
      <c r="R465" s="25">
        <f t="array" aca="1" ref="R465" ca="1">INDEX('Lorri 401b'!L:L,MATCH('Retirement Calculator'!A465,'Lorri 401b'!N:N,0),0)</f>
        <v>1975918.454772711</v>
      </c>
      <c r="S465" s="25">
        <f t="shared" ca="1" si="267"/>
        <v>2834491.6410004552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853719.96298333199</v>
      </c>
      <c r="R466" s="25">
        <f t="array" aca="1" ref="R466" ca="1">INDEX('Lorri 401b'!L:L,MATCH('Retirement Calculator'!A466,'Lorri 401b'!N:N,0),0)</f>
        <v>1962405.9143883744</v>
      </c>
      <c r="S466" s="25">
        <f t="shared" ca="1" si="267"/>
        <v>2816125.8773717065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848846.51797540148</v>
      </c>
      <c r="R467" s="25">
        <f t="array" aca="1" ref="R467" ca="1">INDEX('Lorri 401b'!L:L,MATCH('Retirement Calculator'!A467,'Lorri 401b'!N:N,0),0)</f>
        <v>1948837.0717524365</v>
      </c>
      <c r="S467" s="25">
        <f t="shared" ca="1" si="267"/>
        <v>2797683.5897278381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843952.76694660459</v>
      </c>
      <c r="R468" s="25">
        <f t="array" aca="1" ref="R468" ca="1">INDEX('Lorri 401b'!L:L,MATCH('Retirement Calculator'!A468,'Lorri 401b'!N:N,0),0)</f>
        <v>1935211.6922721821</v>
      </c>
      <c r="S468" s="25">
        <f t="shared" ca="1" si="267"/>
        <v>2779164.4592187866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839038.62528852106</v>
      </c>
      <c r="R469" s="25">
        <f t="array" aca="1" ref="R469" ca="1">INDEX('Lorri 401b'!L:L,MATCH('Retirement Calculator'!A469,'Lorri 401b'!N:N,0),0)</f>
        <v>1921529.5403774267</v>
      </c>
      <c r="S469" s="25">
        <f t="shared" ca="1" si="267"/>
        <v>2760568.1656659478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834104.00804019545</v>
      </c>
      <c r="R470" s="25">
        <f t="array" aca="1" ref="R470" ca="1">INDEX('Lorri 401b'!L:L,MATCH('Retirement Calculator'!A470,'Lorri 401b'!N:N,0),0)</f>
        <v>1907790.379516443</v>
      </c>
      <c r="S470" s="25">
        <f t="shared" ca="1" si="267"/>
        <v>2741894.3875566386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829148.82988666848</v>
      </c>
      <c r="R471" s="25">
        <f t="array" aca="1" ref="R471" ca="1">INDEX('Lorri 401b'!L:L,MATCH('Retirement Calculator'!A471,'Lorri 401b'!N:N,0),0)</f>
        <v>1893993.972151872</v>
      </c>
      <c r="S471" s="25">
        <f t="shared" ca="1" si="267"/>
        <v>2723142.8020385406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824173.00515750179</v>
      </c>
      <c r="R472" s="25">
        <f t="array" aca="1" ref="R472" ca="1">INDEX('Lorri 401b'!L:L,MATCH('Retirement Calculator'!A472,'Lorri 401b'!N:N,0),0)</f>
        <v>1880140.0797566152</v>
      </c>
      <c r="S472" s="25">
        <f t="shared" ca="1" si="267"/>
        <v>2704313.0849141171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819176.4478252969</v>
      </c>
      <c r="R473" s="25">
        <f t="array" aca="1" ref="R473" ca="1">INDEX('Lorri 401b'!L:L,MATCH('Retirement Calculator'!A473,'Lorri 401b'!N:N,0),0)</f>
        <v>1866228.4628097115</v>
      </c>
      <c r="S473" s="25">
        <f t="shared" ca="1" si="267"/>
        <v>2685404.9106350085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814159.07150420791</v>
      </c>
      <c r="R474" s="25">
        <f t="array" aca="1" ref="R474" ca="1">INDEX('Lorri 401b'!L:L,MATCH('Retirement Calculator'!A474,'Lorri 401b'!N:N,0),0)</f>
        <v>1852258.8807921957</v>
      </c>
      <c r="S474" s="25">
        <f t="shared" ca="1" si="267"/>
        <v>2666417.9522964037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809120.78944844764</v>
      </c>
      <c r="R475" s="25">
        <f t="array" aca="1" ref="R475" ca="1">INDEX('Lorri 401b'!L:L,MATCH('Retirement Calculator'!A475,'Lorri 401b'!N:N,0),0)</f>
        <v>1838231.0921829403</v>
      </c>
      <c r="S475" s="25">
        <f t="shared" ca="1" si="267"/>
        <v>2647351.8816313879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804061.51455078844</v>
      </c>
      <c r="R476" s="25">
        <f t="array" aca="1" ref="R476" ca="1">INDEX('Lorri 401b'!L:L,MATCH('Retirement Calculator'!A476,'Lorri 401b'!N:N,0),0)</f>
        <v>1824144.8544544796</v>
      </c>
      <c r="S476" s="25">
        <f t="shared" ca="1" si="267"/>
        <v>2628206.369005268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798981.15934105567</v>
      </c>
      <c r="R477" s="25">
        <f t="array" aca="1" ref="R477" ca="1">INDEX('Lorri 401b'!L:L,MATCH('Retirement Calculator'!A477,'Lorri 401b'!N:N,0),0)</f>
        <v>1809999.9240688169</v>
      </c>
      <c r="S477" s="25">
        <f t="shared" ca="1" si="267"/>
        <v>2608981.0834098728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793879.63598461566</v>
      </c>
      <c r="R478" s="25">
        <f t="array" aca="1" ref="R478" ca="1">INDEX('Lorri 401b'!L:L,MATCH('Retirement Calculator'!A478,'Lorri 401b'!N:N,0),0)</f>
        <v>1795796.0564732142</v>
      </c>
      <c r="S478" s="25">
        <f t="shared" ca="1" si="267"/>
        <v>2589675.6924578296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788756.85628085712</v>
      </c>
      <c r="R479" s="25">
        <f t="array" aca="1" ref="R479" ca="1">INDEX('Lorri 401b'!L:L,MATCH('Retirement Calculator'!A479,'Lorri 401b'!N:N,0),0)</f>
        <v>1781533.0060959631</v>
      </c>
      <c r="S479" s="25">
        <f t="shared" ca="1" si="267"/>
        <v>2570289.8623768203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783612.7316616663</v>
      </c>
      <c r="R480" s="25">
        <f t="array" aca="1" ref="R480" ca="1">INDEX('Lorri 401b'!L:L,MATCH('Retirement Calculator'!A480,'Lorri 401b'!N:N,0),0)</f>
        <v>1767210.52634214</v>
      </c>
      <c r="S480" s="25">
        <f t="shared" ca="1" si="267"/>
        <v>2550823.2580038062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778447.17318989546</v>
      </c>
      <c r="R481" s="25">
        <f t="array" aca="1" ref="R481" ca="1">INDEX('Lorri 401b'!L:L,MATCH('Retirement Calculator'!A481,'Lorri 401b'!N:N,0),0)</f>
        <v>1752828.3695893427</v>
      </c>
      <c r="S481" s="25">
        <f t="shared" ca="1" si="267"/>
        <v>2531275.542779238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773260.09155782557</v>
      </c>
      <c r="R482" s="25">
        <f t="array" aca="1" ref="R482" ca="1">INDEX('Lorri 401b'!L:L,MATCH('Retirement Calculator'!A482,'Lorri 401b'!N:N,0),0)</f>
        <v>1738386.2871834086</v>
      </c>
      <c r="S482" s="25">
        <f t="shared" ca="1" si="267"/>
        <v>2511646.3787412341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768051.39708562207</v>
      </c>
      <c r="R483" s="25">
        <f t="array" aca="1" ref="R483" ca="1">INDEX('Lorri 401b'!L:L,MATCH('Retirement Calculator'!A483,'Lorri 401b'!N:N,0),0)</f>
        <v>1723884.0294341166</v>
      </c>
      <c r="S483" s="25">
        <f t="shared" ca="1" si="267"/>
        <v>2491935.4265197385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762820.99971978436</v>
      </c>
      <c r="R484" s="25">
        <f t="array" aca="1" ref="R484" ca="1">INDEX('Lorri 401b'!L:L,MATCH('Retirement Calculator'!A484,'Lorri 401b'!N:N,0),0)</f>
        <v>1709321.3456108691</v>
      </c>
      <c r="S484" s="25">
        <f t="shared" ca="1" si="267"/>
        <v>2472142.3453306537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757568.80903158907</v>
      </c>
      <c r="R485" s="25">
        <f t="array" aca="1" ref="R485" ca="1">INDEX('Lorri 401b'!L:L,MATCH('Retirement Calculator'!A485,'Lorri 401b'!N:N,0),0)</f>
        <v>1694697.9839383583</v>
      </c>
      <c r="S485" s="25">
        <f t="shared" ca="1" si="267"/>
        <v>2452266.7929699472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752294.73421552626</v>
      </c>
      <c r="R486" s="25">
        <f t="array" aca="1" ref="R486" ca="1">INDEX('Lorri 401b'!L:L,MATCH('Retirement Calculator'!A486,'Lorri 401b'!N:N,0),0)</f>
        <v>1680013.6915922118</v>
      </c>
      <c r="S486" s="25">
        <f t="shared" ca="1" si="267"/>
        <v>2432308.4258077382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746998.6840877299</v>
      </c>
      <c r="R487" s="25">
        <f t="array" aca="1" ref="R487" ca="1">INDEX('Lorri 401b'!L:L,MATCH('Retirement Calculator'!A487,'Lorri 401b'!N:N,0),0)</f>
        <v>1665268.2146946231</v>
      </c>
      <c r="S487" s="25">
        <f t="shared" ca="1" si="267"/>
        <v>2412266.8987823529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741680.56708440103</v>
      </c>
      <c r="R488" s="25">
        <f t="array" aca="1" ref="R488" ca="1">INDEX('Lorri 401b'!L:L,MATCH('Retirement Calculator'!A488,'Lorri 401b'!N:N,0),0)</f>
        <v>1650461.2983099611</v>
      </c>
      <c r="S488" s="25">
        <f t="shared" ca="1" si="267"/>
        <v>2392141.8653943622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736340.29126022488</v>
      </c>
      <c r="R489" s="25">
        <f t="array" aca="1" ref="R489" ca="1">INDEX('Lorri 401b'!L:L,MATCH('Retirement Calculator'!A489,'Lorri 401b'!N:N,0),0)</f>
        <v>1635592.6864403631</v>
      </c>
      <c r="S489" s="25">
        <f t="shared" ca="1" si="267"/>
        <v>2371932.9777005878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730977.76428678143</v>
      </c>
      <c r="R490" s="25">
        <f t="array" aca="1" ref="R490" ca="1">INDEX('Lorri 401b'!L:L,MATCH('Retirement Calculator'!A490,'Lorri 401b'!N:N,0),0)</f>
        <v>1620662.1220213084</v>
      </c>
      <c r="S490" s="25">
        <f t="shared" ca="1" si="267"/>
        <v>2351639.8863080898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725592.89345094864</v>
      </c>
      <c r="R491" s="25">
        <f t="array" aca="1" ref="R491" ca="1">INDEX('Lorri 401b'!L:L,MATCH('Retirement Calculator'!A491,'Lorri 401b'!N:N,0),0)</f>
        <v>1605669.3469171743</v>
      </c>
      <c r="S491" s="25">
        <f t="shared" ca="1" si="267"/>
        <v>2331262.2403681232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720185.58565329982</v>
      </c>
      <c r="R492" s="25">
        <f t="array" aca="1" ref="R492" ca="1">INDEX('Lorri 401b'!L:L,MATCH('Retirement Calculator'!A492,'Lorri 401b'!N:N,0),0)</f>
        <v>1590614.101916773</v>
      </c>
      <c r="S492" s="25">
        <f t="shared" ca="1" si="267"/>
        <v>2310799.6875700727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714755.74740649411</v>
      </c>
      <c r="R493" s="25">
        <f t="array" aca="1" ref="R493" ca="1">INDEX('Lorri 401b'!L:L,MATCH('Retirement Calculator'!A493,'Lorri 401b'!N:N,0),0)</f>
        <v>1575496.12672887</v>
      </c>
      <c r="S493" s="25">
        <f t="shared" ca="1" si="267"/>
        <v>2290251.8741353638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709303.28483366012</v>
      </c>
      <c r="R494" s="25">
        <f t="array" aca="1" ref="R494" ca="1">INDEX('Lorri 401b'!L:L,MATCH('Retirement Calculator'!A494,'Lorri 401b'!N:N,0),0)</f>
        <v>1560315.159977684</v>
      </c>
      <c r="S494" s="25">
        <f t="shared" ca="1" si="267"/>
        <v>2269618.4448113441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703828.1036667726</v>
      </c>
      <c r="R495" s="25">
        <f t="array" aca="1" ref="R495" ca="1">INDEX('Lorri 401b'!L:L,MATCH('Retirement Calculator'!A495,'Lorri 401b'!N:N,0),0)</f>
        <v>1545070.9391983682</v>
      </c>
      <c r="S495" s="25">
        <f t="shared" ca="1" si="267"/>
        <v>2248899.0428651408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698330.10924502311</v>
      </c>
      <c r="R496" s="25">
        <f t="array" aca="1" ref="R496" ca="1">INDEX('Lorri 401b'!L:L,MATCH('Retirement Calculator'!A496,'Lorri 401b'!N:N,0),0)</f>
        <v>1529763.2008324719</v>
      </c>
      <c r="S496" s="25">
        <f t="shared" ca="1" si="267"/>
        <v>2228093.3100774949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692809.20651318296</v>
      </c>
      <c r="R497" s="25">
        <f t="array" aca="1" ref="R497" ca="1">INDEX('Lorri 401b'!L:L,MATCH('Retirement Calculator'!A497,'Lorri 401b'!N:N,0),0)</f>
        <v>1514391.6802233844</v>
      </c>
      <c r="S497" s="25">
        <f t="shared" ca="1" si="267"/>
        <v>2207200.8867365671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687265.30001996015</v>
      </c>
      <c r="R498" s="25">
        <f t="array" aca="1" ref="R498" ca="1">INDEX('Lorri 401b'!L:L,MATCH('Retirement Calculator'!A498,'Lorri 401b'!N:N,0),0)</f>
        <v>1498956.1116117588</v>
      </c>
      <c r="S498" s="25">
        <f t="shared" ca="1" si="267"/>
        <v>2186221.4116317192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681698.29391634883</v>
      </c>
      <c r="R499" s="25">
        <f t="array" aca="1" ref="R499" ca="1">INDEX('Lorri 401b'!L:L,MATCH('Retirement Calculator'!A499,'Lorri 401b'!N:N,0),0)</f>
        <v>1483456.2281309182</v>
      </c>
      <c r="S499" s="25">
        <f t="shared" ca="1" si="267"/>
        <v>2165154.5220472673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676108.09195397247</v>
      </c>
      <c r="R500" s="25">
        <f t="array" aca="1" ref="R500" ca="1">INDEX('Lorri 401b'!L:L,MATCH('Retirement Calculator'!A500,'Lorri 401b'!N:N,0),0)</f>
        <v>1467891.7618022407</v>
      </c>
      <c r="S500" s="25">
        <f t="shared" ca="1" si="267"/>
        <v>2143999.8537562131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670494.59748341958</v>
      </c>
      <c r="R501" s="25">
        <f t="array" aca="1" ref="R501" ca="1">INDEX('Lorri 401b'!L:L,MATCH('Retirement Calculator'!A501,'Lorri 401b'!N:N,0),0)</f>
        <v>1452262.4435305272</v>
      </c>
      <c r="S501" s="25">
        <f t="shared" ca="1" si="267"/>
        <v>2122757.0410139468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664857.7134525727</v>
      </c>
      <c r="R502" s="25">
        <f t="array" aca="1" ref="R502" ca="1">INDEX('Lorri 401b'!L:L,MATCH('Retirement Calculator'!A502,'Lorri 401b'!N:N,0),0)</f>
        <v>1436568.0030993482</v>
      </c>
      <c r="S502" s="25">
        <f t="shared" ca="1" si="267"/>
        <v>2101425.7165519209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659197.34240493062</v>
      </c>
      <c r="R503" s="25">
        <f t="array" aca="1" ref="R503" ca="1">INDEX('Lorri 401b'!L:L,MATCH('Retirement Calculator'!A503,'Lorri 401b'!N:N,0),0)</f>
        <v>1420808.1691663726</v>
      </c>
      <c r="S503" s="25">
        <f t="shared" ca="1" si="267"/>
        <v>2080005.5115713032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653513.38647792337</v>
      </c>
      <c r="R504" s="25">
        <f t="array" aca="1" ref="R504" ca="1">INDEX('Lorri 401b'!L:L,MATCH('Retirement Calculator'!A504,'Lorri 401b'!N:N,0),0)</f>
        <v>1404982.6692586762</v>
      </c>
      <c r="S504" s="25">
        <f t="shared" ca="1" si="267"/>
        <v>2058496.0557365995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647805.74740122026</v>
      </c>
      <c r="R505" s="25">
        <f t="array" aca="1" ref="R505" ca="1">INDEX('Lorri 401b'!L:L,MATCH('Retirement Calculator'!A505,'Lorri 401b'!N:N,0),0)</f>
        <v>1389091.229768031</v>
      </c>
      <c r="S505" s="25">
        <f t="shared" ca="1" si="267"/>
        <v>2036896.9771692513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642074.32649503089</v>
      </c>
      <c r="R506" s="25">
        <f t="array" aca="1" ref="R506" ca="1">INDEX('Lorri 401b'!L:L,MATCH('Retirement Calculator'!A506,'Lorri 401b'!N:N,0),0)</f>
        <v>1373133.575946175</v>
      </c>
      <c r="S506" s="25">
        <f t="shared" ca="1" si="267"/>
        <v>2015207.9024412059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636319.02466839913</v>
      </c>
      <c r="R507" s="25">
        <f t="array" aca="1" ref="R507" ca="1">INDEX('Lorri 401b'!L:L,MATCH('Retirement Calculator'!A507,'Lorri 401b'!N:N,0),0)</f>
        <v>1357109.4319000612</v>
      </c>
      <c r="S507" s="25">
        <f t="shared" ca="1" si="267"/>
        <v>1993428.4565684604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630539.74241748964</v>
      </c>
      <c r="R508" s="25">
        <f t="array" aca="1" ref="R508" ca="1">INDEX('Lorri 401b'!L:L,MATCH('Retirement Calculator'!A508,'Lorri 401b'!N:N,0),0)</f>
        <v>1341018.5205870885</v>
      </c>
      <c r="S508" s="25">
        <f t="shared" ca="1" si="267"/>
        <v>1971558.2630045782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624736.37982386805</v>
      </c>
      <c r="R509" s="25">
        <f t="array" aca="1" ref="R509" ca="1">INDEX('Lorri 401b'!L:L,MATCH('Retirement Calculator'!A509,'Lorri 401b'!N:N,0),0)</f>
        <v>1324860.5638103117</v>
      </c>
      <c r="S509" s="25">
        <f t="shared" ca="1" si="267"/>
        <v>1949596.9436341799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618908.83655277302</v>
      </c>
      <c r="R510" s="25">
        <f t="array" aca="1" ref="R510" ca="1">INDEX('Lorri 401b'!L:L,MATCH('Retirement Calculator'!A510,'Lorri 401b'!N:N,0),0)</f>
        <v>1308635.2822136318</v>
      </c>
      <c r="S510" s="25">
        <f t="shared" ca="1" si="267"/>
        <v>1927544.1187664047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613057.01185138186</v>
      </c>
      <c r="R511" s="25">
        <f t="array" aca="1" ref="R511" ca="1">INDEX('Lorri 401b'!L:L,MATCH('Retirement Calculator'!A511,'Lorri 401b'!N:N,0),0)</f>
        <v>1292342.3952769656</v>
      </c>
      <c r="S511" s="25">
        <f t="shared" ca="1" si="267"/>
        <v>1905399.4071283475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607180.8045470682</v>
      </c>
      <c r="R512" s="25">
        <f t="array" aca="1" ref="R512" ca="1">INDEX('Lorri 401b'!L:L,MATCH('Retirement Calculator'!A512,'Lorri 401b'!N:N,0),0)</f>
        <v>1275981.6213113966</v>
      </c>
      <c r="S512" s="25">
        <f t="shared" ca="1" si="267"/>
        <v>1883162.4258584648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601280.11304565321</v>
      </c>
      <c r="R513" s="25">
        <f t="array" aca="1" ref="R513" ca="1">INDEX('Lorri 401b'!L:L,MATCH('Retirement Calculator'!A513,'Lorri 401b'!N:N,0),0)</f>
        <v>1259552.6774543044</v>
      </c>
      <c r="S513" s="25">
        <f t="shared" ca="1" si="267"/>
        <v>1860832.7904999577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595354.83532964904</v>
      </c>
      <c r="R514" s="25">
        <f t="array" aca="1" ref="R514" ca="1">INDEX('Lorri 401b'!L:L,MATCH('Retirement Calculator'!A514,'Lorri 401b'!N:N,0),0)</f>
        <v>1243055.2796644745</v>
      </c>
      <c r="S514" s="25">
        <f t="shared" ca="1" si="267"/>
        <v>1838410.1149941236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589404.86895649484</v>
      </c>
      <c r="R515" s="25">
        <f t="array" aca="1" ref="R515" ca="1">INDEX('Lorri 401b'!L:L,MATCH('Retirement Calculator'!A515,'Lorri 401b'!N:N,0),0)</f>
        <v>1226489.1427171868</v>
      </c>
      <c r="S515" s="25">
        <f t="shared" ca="1" si="267"/>
        <v>1815894.0116736817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583430.1110567858</v>
      </c>
      <c r="R516" s="25">
        <f t="array" aca="1" ref="R516" ca="1">INDEX('Lorri 401b'!L:L,MATCH('Retirement Calculator'!A516,'Lorri 401b'!N:N,0),0)</f>
        <v>1209853.9801992856</v>
      </c>
      <c r="S516" s="25">
        <f t="shared" ca="1" si="267"/>
        <v>1793284.0912560713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577430.4583324946</v>
      </c>
      <c r="R517" s="25">
        <f t="array" aca="1" ref="R517" ca="1">INDEX('Lorri 401b'!L:L,MATCH('Retirement Calculator'!A517,'Lorri 401b'!N:N,0),0)</f>
        <v>1193149.5045042264</v>
      </c>
      <c r="S517" s="25">
        <f t="shared" ca="1" si="267"/>
        <v>1770579.962836721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571405.80705518555</v>
      </c>
      <c r="R518" s="25">
        <f t="array" aca="1" ref="R518" ca="1">INDEX('Lorri 401b'!L:L,MATCH('Retirement Calculator'!A518,'Lorri 401b'!N:N,0),0)</f>
        <v>1176375.4268271043</v>
      </c>
      <c r="S518" s="25">
        <f t="shared" ca="1" si="267"/>
        <v>1747781.2338822898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565356.05306422105</v>
      </c>
      <c r="R519" s="25">
        <f t="array" aca="1" ref="R519" ca="1">INDEX('Lorri 401b'!L:L,MATCH('Retirement Calculator'!A519,'Lorri 401b'!N:N,0),0)</f>
        <v>1159531.457159661</v>
      </c>
      <c r="S519" s="25">
        <f t="shared" ca="1" si="267"/>
        <v>1724887.510223882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559281.0917649609</v>
      </c>
      <c r="R520" s="25">
        <f t="array" aca="1" ref="R520" ca="1">INDEX('Lorri 401b'!L:L,MATCH('Retirement Calculator'!A520,'Lorri 401b'!N:N,0),0)</f>
        <v>1142617.3042852699</v>
      </c>
      <c r="S520" s="25">
        <f t="shared" ca="1" si="267"/>
        <v>1701898.3960502308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553180.81812695379</v>
      </c>
      <c r="R521" s="25">
        <f t="array" aca="1" ref="R521" ca="1">INDEX('Lorri 401b'!L:L,MATCH('Retirement Calculator'!A521,'Lorri 401b'!N:N,0),0)</f>
        <v>1125632.6757739023</v>
      </c>
      <c r="S521" s="25">
        <f t="shared" ref="S521:S775" ca="1" si="527">SUM(Q521:R521)</f>
        <v>1678813.493900856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547055.12668212166</v>
      </c>
      <c r="R522" s="25">
        <f t="array" aca="1" ref="R522" ca="1">INDEX('Lorri 401b'!L:L,MATCH('Retirement Calculator'!A522,'Lorri 401b'!N:N,0),0)</f>
        <v>1108577.2779770708</v>
      </c>
      <c r="S522" s="25">
        <f t="shared" ca="1" si="527"/>
        <v>1655632.4046591925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540903.91152293608</v>
      </c>
      <c r="R523" s="25">
        <f t="array" aca="1" ref="R523" ca="1">INDEX('Lorri 401b'!L:L,MATCH('Retirement Calculator'!A523,'Lorri 401b'!N:N,0),0)</f>
        <v>1091450.8160227523</v>
      </c>
      <c r="S523" s="25">
        <f t="shared" ca="1" si="527"/>
        <v>1632354.7275456884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534727.06630058726</v>
      </c>
      <c r="R524" s="25">
        <f t="array" aca="1" ref="R524" ca="1">INDEX('Lorri 401b'!L:L,MATCH('Retirement Calculator'!A524,'Lorri 401b'!N:N,0),0)</f>
        <v>1074252.9938102909</v>
      </c>
      <c r="S524" s="25">
        <f t="shared" ca="1" si="527"/>
        <v>1608980.0601108782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528524.48422314529</v>
      </c>
      <c r="R525" s="25">
        <f t="array" aca="1" ref="R525" ca="1">INDEX('Lorri 401b'!L:L,MATCH('Retirement Calculator'!A525,'Lorri 401b'!N:N,0),0)</f>
        <v>1056983.5140052775</v>
      </c>
      <c r="S525" s="25">
        <f t="shared" ca="1" si="527"/>
        <v>1585507.9982284228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522296.05805371399</v>
      </c>
      <c r="R526" s="25">
        <f t="array" aca="1" ref="R526" ca="1">INDEX('Lorri 401b'!L:L,MATCH('Retirement Calculator'!A526,'Lorri 401b'!N:N,0),0)</f>
        <v>1039642.0780344099</v>
      </c>
      <c r="S526" s="25">
        <f t="shared" ca="1" si="527"/>
        <v>1561938.136088124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516041.68010857672</v>
      </c>
      <c r="R527" s="25">
        <f t="array" aca="1" ref="R527" ca="1">INDEX('Lorri 401b'!L:L,MATCH('Retirement Calculator'!A527,'Lorri 401b'!N:N,0),0)</f>
        <v>1022228.3860803305</v>
      </c>
      <c r="S527" s="25">
        <f t="shared" ca="1" si="527"/>
        <v>1538270.0661889073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509761.24225533468</v>
      </c>
      <c r="R528" s="25">
        <f t="array" aca="1" ref="R528" ca="1">INDEX('Lorri 401b'!L:L,MATCH('Retirement Calculator'!A528,'Lorri 401b'!N:N,0),0)</f>
        <v>1004742.1370764422</v>
      </c>
      <c r="S528" s="25">
        <f t="shared" ca="1" si="527"/>
        <v>1514503.3793317769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503454.63591103751</v>
      </c>
      <c r="R529" s="25">
        <f t="array" aca="1" ref="R529" ca="1">INDEX('Lorri 401b'!L:L,MATCH('Retirement Calculator'!A529,'Lorri 401b'!N:N,0),0)</f>
        <v>987183.02870170458</v>
      </c>
      <c r="S529" s="25">
        <f t="shared" ca="1" si="527"/>
        <v>1490637.6646127421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497121.75204030576</v>
      </c>
      <c r="R530" s="25">
        <f t="array" aca="1" ref="R530" ca="1">INDEX('Lorri 401b'!L:L,MATCH('Retirement Calculator'!A530,'Lorri 401b'!N:N,0),0)</f>
        <v>969550.75737540552</v>
      </c>
      <c r="S530" s="25">
        <f t="shared" ca="1" si="527"/>
        <v>1466672.5094157113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490762.48115344596</v>
      </c>
      <c r="R531" s="25">
        <f t="array" aca="1" ref="R531" ca="1">INDEX('Lorri 401b'!L:L,MATCH('Retirement Calculator'!A531,'Lorri 401b'!N:N,0),0)</f>
        <v>951845.0182519136</v>
      </c>
      <c r="S531" s="25">
        <f t="shared" ca="1" si="527"/>
        <v>1442607.4994053596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484376.71330455755</v>
      </c>
      <c r="R532" s="25">
        <f t="array" aca="1" ref="R532" ca="1">INDEX('Lorri 401b'!L:L,MATCH('Retirement Calculator'!A532,'Lorri 401b'!N:N,0),0)</f>
        <v>934065.505215407</v>
      </c>
      <c r="S532" s="25">
        <f t="shared" ca="1" si="527"/>
        <v>1418442.2185199645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477964.3380896321</v>
      </c>
      <c r="R533" s="25">
        <f t="array" aca="1" ref="R533" ca="1">INDEX('Lorri 401b'!L:L,MATCH('Retirement Calculator'!A533,'Lorri 401b'!N:N,0),0)</f>
        <v>916211.91087458178</v>
      </c>
      <c r="S533" s="25">
        <f t="shared" ca="1" si="527"/>
        <v>1394176.2489642138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471525.2446446445</v>
      </c>
      <c r="R534" s="25">
        <f t="array" aca="1" ref="R534" ca="1">INDEX('Lorri 401b'!L:L,MATCH('Retirement Calculator'!A534,'Lorri 401b'!N:N,0),0)</f>
        <v>898283.92655733635</v>
      </c>
      <c r="S534" s="25">
        <f t="shared" ca="1" si="527"/>
        <v>1369809.1712019809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465059.3216436361</v>
      </c>
      <c r="R535" s="25">
        <f t="array" aca="1" ref="R535" ca="1">INDEX('Lorri 401b'!L:L,MATCH('Retirement Calculator'!A535,'Lorri 401b'!N:N,0),0)</f>
        <v>880281.24230543582</v>
      </c>
      <c r="S535" s="25">
        <f t="shared" ca="1" si="527"/>
        <v>1345340.5639490718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458566.45729679015</v>
      </c>
      <c r="R536" s="25">
        <f t="array" aca="1" ref="R536" ca="1">INDEX('Lorri 401b'!L:L,MATCH('Retirement Calculator'!A536,'Lorri 401b'!N:N,0),0)</f>
        <v>862203.54686915234</v>
      </c>
      <c r="S536" s="25">
        <f t="shared" ca="1" si="527"/>
        <v>1320770.0041659425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452046.53934849903</v>
      </c>
      <c r="R537" s="25">
        <f t="array" aca="1" ref="R537" ca="1">INDEX('Lorri 401b'!L:L,MATCH('Retirement Calculator'!A537,'Lorri 401b'!N:N,0),0)</f>
        <v>844050.52770188439</v>
      </c>
      <c r="S537" s="25">
        <f t="shared" ca="1" si="527"/>
        <v>1296097.0670503834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445499.45507542335</v>
      </c>
      <c r="R538" s="25">
        <f t="array" aca="1" ref="R538" ca="1">INDEX('Lorri 401b'!L:L,MATCH('Retirement Calculator'!A538,'Lorri 401b'!N:N,0),0)</f>
        <v>825821.87095475278</v>
      </c>
      <c r="S538" s="25">
        <f t="shared" ca="1" si="527"/>
        <v>1271321.3260301761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438925.09128454316</v>
      </c>
      <c r="R539" s="25">
        <f t="array" aca="1" ref="R539" ca="1">INDEX('Lorri 401b'!L:L,MATCH('Retirement Calculator'!A539,'Lorri 401b'!N:N,0),0)</f>
        <v>807517.26147117477</v>
      </c>
      <c r="S539" s="25">
        <f t="shared" ca="1" si="527"/>
        <v>1246442.3527557179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432323.334311201</v>
      </c>
      <c r="R540" s="25">
        <f t="array" aca="1" ref="R540" ca="1">INDEX('Lorri 401b'!L:L,MATCH('Retirement Calculator'!A540,'Lorri 401b'!N:N,0),0)</f>
        <v>789136.38278141525</v>
      </c>
      <c r="S540" s="25">
        <f t="shared" ca="1" si="527"/>
        <v>1221459.7170926163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425694.07001713658</v>
      </c>
      <c r="R541" s="25">
        <f t="array" aca="1" ref="R541" ca="1">INDEX('Lorri 401b'!L:L,MATCH('Retirement Calculator'!A541,'Lorri 401b'!N:N,0),0)</f>
        <v>770678.91709711484</v>
      </c>
      <c r="S541" s="25">
        <f t="shared" ca="1" si="527"/>
        <v>1196372.9871142514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419037.18378851353</v>
      </c>
      <c r="R542" s="25">
        <f t="array" aca="1" ref="R542" ca="1">INDEX('Lorri 401b'!L:L,MATCH('Retirement Calculator'!A542,'Lorri 401b'!N:N,0),0)</f>
        <v>752144.54530579667</v>
      </c>
      <c r="S542" s="25">
        <f t="shared" ca="1" si="527"/>
        <v>1171181.7290943102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412352.56053393788</v>
      </c>
      <c r="R543" s="25">
        <f t="array" aca="1" ref="R543" ca="1">INDEX('Lorri 401b'!L:L,MATCH('Retirement Calculator'!A543,'Lorri 401b'!N:N,0),0)</f>
        <v>733532.94696534786</v>
      </c>
      <c r="S543" s="25">
        <f t="shared" ca="1" si="527"/>
        <v>1145885.5074992857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405640.08468246821</v>
      </c>
      <c r="R544" s="25">
        <f t="array" aca="1" ref="R544" ca="1">INDEX('Lorri 401b'!L:L,MATCH('Retirement Calculator'!A544,'Lorri 401b'!N:N,0),0)</f>
        <v>714843.80029848067</v>
      </c>
      <c r="S544" s="25">
        <f t="shared" ca="1" si="527"/>
        <v>1120483.8849809489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398899.6401816174</v>
      </c>
      <c r="R545" s="25">
        <f t="array" aca="1" ref="R545" ca="1">INDEX('Lorri 401b'!L:L,MATCH('Retirement Calculator'!A545,'Lorri 401b'!N:N,0),0)</f>
        <v>696076.78218716825</v>
      </c>
      <c r="S545" s="25">
        <f t="shared" ca="1" si="527"/>
        <v>1094976.4223687856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392131.11049534637</v>
      </c>
      <c r="R546" s="25">
        <f t="array" aca="1" ref="R546" ca="1">INDEX('Lorri 401b'!L:L,MATCH('Retirement Calculator'!A546,'Lorri 401b'!N:N,0),0)</f>
        <v>677231.56816705852</v>
      </c>
      <c r="S546" s="25">
        <f t="shared" ca="1" si="527"/>
        <v>1069362.6786624049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385334.3786020492</v>
      </c>
      <c r="R547" s="25">
        <f t="array" aca="1" ref="R547" ca="1">INDEX('Lorri 401b'!L:L,MATCH('Retirement Calculator'!A547,'Lorri 401b'!N:N,0),0)</f>
        <v>658307.83242186496</v>
      </c>
      <c r="S547" s="25">
        <f t="shared" ca="1" si="527"/>
        <v>1043642.2110239142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378509.32699252997</v>
      </c>
      <c r="R548" s="25">
        <f t="array" aca="1" ref="R548" ca="1">INDEX('Lorri 401b'!L:L,MATCH('Retirement Calculator'!A548,'Lorri 401b'!N:N,0),0)</f>
        <v>639305.24777773325</v>
      </c>
      <c r="S548" s="25">
        <f t="shared" ca="1" si="527"/>
        <v>1017814.5747702632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371655.83766797109</v>
      </c>
      <c r="R549" s="25">
        <f t="array" aca="1" ref="R549" ca="1">INDEX('Lorri 401b'!L:L,MATCH('Retirement Calculator'!A549,'Lorri 401b'!N:N,0),0)</f>
        <v>620223.48569758423</v>
      </c>
      <c r="S549" s="25">
        <f t="shared" ca="1" si="527"/>
        <v>991879.32336555538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364773.79213789321</v>
      </c>
      <c r="R550" s="25">
        <f t="array" aca="1" ref="R550" ca="1">INDEX('Lorri 401b'!L:L,MATCH('Retirement Calculator'!A550,'Lorri 401b'!N:N,0),0)</f>
        <v>601062.21627543459</v>
      </c>
      <c r="S550" s="25">
        <f t="shared" ca="1" si="527"/>
        <v>965836.00841332786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357863.07141810667</v>
      </c>
      <c r="R551" s="25">
        <f t="array" aca="1" ref="R551" ca="1">INDEX('Lorri 401b'!L:L,MATCH('Retirement Calculator'!A551,'Lorri 401b'!N:N,0),0)</f>
        <v>581821.1082306928</v>
      </c>
      <c r="S551" s="25">
        <f t="shared" ca="1" si="527"/>
        <v>939684.17964879947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350923.55602865433</v>
      </c>
      <c r="R552" s="25">
        <f t="array" aca="1" ref="R552" ca="1">INDEX('Lorri 401b'!L:L,MATCH('Retirement Calculator'!A552,'Lorri 401b'!N:N,0),0)</f>
        <v>562499.82890243107</v>
      </c>
      <c r="S552" s="25">
        <f t="shared" ca="1" si="527"/>
        <v>913423.3849310854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343955.12599174597</v>
      </c>
      <c r="R553" s="25">
        <f t="array" aca="1" ref="R553" ca="1">INDEX('Lorri 401b'!L:L,MATCH('Retirement Calculator'!A553,'Lorri 401b'!N:N,0),0)</f>
        <v>543098.04424363491</v>
      </c>
      <c r="S553" s="25">
        <f t="shared" ca="1" si="527"/>
        <v>887053.17023538088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336957.66082968382</v>
      </c>
      <c r="R554" s="25">
        <f t="array" aca="1" ref="R554" ca="1">INDEX('Lorri 401b'!L:L,MATCH('Retirement Calculator'!A554,'Lorri 401b'!N:N,0),0)</f>
        <v>523615.41881542717</v>
      </c>
      <c r="S554" s="25">
        <f t="shared" ca="1" si="527"/>
        <v>860573.07964511099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329931.03956277971</v>
      </c>
      <c r="R555" s="25">
        <f t="array" aca="1" ref="R555" ca="1">INDEX('Lorri 401b'!L:L,MATCH('Retirement Calculator'!A555,'Lorri 401b'!N:N,0),0)</f>
        <v>504051.61578126857</v>
      </c>
      <c r="S555" s="25">
        <f t="shared" ca="1" si="527"/>
        <v>833982.65534404828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322875.14070726355</v>
      </c>
      <c r="R556" s="25">
        <f t="array" aca="1" ref="R556" ca="1">INDEX('Lorri 401b'!L:L,MATCH('Retirement Calculator'!A556,'Lorri 401b'!N:N,0),0)</f>
        <v>484406.29690113431</v>
      </c>
      <c r="S556" s="25">
        <f t="shared" ca="1" si="527"/>
        <v>807281.4376083978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315789.8422731827</v>
      </c>
      <c r="R557" s="25">
        <f t="array" aca="1" ref="R557" ca="1">INDEX('Lorri 401b'!L:L,MATCH('Retirement Calculator'!A557,'Lorri 401b'!N:N,0),0)</f>
        <v>464679.12252566614</v>
      </c>
      <c r="S557" s="25">
        <f t="shared" ca="1" si="527"/>
        <v>780468.96479884884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308675.02176229318</v>
      </c>
      <c r="R558" s="25">
        <f t="array" aca="1" ref="R558" ca="1">INDEX('Lorri 401b'!L:L,MATCH('Retirement Calculator'!A558,'Lorri 401b'!N:N,0),0)</f>
        <v>444869.75159030023</v>
      </c>
      <c r="S558" s="25">
        <f t="shared" ca="1" si="527"/>
        <v>753544.77335259342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301530.55616594164</v>
      </c>
      <c r="R559" s="25">
        <f t="array" aca="1" ref="R559" ca="1">INDEX('Lorri 401b'!L:L,MATCH('Retirement Calculator'!A559,'Lorri 401b'!N:N,0),0)</f>
        <v>424977.84160937031</v>
      </c>
      <c r="S559" s="25">
        <f t="shared" ca="1" si="527"/>
        <v>726508.39777531195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294356.32196293864</v>
      </c>
      <c r="R560" s="25">
        <f t="array" aca="1" ref="R560" ca="1">INDEX('Lorri 401b'!L:L,MATCH('Retirement Calculator'!A560,'Lorri 401b'!N:N,0),0)</f>
        <v>405003.04867018649</v>
      </c>
      <c r="S560" s="25">
        <f t="shared" ca="1" si="527"/>
        <v>699359.37063312507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287152.19511742314</v>
      </c>
      <c r="R561" s="25">
        <f t="array" aca="1" ref="R561" ca="1">INDEX('Lorri 401b'!L:L,MATCH('Retirement Calculator'!A561,'Lorri 401b'!N:N,0),0)</f>
        <v>384945.0274270894</v>
      </c>
      <c r="S561" s="25">
        <f t="shared" ca="1" si="527"/>
        <v>672097.22254451248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279918.05107671797</v>
      </c>
      <c r="R562" s="25">
        <f t="array" aca="1" ref="R562" ca="1">INDEX('Lorri 401b'!L:L,MATCH('Retirement Calculator'!A562,'Lorri 401b'!N:N,0),0)</f>
        <v>364803.43109547941</v>
      </c>
      <c r="S562" s="25">
        <f t="shared" ca="1" si="527"/>
        <v>644721.48217219743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272653.76476917655</v>
      </c>
      <c r="R563" s="25">
        <f t="array" aca="1" ref="R563" ca="1">INDEX('Lorri 401b'!L:L,MATCH('Retirement Calculator'!A563,'Lorri 401b'!N:N,0),0)</f>
        <v>344577.91144582105</v>
      </c>
      <c r="S563" s="25">
        <f t="shared" ca="1" si="527"/>
        <v>617231.67621499766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265359.21060202032</v>
      </c>
      <c r="R564" s="25">
        <f t="array" aca="1" ref="R564" ca="1">INDEX('Lorri 401b'!L:L,MATCH('Retirement Calculator'!A564,'Lorri 401b'!N:N,0),0)</f>
        <v>324268.11879762245</v>
      </c>
      <c r="S564" s="25">
        <f t="shared" ca="1" si="527"/>
        <v>589627.32939964277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258034.26245916763</v>
      </c>
      <c r="R565" s="25">
        <f t="array" aca="1" ref="R565" ca="1">INDEX('Lorri 401b'!L:L,MATCH('Retirement Calculator'!A565,'Lorri 401b'!N:N,0),0)</f>
        <v>303873.70201338967</v>
      </c>
      <c r="S565" s="25">
        <f t="shared" ca="1" si="527"/>
        <v>561907.9644725573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250678.79369905306</v>
      </c>
      <c r="R566" s="25">
        <f t="array" aca="1" ref="R566" ca="1">INDEX('Lorri 401b'!L:L,MATCH('Retirement Calculator'!A566,'Lorri 401b'!N:N,0),0)</f>
        <v>283394.30849255592</v>
      </c>
      <c r="S566" s="25">
        <f t="shared" ca="1" si="527"/>
        <v>534073.10219160898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243292.677152438</v>
      </c>
      <c r="R567" s="25">
        <f t="array" aca="1" ref="R567" ca="1">INDEX('Lorri 401b'!L:L,MATCH('Retirement Calculator'!A567,'Lorri 401b'!N:N,0),0)</f>
        <v>262829.5841653854</v>
      </c>
      <c r="S567" s="25">
        <f t="shared" ca="1" si="527"/>
        <v>506122.26131782343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235875.78512021207</v>
      </c>
      <c r="R568" s="25">
        <f t="array" aca="1" ref="R568" ca="1">INDEX('Lorri 401b'!L:L,MATCH('Retirement Calculator'!A568,'Lorri 401b'!N:N,0),0)</f>
        <v>242179.17348685165</v>
      </c>
      <c r="S568" s="25">
        <f t="shared" ca="1" si="527"/>
        <v>478054.95860706375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228427.98937118519</v>
      </c>
      <c r="R569" s="25">
        <f t="array" aca="1" ref="R569" ca="1">INDEX('Lorri 401b'!L:L,MATCH('Retirement Calculator'!A569,'Lorri 401b'!N:N,0),0)</f>
        <v>221442.71943049066</v>
      </c>
      <c r="S569" s="25">
        <f t="shared" ca="1" si="527"/>
        <v>449870.70880167582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220949.1611398707</v>
      </c>
      <c r="R570" s="25">
        <f t="array" aca="1" ref="R570" ca="1">INDEX('Lorri 401b'!L:L,MATCH('Retirement Calculator'!A570,'Lorri 401b'!N:N,0),0)</f>
        <v>200619.86348222816</v>
      </c>
      <c r="S570" s="25">
        <f t="shared" ca="1" si="527"/>
        <v>421569.02462209889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213439.17112425907</v>
      </c>
      <c r="R571" s="25">
        <f t="array" aca="1" ref="R571" ca="1">INDEX('Lorri 401b'!L:L,MATCH('Retirement Calculator'!A571,'Lorri 401b'!N:N,0),0)</f>
        <v>179710.24563418125</v>
      </c>
      <c r="S571" s="25">
        <f t="shared" ca="1" si="527"/>
        <v>393149.41675844032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205897.88948358237</v>
      </c>
      <c r="R572" s="25">
        <f t="array" aca="1" ref="R572" ca="1">INDEX('Lorri 401b'!L:L,MATCH('Retirement Calculator'!A572,'Lorri 401b'!N:N,0),0)</f>
        <v>158713.50437843415</v>
      </c>
      <c r="S572" s="25">
        <f t="shared" ca="1" si="527"/>
        <v>364611.3938620165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198325.18583606955</v>
      </c>
      <c r="R573" s="25">
        <f t="array" aca="1" ref="R573" ca="1">INDEX('Lorri 401b'!L:L,MATCH('Retirement Calculator'!A573,'Lorri 401b'!N:N,0),0)</f>
        <v>137629.27670078809</v>
      </c>
      <c r="S573" s="25">
        <f t="shared" ca="1" si="527"/>
        <v>335954.46253685764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190720.92925669206</v>
      </c>
      <c r="R574" s="25">
        <f t="array" aca="1" ref="R574" ca="1">INDEX('Lorri 401b'!L:L,MATCH('Retirement Calculator'!A574,'Lorri 401b'!N:N,0),0)</f>
        <v>116457.19807448518</v>
      </c>
      <c r="S574" s="25">
        <f t="shared" ca="1" si="527"/>
        <v>307178.12733117724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183084.9882749005</v>
      </c>
      <c r="R575" s="25">
        <f t="array" aca="1" ref="R575" ca="1">INDEX('Lorri 401b'!L:L,MATCH('Retirement Calculator'!A575,'Lorri 401b'!N:N,0),0)</f>
        <v>95196.902453906005</v>
      </c>
      <c r="S575" s="25">
        <f t="shared" ca="1" si="527"/>
        <v>278281.89072880649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175417.2308723515</v>
      </c>
      <c r="R576" s="25">
        <f t="array" aca="1" ref="R576" ca="1">INDEX('Lorri 401b'!L:L,MATCH('Retirement Calculator'!A576,'Lorri 401b'!N:N,0),0)</f>
        <v>73848.022268241082</v>
      </c>
      <c r="S576" s="25">
        <f t="shared" ca="1" si="527"/>
        <v>249265.2531405926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167717.5244806252</v>
      </c>
      <c r="R577" s="25">
        <f t="array" aca="1" ref="R577" ca="1">INDEX('Lorri 401b'!L:L,MATCH('Retirement Calculator'!A577,'Lorri 401b'!N:N,0),0)</f>
        <v>52410.18841513589</v>
      </c>
      <c r="S577" s="25">
        <f t="shared" ca="1" si="527"/>
        <v>220127.7128957611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159985.73597893337</v>
      </c>
      <c r="R578" s="25">
        <f t="array" aca="1" ref="R578" ca="1">INDEX('Lorri 401b'!L:L,MATCH('Retirement Calculator'!A578,'Lorri 401b'!N:N,0),0)</f>
        <v>30883.030254309426</v>
      </c>
      <c r="S578" s="25">
        <f t="shared" ca="1" si="527"/>
        <v>190868.76623324279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152221.73169181784</v>
      </c>
      <c r="R579" s="25">
        <f t="array" aca="1" ref="R579" ca="1">INDEX('Lorri 401b'!L:L,MATCH('Retirement Calculator'!A579,'Lorri 401b'!N:N,0),0)</f>
        <v>9266.1756011461821</v>
      </c>
      <c r="S579" s="25">
        <f t="shared" ca="1" si="527"/>
        <v>161487.90729296402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144425.3773868393</v>
      </c>
      <c r="R580" s="25">
        <f t="array" aca="1" ref="R580" ca="1">INDEX('Lorri 401b'!L:L,MATCH('Retirement Calculator'!A580,'Lorri 401b'!N:N,0),0)</f>
        <v>-12440.749279738575</v>
      </c>
      <c r="S580" s="25">
        <f t="shared" ca="1" si="527"/>
        <v>131984.62810710073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136596.5382722567</v>
      </c>
      <c r="R581" s="25">
        <f t="array" aca="1" ref="R581" ca="1">INDEX('Lorri 401b'!L:L,MATCH('Retirement Calculator'!A581,'Lorri 401b'!N:N,0),0)</f>
        <v>-34238.119680960357</v>
      </c>
      <c r="S581" s="25">
        <f t="shared" ca="1" si="527"/>
        <v>102358.41859129634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128735.07899469667</v>
      </c>
      <c r="R582" s="25">
        <f t="array" aca="1" ref="R582" ca="1">INDEX('Lorri 401b'!L:L,MATCH('Retirement Calculator'!A582,'Lorri 401b'!N:N,0),0)</f>
        <v>-56126.312458853892</v>
      </c>
      <c r="S582" s="25">
        <f t="shared" ca="1" si="527"/>
        <v>72608.766535842777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120840.86363681348</v>
      </c>
      <c r="R583" s="25">
        <f t="array" aca="1" ref="R583" ca="1">INDEX('Lorri 401b'!L:L,MATCH('Retirement Calculator'!A583,'Lorri 401b'!N:N,0),0)</f>
        <v>-78105.706039988654</v>
      </c>
      <c r="S583" s="25">
        <f t="shared" ca="1" si="527"/>
        <v>42735.157596824822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112913.75571493909</v>
      </c>
      <c r="R584" s="25">
        <f t="array" aca="1" ref="R584" ca="1">INDEX('Lorri 401b'!L:L,MATCH('Retirement Calculator'!A584,'Lorri 401b'!N:N,0),0)</f>
        <v>-100176.68042771147</v>
      </c>
      <c r="S584" s="25">
        <f t="shared" ca="1" si="527"/>
        <v>12737.075287227621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104953.61817672357</v>
      </c>
      <c r="R585" s="25">
        <f t="array" aca="1" ref="R585" ca="1">INDEX('Lorri 401b'!L:L,MATCH('Retirement Calculator'!A585,'Lorri 401b'!N:N,0),0)</f>
        <v>-122339.61720871647</v>
      </c>
      <c r="S585" s="25">
        <f t="shared" ca="1" si="527"/>
        <v>-17385.999031992906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96960.313398765487</v>
      </c>
      <c r="R586" s="25">
        <f t="array" aca="1" ref="R586" ca="1">INDEX('Lorri 401b'!L:L,MATCH('Retirement Calculator'!A586,'Lorri 401b'!N:N,0),0)</f>
        <v>-144594.8995596423</v>
      </c>
      <c r="S586" s="25">
        <f t="shared" ca="1" si="527"/>
        <v>-47634.586160876817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88933.703184232581</v>
      </c>
      <c r="R587" s="25">
        <f t="array" aca="1" ref="R587" ca="1">INDEX('Lorri 401b'!L:L,MATCH('Retirement Calculator'!A587,'Lorri 401b'!N:N,0),0)</f>
        <v>-166942.91225369702</v>
      </c>
      <c r="S587" s="25">
        <f t="shared" ca="1" si="527"/>
        <v>-78009.209069464443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80873.648760472453</v>
      </c>
      <c r="R588" s="25">
        <f t="array" aca="1" ref="R588" ca="1">INDEX('Lorri 401b'!L:L,MATCH('Retirement Calculator'!A588,'Lorri 401b'!N:N,0),0)</f>
        <v>-189384.04166731029</v>
      </c>
      <c r="S588" s="25">
        <f t="shared" ca="1" si="527"/>
        <v>-108510.39290683783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72780.010776613315</v>
      </c>
      <c r="R589" s="25">
        <f t="array" aca="1" ref="R589" ca="1">INDEX('Lorri 401b'!L:L,MATCH('Retirement Calculator'!A589,'Lorri 401b'!N:N,0),0)</f>
        <v>-211918.6757868136</v>
      </c>
      <c r="S589" s="25">
        <f t="shared" ca="1" si="527"/>
        <v>-139138.66501020029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64652.649301154772</v>
      </c>
      <c r="R590" s="25">
        <f t="array" aca="1" ref="R590" ca="1">INDEX('Lorri 401b'!L:L,MATCH('Retirement Calculator'!A590,'Lorri 401b'!N:N,0),0)</f>
        <v>-234547.2042151482</v>
      </c>
      <c r="S590" s="25">
        <f t="shared" ca="1" si="527"/>
        <v>-169894.55491399343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56491.423819548487</v>
      </c>
      <c r="R591" s="25">
        <f t="array" aca="1" ref="R591" ca="1">INDEX('Lorri 401b'!L:L,MATCH('Retirement Calculator'!A591,'Lorri 401b'!N:N,0),0)</f>
        <v>-257270.01817860085</v>
      </c>
      <c r="S591" s="25">
        <f t="shared" ca="1" si="527"/>
        <v>-200778.59435905237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48296.193231768841</v>
      </c>
      <c r="R592" s="25">
        <f t="array" aca="1" ref="R592" ca="1">INDEX('Lorri 401b'!L:L,MATCH('Retirement Calculator'!A592,'Lorri 401b'!N:N,0),0)</f>
        <v>-280087.51053356793</v>
      </c>
      <c r="S592" s="25">
        <f t="shared" ca="1" si="527"/>
        <v>-231791.31730179908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40066.815849873441</v>
      </c>
      <c r="R593" s="25">
        <f t="array" aca="1" ref="R593" ca="1">INDEX('Lorri 401b'!L:L,MATCH('Retirement Calculator'!A593,'Lorri 401b'!N:N,0),0)</f>
        <v>-303000.07577334734</v>
      </c>
      <c r="S593" s="25">
        <f t="shared" ca="1" si="527"/>
        <v>-262933.25992347393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31803.149395553479</v>
      </c>
      <c r="R594" s="25">
        <f t="array" aca="1" ref="R594" ca="1">INDEX('Lorri 401b'!L:L,MATCH('Retirement Calculator'!A594,'Lorri 401b'!N:N,0),0)</f>
        <v>-326008.11003495916</v>
      </c>
      <c r="S594" s="25">
        <f t="shared" ca="1" si="527"/>
        <v>-294204.9606394057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23505.050997673847</v>
      </c>
      <c r="R595" s="25">
        <f t="array" aca="1" ref="R595" ca="1">INDEX('Lorri 401b'!L:L,MATCH('Retirement Calculator'!A595,'Lorri 401b'!N:N,0),0)</f>
        <v>-349112.01110599434</v>
      </c>
      <c r="S595" s="25">
        <f t="shared" ca="1" si="527"/>
        <v>-325606.96010832052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15172.377189803052</v>
      </c>
      <c r="R596" s="25">
        <f t="array" aca="1" ref="R596" ca="1">INDEX('Lorri 401b'!L:L,MATCH('Retirement Calculator'!A596,'Lorri 401b'!N:N,0),0)</f>
        <v>-372312.17843149218</v>
      </c>
      <c r="S596" s="25">
        <f t="shared" ca="1" si="527"/>
        <v>-357139.80124168913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6804.9839077327961</v>
      </c>
      <c r="R597" s="25">
        <f t="array" aca="1" ref="R597" ca="1">INDEX('Lorri 401b'!L:L,MATCH('Retirement Calculator'!A597,'Lorri 401b'!N:N,0),0)</f>
        <v>-395609.01312084624</v>
      </c>
      <c r="S597" s="25">
        <f t="shared" ca="1" si="527"/>
        <v>-388804.02921311342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-1597.2735130127523</v>
      </c>
      <c r="R598" s="25">
        <f t="array" aca="1" ref="R598" ca="1">INDEX('Lorri 401b'!L:L,MATCH('Retirement Calculator'!A598,'Lorri 401b'!N:N,0),0)</f>
        <v>-419002.9179547393</v>
      </c>
      <c r="S598" s="25">
        <f t="shared" ca="1" si="527"/>
        <v>-420600.19146775204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-10034.540339678075</v>
      </c>
      <c r="R599" s="25">
        <f t="array" aca="1" ref="R599" ca="1">INDEX('Lorri 401b'!L:L,MATCH('Retirement Calculator'!A599,'Lorri 401b'!N:N,0),0)</f>
        <v>-442494.29739210691</v>
      </c>
      <c r="S599" s="25">
        <f t="shared" ca="1" si="527"/>
        <v>-452528.83773178497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-18506.962444787834</v>
      </c>
      <c r="R600" s="25">
        <f t="array" aca="1" ref="R600" ca="1">INDEX('Lorri 401b'!L:L,MATCH('Retirement Calculator'!A600,'Lorri 401b'!N:N,0),0)</f>
        <v>-466083.55757713021</v>
      </c>
      <c r="S600" s="25">
        <f t="shared" ca="1" si="527"/>
        <v>-484590.52002191806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-27014.686308668886</v>
      </c>
      <c r="R601" s="25">
        <f t="array" aca="1" ref="R601" ca="1">INDEX('Lorri 401b'!L:L,MATCH('Retirement Calculator'!A601,'Lorri 401b'!N:N,0),0)</f>
        <v>-489771.10634625779</v>
      </c>
      <c r="S601" s="25">
        <f t="shared" ca="1" si="527"/>
        <v>-516785.79265492666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-35557.859021982775</v>
      </c>
      <c r="R602" s="25">
        <f t="array" aca="1" ref="R602" ca="1">INDEX('Lorri 401b'!L:L,MATCH('Retirement Calculator'!A602,'Lorri 401b'!N:N,0),0)</f>
        <v>-513557.35323525674</v>
      </c>
      <c r="S602" s="25">
        <f t="shared" ca="1" si="527"/>
        <v>-549115.2122572395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-44136.628288268803</v>
      </c>
      <c r="R603" s="25">
        <f t="array" aca="1" ref="R603" ca="1">INDEX('Lorri 401b'!L:L,MATCH('Retirement Calculator'!A603,'Lorri 401b'!N:N,0),0)</f>
        <v>-537442.70948629314</v>
      </c>
      <c r="S603" s="25">
        <f t="shared" ca="1" si="527"/>
        <v>-581579.33777456195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-52751.142426497689</v>
      </c>
      <c r="R604" s="25">
        <f t="array" aca="1" ref="R604" ca="1">INDEX('Lorri 401b'!L:L,MATCH('Retirement Calculator'!A604,'Lorri 401b'!N:N,0),0)</f>
        <v>-561427.58805504232</v>
      </c>
      <c r="S604" s="25">
        <f t="shared" ca="1" si="527"/>
        <v>-614178.73048153997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-61401.550373635859</v>
      </c>
      <c r="R605" s="25">
        <f t="array" aca="1" ref="R605" ca="1">INDEX('Lorri 401b'!L:L,MATCH('Retirement Calculator'!A605,'Lorri 401b'!N:N,0),0)</f>
        <v>-585512.40361782792</v>
      </c>
      <c r="S605" s="25">
        <f t="shared" ca="1" si="527"/>
        <v>-646913.95399146376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-70088.001687220443</v>
      </c>
      <c r="R606" s="25">
        <f t="array" aca="1" ref="R606" ca="1">INDEX('Lorri 401b'!L:L,MATCH('Retirement Calculator'!A606,'Lorri 401b'!N:N,0),0)</f>
        <v>-609697.57257879176</v>
      </c>
      <c r="S606" s="25">
        <f t="shared" ca="1" si="527"/>
        <v>-679785.57426601218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-78810.646547944969</v>
      </c>
      <c r="R607" s="25">
        <f t="array" aca="1" ref="R607" ca="1">INDEX('Lorri 401b'!L:L,MATCH('Retirement Calculator'!A607,'Lorri 401b'!N:N,0),0)</f>
        <v>-633983.51307709294</v>
      </c>
      <c r="S607" s="25">
        <f t="shared" ca="1" si="527"/>
        <v>-712794.15962503792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-87569.635762255843</v>
      </c>
      <c r="R608" s="25">
        <f t="array" aca="1" ref="R608" ca="1">INDEX('Lorri 401b'!L:L,MATCH('Retirement Calculator'!A608,'Lorri 401b'!N:N,0),0)</f>
        <v>-658370.64499413699</v>
      </c>
      <c r="S608" s="25">
        <f t="shared" ca="1" si="527"/>
        <v>-745940.28075639287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-96365.120764959676</v>
      </c>
      <c r="R609" s="25">
        <f t="array" aca="1" ref="R609" ca="1">INDEX('Lorri 401b'!L:L,MATCH('Retirement Calculator'!A609,'Lorri 401b'!N:N,0),0)</f>
        <v>-682859.38996083534</v>
      </c>
      <c r="S609" s="25">
        <f t="shared" ca="1" si="527"/>
        <v>-779224.51072579506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-105197.25362184145</v>
      </c>
      <c r="R610" s="25">
        <f t="array" aca="1" ref="R610" ca="1">INDEX('Lorri 401b'!L:L,MATCH('Retirement Calculator'!A610,'Lorri 401b'!N:N,0),0)</f>
        <v>-707450.17136489495</v>
      </c>
      <c r="S610" s="25">
        <f t="shared" ca="1" si="527"/>
        <v>-812647.42498673638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-114066.18703229356</v>
      </c>
      <c r="R611" s="25">
        <f t="array" aca="1" ref="R611" ca="1">INDEX('Lorri 401b'!L:L,MATCH('Retirement Calculator'!A611,'Lorri 401b'!N:N,0),0)</f>
        <v>-732143.41435813811</v>
      </c>
      <c r="S611" s="25">
        <f t="shared" ca="1" si="527"/>
        <v>-846209.60139043164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-122972.07433195588</v>
      </c>
      <c r="R612" s="25">
        <f t="array" aca="1" ref="R612" ca="1">INDEX('Lorri 401b'!L:L,MATCH('Retirement Calculator'!A612,'Lorri 401b'!N:N,0),0)</f>
        <v>-756939.5458638533</v>
      </c>
      <c r="S612" s="25">
        <f t="shared" ca="1" si="527"/>
        <v>-879911.62019580917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-131915.0694953668</v>
      </c>
      <c r="R613" s="25">
        <f t="array" aca="1" ref="R613" ca="1">INDEX('Lorri 401b'!L:L,MATCH('Retirement Calculator'!A613,'Lorri 401b'!N:N,0),0)</f>
        <v>-781838.99458417564</v>
      </c>
      <c r="S613" s="25">
        <f t="shared" ca="1" si="527"/>
        <v>-913754.06407954241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-140895.32713862526</v>
      </c>
      <c r="R614" s="25">
        <f t="array" aca="1" ref="R614" ca="1">INDEX('Lorri 401b'!L:L,MATCH('Retirement Calculator'!A614,'Lorri 401b'!N:N,0),0)</f>
        <v>-806842.19100749923</v>
      </c>
      <c r="S614" s="25">
        <f t="shared" ca="1" si="527"/>
        <v>-947737.51814612444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-149913.00252206397</v>
      </c>
      <c r="R615" s="25">
        <f t="array" aca="1" ref="R615" ca="1">INDEX('Lorri 401b'!L:L,MATCH('Retirement Calculator'!A615,'Lorri 401b'!N:N,0),0)</f>
        <v>-831949.56741591997</v>
      </c>
      <c r="S615" s="25">
        <f t="shared" ca="1" si="527"/>
        <v>-981862.56993798399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-158968.25155293365</v>
      </c>
      <c r="R616" s="25">
        <f t="array" aca="1" ref="R616" ca="1">INDEX('Lorri 401b'!L:L,MATCH('Retirement Calculator'!A616,'Lorri 401b'!N:N,0),0)</f>
        <v>-857161.55789270916</v>
      </c>
      <c r="S616" s="25">
        <f t="shared" ca="1" si="527"/>
        <v>-1016129.8094456429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-168061.23078809865</v>
      </c>
      <c r="R617" s="25">
        <f t="array" aca="1" ref="R617" ca="1">INDEX('Lorri 401b'!L:L,MATCH('Retirement Calculator'!A617,'Lorri 401b'!N:N,0),0)</f>
        <v>-882478.59832981823</v>
      </c>
      <c r="S617" s="25">
        <f t="shared" ca="1" si="527"/>
        <v>-1050539.829117917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-177192.0974367435</v>
      </c>
      <c r="R618" s="25">
        <f t="array" aca="1" ref="R618" ca="1">INDEX('Lorri 401b'!L:L,MATCH('Retirement Calculator'!A618,'Lorri 401b'!N:N,0),0)</f>
        <v>-907901.12643541524</v>
      </c>
      <c r="S618" s="25">
        <f t="shared" ca="1" si="527"/>
        <v>-1085093.2238721587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-186361.00936309103</v>
      </c>
      <c r="R619" s="25">
        <f t="array" aca="1" ref="R619" ca="1">INDEX('Lorri 401b'!L:L,MATCH('Retirement Calculator'!A619,'Lorri 401b'!N:N,0),0)</f>
        <v>-933429.58174145222</v>
      </c>
      <c r="S619" s="25">
        <f t="shared" ca="1" si="527"/>
        <v>-1119790.5911045433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-195568.12508913167</v>
      </c>
      <c r="R620" s="25">
        <f t="array" aca="1" ref="R620" ca="1">INDEX('Lorri 401b'!L:L,MATCH('Retirement Calculator'!A620,'Lorri 401b'!N:N,0),0)</f>
        <v>-959064.40561126452</v>
      </c>
      <c r="S620" s="25">
        <f t="shared" ca="1" si="527"/>
        <v>-1154632.5307003963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-204813.60379736417</v>
      </c>
      <c r="R621" s="25">
        <f t="array" aca="1" ref="R621" ca="1">INDEX('Lorri 401b'!L:L,MATCH('Retirement Calculator'!A621,'Lorri 401b'!N:N,0),0)</f>
        <v>-984806.04124720104</v>
      </c>
      <c r="S621" s="25">
        <f t="shared" ca="1" si="527"/>
        <v>-1189619.6450445652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-214097.6053335476</v>
      </c>
      <c r="R622" s="25">
        <f t="array" aca="1" ref="R622" ca="1">INDEX('Lorri 401b'!L:L,MATCH('Retirement Calculator'!A622,'Lorri 401b'!N:N,0),0)</f>
        <v>-1010654.9336982872</v>
      </c>
      <c r="S622" s="25">
        <f t="shared" ca="1" si="527"/>
        <v>-1224752.5390318348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-223420.29020946517</v>
      </c>
      <c r="R623" s="25">
        <f t="array" aca="1" ref="R623" ca="1">INDEX('Lorri 401b'!L:L,MATCH('Retirement Calculator'!A623,'Lorri 401b'!N:N,0),0)</f>
        <v>-1036611.5298679197</v>
      </c>
      <c r="S623" s="25">
        <f t="shared" ca="1" si="527"/>
        <v>-1260031.8200773848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-232781.81960569904</v>
      </c>
      <c r="R624" s="25">
        <f t="array" aca="1" ref="R624" ca="1">INDEX('Lorri 401b'!L:L,MATCH('Retirement Calculator'!A624,'Lorri 401b'!N:N,0),0)</f>
        <v>-1062676.2785215923</v>
      </c>
      <c r="S624" s="25">
        <f t="shared" ca="1" si="527"/>
        <v>-1295458.0981272913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-242182.35537441721</v>
      </c>
      <c r="R625" s="25">
        <f t="array" aca="1" ref="R625" ca="1">INDEX('Lorri 401b'!L:L,MATCH('Retirement Calculator'!A625,'Lorri 401b'!N:N,0),0)</f>
        <v>-1088849.6302946552</v>
      </c>
      <c r="S625" s="25">
        <f t="shared" ca="1" si="527"/>
        <v>-1331031.9856690725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-251622.06004217171</v>
      </c>
      <c r="R626" s="25">
        <f t="array" aca="1" ref="R626" ca="1">INDEX('Lorri 401b'!L:L,MATCH('Retirement Calculator'!A626,'Lorri 401b'!N:N,0),0)</f>
        <v>-1115132.0377001059</v>
      </c>
      <c r="S626" s="25">
        <f t="shared" ca="1" si="527"/>
        <v>-1366754.0977422777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-261101.09681270854</v>
      </c>
      <c r="R627" s="25">
        <f t="array" aca="1" ref="R627" ca="1">INDEX('Lorri 401b'!L:L,MATCH('Retirement Calculator'!A627,'Lorri 401b'!N:N,0),0)</f>
        <v>-1141523.9551364125</v>
      </c>
      <c r="S627" s="25">
        <f t="shared" ca="1" si="527"/>
        <v>-1402625.0519491211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-270619.62956978928</v>
      </c>
      <c r="R628" s="25">
        <f t="array" aca="1" ref="R628" ca="1">INDEX('Lorri 401b'!L:L,MATCH('Retirement Calculator'!A628,'Lorri 401b'!N:N,0),0)</f>
        <v>-1168025.8388953705</v>
      </c>
      <c r="S628" s="25">
        <f t="shared" ca="1" si="527"/>
        <v>-1438645.4684651596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-280177.8228800245</v>
      </c>
      <c r="R629" s="25">
        <f t="array" aca="1" ref="R629" ca="1">INDEX('Lorri 401b'!L:L,MATCH('Retirement Calculator'!A629,'Lorri 401b'!N:N,0),0)</f>
        <v>-1194638.1471699907</v>
      </c>
      <c r="S629" s="25">
        <f t="shared" ca="1" si="527"/>
        <v>-1474815.9700500153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-289775.84199571901</v>
      </c>
      <c r="R630" s="25">
        <f t="array" aca="1" ref="R630" ca="1">INDEX('Lorri 401b'!L:L,MATCH('Retirement Calculator'!A630,'Lorri 401b'!N:N,0),0)</f>
        <v>-1221361.340062422</v>
      </c>
      <c r="S630" s="25">
        <f t="shared" ca="1" si="527"/>
        <v>-1511137.1820581411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-299413.85285772895</v>
      </c>
      <c r="R631" s="25">
        <f t="array" aca="1" ref="R631" ca="1">INDEX('Lorri 401b'!L:L,MATCH('Retirement Calculator'!A631,'Lorri 401b'!N:N,0),0)</f>
        <v>-1248195.879591905</v>
      </c>
      <c r="S631" s="25">
        <f t="shared" ca="1" si="527"/>
        <v>-1547609.732449634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-309092.02209833061</v>
      </c>
      <c r="R632" s="25">
        <f t="array" aca="1" ref="R632" ca="1">INDEX('Lorri 401b'!L:L,MATCH('Retirement Calculator'!A632,'Lorri 401b'!N:N,0),0)</f>
        <v>-1275142.2297027609</v>
      </c>
      <c r="S632" s="25">
        <f t="shared" ca="1" si="527"/>
        <v>-1584234.2518010915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-318810.51704410143</v>
      </c>
      <c r="R633" s="25">
        <f t="array" aca="1" ref="R633" ca="1">INDEX('Lorri 401b'!L:L,MATCH('Retirement Calculator'!A633,'Lorri 401b'!N:N,0),0)</f>
        <v>-1302200.856272412</v>
      </c>
      <c r="S633" s="25">
        <f t="shared" ca="1" si="527"/>
        <v>-1621011.3733165134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-328569.50571881293</v>
      </c>
      <c r="R634" s="25">
        <f t="array" aca="1" ref="R634" ca="1">INDEX('Lorri 401b'!L:L,MATCH('Retirement Calculator'!A634,'Lorri 401b'!N:N,0),0)</f>
        <v>-1329372.2271194367</v>
      </c>
      <c r="S634" s="25">
        <f t="shared" ca="1" si="527"/>
        <v>-1657941.7328382498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-338369.15684633574</v>
      </c>
      <c r="R635" s="25">
        <f t="array" aca="1" ref="R635" ca="1">INDEX('Lorri 401b'!L:L,MATCH('Retirement Calculator'!A635,'Lorri 401b'!N:N,0),0)</f>
        <v>-1356656.8120116573</v>
      </c>
      <c r="S635" s="25">
        <f t="shared" ca="1" si="527"/>
        <v>-1695025.9688579929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-348209.63985355658</v>
      </c>
      <c r="R636" s="25">
        <f t="array" aca="1" ref="R636" ca="1">INDEX('Lorri 401b'!L:L,MATCH('Retirement Calculator'!A636,'Lorri 401b'!N:N,0),0)</f>
        <v>-1384055.0826742621</v>
      </c>
      <c r="S636" s="25">
        <f t="shared" ca="1" si="527"/>
        <v>-1732264.7225278188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-358091.12487330748</v>
      </c>
      <c r="R637" s="25">
        <f t="array" aca="1" ref="R637" ca="1">INDEX('Lorri 401b'!L:L,MATCH('Retirement Calculator'!A637,'Lorri 401b'!N:N,0),0)</f>
        <v>-1411567.5127979612</v>
      </c>
      <c r="S637" s="25">
        <f t="shared" ca="1" si="527"/>
        <v>-1769658.6376712688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-368013.78274730738</v>
      </c>
      <c r="R638" s="25">
        <f t="array" aca="1" ref="R638" ca="1">INDEX('Lorri 401b'!L:L,MATCH('Retirement Calculator'!A638,'Lorri 401b'!N:N,0),0)</f>
        <v>-1439194.5780471757</v>
      </c>
      <c r="S638" s="25">
        <f t="shared" ca="1" si="527"/>
        <v>-1807208.360794483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-377977.78502911562</v>
      </c>
      <c r="R639" s="25">
        <f t="array" aca="1" ref="R639" ca="1">INDEX('Lorri 401b'!L:L,MATCH('Retirement Calculator'!A639,'Lorri 401b'!N:N,0),0)</f>
        <v>-1466936.7560682618</v>
      </c>
      <c r="S639" s="25">
        <f t="shared" ca="1" si="527"/>
        <v>-1844914.5410973774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-387983.30398709804</v>
      </c>
      <c r="R640" s="25">
        <f t="array" aca="1" ref="R640" ca="1">INDEX('Lorri 401b'!L:L,MATCH('Retirement Calculator'!A640,'Lorri 401b'!N:N,0),0)</f>
        <v>-1494794.5264977692</v>
      </c>
      <c r="S640" s="25">
        <f t="shared" ca="1" si="527"/>
        <v>-1882777.8304848671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-398030.51260740537</v>
      </c>
      <c r="R641" s="25">
        <f t="array" aca="1" ref="R641" ca="1">INDEX('Lorri 401b'!L:L,MATCH('Retirement Calculator'!A641,'Lorri 401b'!N:N,0),0)</f>
        <v>-1522768.3709707328</v>
      </c>
      <c r="S641" s="25">
        <f t="shared" ca="1" si="527"/>
        <v>-1920798.8835781382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-408119.58459696401</v>
      </c>
      <c r="R642" s="25">
        <f t="array" aca="1" ref="R642" ca="1">INDEX('Lorri 401b'!L:L,MATCH('Retirement Calculator'!A642,'Lorri 401b'!N:N,0),0)</f>
        <v>-1550858.7731290003</v>
      </c>
      <c r="S642" s="25">
        <f t="shared" ca="1" si="527"/>
        <v>-1958978.3577259644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-418250.6943864791</v>
      </c>
      <c r="R643" s="25">
        <f t="array" aca="1" ref="R643" ca="1">INDEX('Lorri 401b'!L:L,MATCH('Retirement Calculator'!A643,'Lorri 401b'!N:N,0),0)</f>
        <v>-1579066.2186295942</v>
      </c>
      <c r="S643" s="25">
        <f t="shared" ca="1" si="527"/>
        <v>-1997316.9130160734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-428424.01713345054</v>
      </c>
      <c r="R644" s="25">
        <f t="array" aca="1" ref="R644" ca="1">INDEX('Lorri 401b'!L:L,MATCH('Retirement Calculator'!A644,'Lorri 401b'!N:N,0),0)</f>
        <v>-1607391.1951531072</v>
      </c>
      <c r="S644" s="25">
        <f t="shared" ca="1" si="527"/>
        <v>-2035815.2122865578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-438639.72872520104</v>
      </c>
      <c r="R645" s="25">
        <f t="array" aca="1" ref="R645" ca="1">INDEX('Lorri 401b'!L:L,MATCH('Retirement Calculator'!A645,'Lorri 401b'!N:N,0),0)</f>
        <v>-1635834.1924121347</v>
      </c>
      <c r="S645" s="25">
        <f t="shared" ca="1" si="527"/>
        <v>-2074473.9211373357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-448898.00578191713</v>
      </c>
      <c r="R646" s="25">
        <f t="array" aca="1" ref="R646" ca="1">INDEX('Lorri 401b'!L:L,MATCH('Retirement Calculator'!A646,'Lorri 401b'!N:N,0),0)</f>
        <v>-1664395.7021597414</v>
      </c>
      <c r="S646" s="25">
        <f t="shared" ca="1" si="527"/>
        <v>-2113293.7079416588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-459199.02565970289</v>
      </c>
      <c r="R647" s="25">
        <f t="array" aca="1" ref="R647" ca="1">INDEX('Lorri 401b'!L:L,MATCH('Retirement Calculator'!A647,'Lorri 401b'!N:N,0),0)</f>
        <v>-1693076.2181979632</v>
      </c>
      <c r="S647" s="25">
        <f t="shared" ca="1" si="527"/>
        <v>-2152275.2438576659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-469542.96645364608</v>
      </c>
      <c r="R648" s="25">
        <f t="array" aca="1" ref="R648" ca="1">INDEX('Lorri 401b'!L:L,MATCH('Retirement Calculator'!A648,'Lorri 401b'!N:N,0),0)</f>
        <v>-1721876.2363863443</v>
      </c>
      <c r="S648" s="25">
        <f t="shared" ca="1" si="527"/>
        <v>-2191419.2028399901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-479930.00700089737</v>
      </c>
      <c r="R649" s="25">
        <f t="array" aca="1" ref="R649" ca="1">INDEX('Lorri 401b'!L:L,MATCH('Retirement Calculator'!A649,'Lorri 401b'!N:N,0),0)</f>
        <v>-1750796.2546505104</v>
      </c>
      <c r="S649" s="25">
        <f t="shared" ca="1" si="527"/>
        <v>-2230726.2616514079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-490360.3268837622</v>
      </c>
      <c r="R650" s="25">
        <f t="array" aca="1" ref="R650" ca="1">INDEX('Lorri 401b'!L:L,MATCH('Retirement Calculator'!A650,'Lorri 401b'!N:N,0),0)</f>
        <v>-1779836.7729907772</v>
      </c>
      <c r="S650" s="25">
        <f t="shared" ca="1" si="527"/>
        <v>-2270197.0998745393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-500834.10643280565</v>
      </c>
      <c r="R651" s="25">
        <f t="array" aca="1" ref="R651" ca="1">INDEX('Lorri 401b'!L:L,MATCH('Retirement Calculator'!A651,'Lorri 401b'!N:N,0),0)</f>
        <v>-1808998.293490795</v>
      </c>
      <c r="S651" s="25">
        <f t="shared" ca="1" si="527"/>
        <v>-2309832.3999236007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-511351.52672997012</v>
      </c>
      <c r="R652" s="25">
        <f t="array" aca="1" ref="R652" ca="1">INDEX('Lorri 401b'!L:L,MATCH('Retirement Calculator'!A652,'Lorri 401b'!N:N,0),0)</f>
        <v>-1838281.3203262296</v>
      </c>
      <c r="S652" s="25">
        <f t="shared" ca="1" si="527"/>
        <v>-2349632.8470561998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-521912.76961170608</v>
      </c>
      <c r="R653" s="25">
        <f t="array" aca="1" ref="R653" ca="1">INDEX('Lorri 401b'!L:L,MATCH('Retirement Calculator'!A653,'Lorri 401b'!N:N,0),0)</f>
        <v>-1867686.3597734785</v>
      </c>
      <c r="S653" s="25">
        <f t="shared" ca="1" si="527"/>
        <v>-2389599.1293851845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-532518.01767211605</v>
      </c>
      <c r="R654" s="25">
        <f t="array" aca="1" ref="R654" ca="1">INDEX('Lorri 401b'!L:L,MATCH('Retirement Calculator'!A654,'Lorri 401b'!N:N,0),0)</f>
        <v>-1897213.9202184242</v>
      </c>
      <c r="S654" s="25">
        <f t="shared" ca="1" si="527"/>
        <v>-2429731.9378905403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-543167.45426611102</v>
      </c>
      <c r="R655" s="25">
        <f t="array" aca="1" ref="R655" ca="1">INDEX('Lorri 401b'!L:L,MATCH('Retirement Calculator'!A655,'Lorri 401b'!N:N,0),0)</f>
        <v>-1926864.5121652239</v>
      </c>
      <c r="S655" s="25">
        <f t="shared" ca="1" si="527"/>
        <v>-2470031.9664313351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-553861.26351258089</v>
      </c>
      <c r="R656" s="25">
        <f t="array" aca="1" ref="R656" ca="1">INDEX('Lorri 401b'!L:L,MATCH('Retirement Calculator'!A656,'Lorri 401b'!N:N,0),0)</f>
        <v>-1956638.6482451353</v>
      </c>
      <c r="S656" s="25">
        <f t="shared" ca="1" si="527"/>
        <v>-2510499.911757716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-564599.63029757771</v>
      </c>
      <c r="R657" s="25">
        <f t="array" aca="1" ref="R657" ca="1">INDEX('Lorri 401b'!L:L,MATCH('Retirement Calculator'!A657,'Lorri 401b'!N:N,0),0)</f>
        <v>-1986536.8432253797</v>
      </c>
      <c r="S657" s="25">
        <f t="shared" ca="1" si="527"/>
        <v>-2551136.4735229574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-575382.740277512</v>
      </c>
      <c r="R658" s="25">
        <f t="array" aca="1" ref="R658" ca="1">INDEX('Lorri 401b'!L:L,MATCH('Retirement Calculator'!A658,'Lorri 401b'!N:N,0),0)</f>
        <v>-2016559.6140180416</v>
      </c>
      <c r="S658" s="25">
        <f t="shared" ca="1" si="527"/>
        <v>-2591942.3542955536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-586210.77988236269</v>
      </c>
      <c r="R659" s="25">
        <f t="array" aca="1" ref="R659" ca="1">INDEX('Lorri 401b'!L:L,MATCH('Retirement Calculator'!A659,'Lorri 401b'!N:N,0),0)</f>
        <v>-2046707.4796890065</v>
      </c>
      <c r="S659" s="25">
        <f t="shared" ca="1" si="527"/>
        <v>-2632918.2595713693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-597083.93631890032</v>
      </c>
      <c r="R660" s="25">
        <f t="array" aca="1" ref="R660" ca="1">INDEX('Lorri 401b'!L:L,MATCH('Retirement Calculator'!A660,'Lorri 401b'!N:N,0),0)</f>
        <v>-2076980.9614669336</v>
      </c>
      <c r="S660" s="25">
        <f t="shared" ca="1" si="527"/>
        <v>-2674064.897785834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-608002.39757392346</v>
      </c>
      <c r="R661" s="25">
        <f t="array" aca="1" ref="R661" ca="1">INDEX('Lorri 401b'!L:L,MATCH('Retirement Calculator'!A661,'Lorri 401b'!N:N,0),0)</f>
        <v>-2107380.5827522688</v>
      </c>
      <c r="S661" s="25">
        <f t="shared" ca="1" si="527"/>
        <v>-2715382.9803261925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-618966.35241750919</v>
      </c>
      <c r="R662" s="25">
        <f t="array" aca="1" ref="R662" ca="1">INDEX('Lorri 401b'!L:L,MATCH('Retirement Calculator'!A662,'Lorri 401b'!N:N,0),0)</f>
        <v>-2137906.8691262929</v>
      </c>
      <c r="S662" s="25">
        <f t="shared" ca="1" si="527"/>
        <v>-2756873.2215438019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-629975.99040627654</v>
      </c>
      <c r="R663" s="25">
        <f t="array" aca="1" ref="R663" ca="1">INDEX('Lorri 401b'!L:L,MATCH('Retirement Calculator'!A663,'Lorri 401b'!N:N,0),0)</f>
        <v>-2168560.3483602088</v>
      </c>
      <c r="S663" s="25">
        <f t="shared" ca="1" si="527"/>
        <v>-2798536.3387664855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-641031.50188666384</v>
      </c>
      <c r="R664" s="25">
        <f t="array" aca="1" ref="R664" ca="1">INDEX('Lorri 401b'!L:L,MATCH('Retirement Calculator'!A664,'Lorri 401b'!N:N,0),0)</f>
        <v>-2199341.5504242661</v>
      </c>
      <c r="S664" s="25">
        <f t="shared" ca="1" si="527"/>
        <v>-2840373.0523109301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-652133.07799821941</v>
      </c>
      <c r="R665" s="25">
        <f t="array" aca="1" ref="R665" ca="1">INDEX('Lorri 401b'!L:L,MATCH('Retirement Calculator'!A665,'Lorri 401b'!N:N,0),0)</f>
        <v>-2230251.0074969237</v>
      </c>
      <c r="S665" s="25">
        <f t="shared" ca="1" si="527"/>
        <v>-2882384.0854951432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-663280.91067690647</v>
      </c>
      <c r="R666" s="25">
        <f t="array" aca="1" ref="R666" ca="1">INDEX('Lorri 401b'!L:L,MATCH('Retirement Calculator'!A666,'Lorri 401b'!N:N,0),0)</f>
        <v>-2261289.2539740503</v>
      </c>
      <c r="S666" s="25">
        <f t="shared" ca="1" si="527"/>
        <v>-2924570.1646509566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-674475.19265842135</v>
      </c>
      <c r="R667" s="25">
        <f t="array" aca="1" ref="R667" ca="1">INDEX('Lorri 401b'!L:L,MATCH('Retirement Calculator'!A667,'Lorri 401b'!N:N,0),0)</f>
        <v>-2292456.8264781651</v>
      </c>
      <c r="S667" s="25">
        <f t="shared" ca="1" si="527"/>
        <v>-2966932.0191365862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-685716.11748152587</v>
      </c>
      <c r="R668" s="25">
        <f t="array" aca="1" ref="R668" ca="1">INDEX('Lorri 401b'!L:L,MATCH('Retirement Calculator'!A668,'Lorri 401b'!N:N,0),0)</f>
        <v>-2323754.2638677135</v>
      </c>
      <c r="S668" s="25">
        <f t="shared" ca="1" si="527"/>
        <v>-3009470.3813492395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-697003.87949139334</v>
      </c>
      <c r="R669" s="25">
        <f t="array" aca="1" ref="R669" ca="1">INDEX('Lorri 401b'!L:L,MATCH('Retirement Calculator'!A669,'Lorri 401b'!N:N,0),0)</f>
        <v>-2355182.1072463854</v>
      </c>
      <c r="S669" s="25">
        <f t="shared" ca="1" si="527"/>
        <v>-3052185.9867377789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-708338.67384296854</v>
      </c>
      <c r="R670" s="25">
        <f t="array" aca="1" ref="R670" ca="1">INDEX('Lorri 401b'!L:L,MATCH('Retirement Calculator'!A670,'Lorri 401b'!N:N,0),0)</f>
        <v>-2386740.8999724681</v>
      </c>
      <c r="S670" s="25">
        <f t="shared" ca="1" si="527"/>
        <v>-3095079.5738154366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-719720.69650434202</v>
      </c>
      <c r="R671" s="25">
        <f t="array" aca="1" ref="R671" ca="1">INDEX('Lorri 401b'!L:L,MATCH('Retirement Calculator'!A671,'Lorri 401b'!N:N,0),0)</f>
        <v>-2418431.187668243</v>
      </c>
      <c r="S671" s="25">
        <f t="shared" ca="1" si="527"/>
        <v>-3138151.8841725849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-731150.14426013792</v>
      </c>
      <c r="R672" s="25">
        <f t="array" aca="1" ref="R672" ca="1">INDEX('Lorri 401b'!L:L,MATCH('Retirement Calculator'!A672,'Lorri 401b'!N:N,0),0)</f>
        <v>-2450253.518229417</v>
      </c>
      <c r="S672" s="25">
        <f t="shared" ca="1" si="527"/>
        <v>-3181403.6624895548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-742627.21471491631</v>
      </c>
      <c r="R673" s="25">
        <f t="array" aca="1" ref="R673" ca="1">INDEX('Lorri 401b'!L:L,MATCH('Retirement Calculator'!A673,'Lorri 401b'!N:N,0),0)</f>
        <v>-2482208.441834596</v>
      </c>
      <c r="S673" s="25">
        <f t="shared" ca="1" si="527"/>
        <v>-3224835.6565495124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-754152.1062965896</v>
      </c>
      <c r="R674" s="25">
        <f t="array" aca="1" ref="R674" ca="1">INDEX('Lorri 401b'!L:L,MATCH('Retirement Calculator'!A674,'Lorri 401b'!N:N,0),0)</f>
        <v>-2514296.5109547963</v>
      </c>
      <c r="S674" s="25">
        <f t="shared" ca="1" si="527"/>
        <v>-3268448.6172513859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-765725.01825985312</v>
      </c>
      <c r="R675" s="25">
        <f t="array" aca="1" ref="R675" ca="1">INDEX('Lorri 401b'!L:L,MATCH('Retirement Calculator'!A675,'Lorri 401b'!N:N,0),0)</f>
        <v>-2546518.2803629977</v>
      </c>
      <c r="S675" s="25">
        <f t="shared" ca="1" si="527"/>
        <v>-3312243.2986228508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-777346.1506896303</v>
      </c>
      <c r="R676" s="25">
        <f t="array" aca="1" ref="R676" ca="1">INDEX('Lorri 401b'!L:L,MATCH('Retirement Calculator'!A676,'Lorri 401b'!N:N,0),0)</f>
        <v>-2578874.3071437329</v>
      </c>
      <c r="S676" s="25">
        <f t="shared" ca="1" si="527"/>
        <v>-3356220.4578333632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-789015.70450453158</v>
      </c>
      <c r="R677" s="25">
        <f t="array" aca="1" ref="R677" ca="1">INDEX('Lorri 401b'!L:L,MATCH('Retirement Calculator'!A677,'Lorri 401b'!N:N,0),0)</f>
        <v>-2611365.1507027214</v>
      </c>
      <c r="S677" s="25">
        <f t="shared" ca="1" si="527"/>
        <v>-3400380.8552072532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-800733.88146032824</v>
      </c>
      <c r="R678" s="25">
        <f t="array" aca="1" ref="R678" ca="1">INDEX('Lorri 401b'!L:L,MATCH('Retirement Calculator'!A678,'Lorri 401b'!N:N,0),0)</f>
        <v>-2643991.3727765391</v>
      </c>
      <c r="S678" s="25">
        <f t="shared" ca="1" si="527"/>
        <v>-3444725.2542368672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-812500.88415344071</v>
      </c>
      <c r="R679" s="25">
        <f t="array" aca="1" ref="R679" ca="1">INDEX('Lorri 401b'!L:L,MATCH('Retirement Calculator'!A679,'Lorri 401b'!N:N,0),0)</f>
        <v>-2676753.5374423307</v>
      </c>
      <c r="S679" s="25">
        <f t="shared" ca="1" si="527"/>
        <v>-3489254.4215957713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-824316.91602444113</v>
      </c>
      <c r="R680" s="25">
        <f t="array" aca="1" ref="R680" ca="1">INDEX('Lorri 401b'!L:L,MATCH('Retirement Calculator'!A680,'Lorri 401b'!N:N,0),0)</f>
        <v>-2709652.2111275634</v>
      </c>
      <c r="S680" s="25">
        <f t="shared" ca="1" si="527"/>
        <v>-3533969.1271520043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-836182.18136157072</v>
      </c>
      <c r="R681" s="25">
        <f t="array" aca="1" ref="R681" ca="1">INDEX('Lorri 401b'!L:L,MATCH('Retirement Calculator'!A681,'Lorri 401b'!N:N,0),0)</f>
        <v>-2742687.9626198178</v>
      </c>
      <c r="S681" s="25">
        <f t="shared" ca="1" si="527"/>
        <v>-3578870.1439813888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-848096.88530427171</v>
      </c>
      <c r="R682" s="25">
        <f t="array" aca="1" ref="R682" ca="1">INDEX('Lorri 401b'!L:L,MATCH('Retirement Calculator'!A682,'Lorri 401b'!N:N,0),0)</f>
        <v>-2775861.3630766235</v>
      </c>
      <c r="S682" s="25">
        <f t="shared" ca="1" si="527"/>
        <v>-3623958.2483808952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-860061.23384673393</v>
      </c>
      <c r="R683" s="25">
        <f t="array" aca="1" ref="R683" ca="1">INDEX('Lorri 401b'!L:L,MATCH('Retirement Calculator'!A683,'Lorri 401b'!N:N,0),0)</f>
        <v>-2809172.9860353325</v>
      </c>
      <c r="S683" s="25">
        <f t="shared" ca="1" si="527"/>
        <v>-3669234.2198820664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-872075.43384145643</v>
      </c>
      <c r="R684" s="25">
        <f t="array" aca="1" ref="R684" ca="1">INDEX('Lorri 401b'!L:L,MATCH('Retirement Calculator'!A684,'Lorri 401b'!N:N,0),0)</f>
        <v>-2842623.4074230362</v>
      </c>
      <c r="S684" s="25">
        <f t="shared" ca="1" si="527"/>
        <v>-3714698.8412644928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-884139.69300282362</v>
      </c>
      <c r="R685" s="25">
        <f t="array" aca="1" ref="R685" ca="1">INDEX('Lorri 401b'!L:L,MATCH('Retirement Calculator'!A685,'Lorri 401b'!N:N,0),0)</f>
        <v>-2876213.2055665217</v>
      </c>
      <c r="S685" s="25">
        <f t="shared" ca="1" si="527"/>
        <v>-3760352.8985693455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-896254.2199106965</v>
      </c>
      <c r="R686" s="25">
        <f t="array" aca="1" ref="R686" ca="1">INDEX('Lorri 401b'!L:L,MATCH('Retirement Calculator'!A686,'Lorri 401b'!N:N,0),0)</f>
        <v>-2909942.9612022717</v>
      </c>
      <c r="S686" s="25">
        <f t="shared" ca="1" si="527"/>
        <v>-3806197.1811129684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-908419.22401401878</v>
      </c>
      <c r="R687" s="25">
        <f t="array" aca="1" ref="R687" ca="1">INDEX('Lorri 401b'!L:L,MATCH('Retirement Calculator'!A687,'Lorri 401b'!N:N,0),0)</f>
        <v>-2943813.257486504</v>
      </c>
      <c r="S687" s="25">
        <f t="shared" ca="1" si="527"/>
        <v>-3852232.4815005227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-920634.91563443828</v>
      </c>
      <c r="R688" s="25">
        <f t="array" aca="1" ref="R688" ca="1">INDEX('Lorri 401b'!L:L,MATCH('Retirement Calculator'!A688,'Lorri 401b'!N:N,0),0)</f>
        <v>-2977824.6800052542</v>
      </c>
      <c r="S688" s="25">
        <f t="shared" ca="1" si="527"/>
        <v>-3898459.5956396926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-932901.5059699429</v>
      </c>
      <c r="R689" s="25">
        <f t="array" aca="1" ref="R689" ca="1">INDEX('Lorri 401b'!L:L,MATCH('Retirement Calculator'!A689,'Lorri 401b'!N:N,0),0)</f>
        <v>-3011977.8167844992</v>
      </c>
      <c r="S689" s="25">
        <f t="shared" ca="1" si="527"/>
        <v>-3944879.3227544422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-945219.2070985121</v>
      </c>
      <c r="R690" s="25">
        <f t="array" aca="1" ref="R690" ca="1">INDEX('Lorri 401b'!L:L,MATCH('Retirement Calculator'!A690,'Lorri 401b'!N:N,0),0)</f>
        <v>-3046273.2583003244</v>
      </c>
      <c r="S690" s="25">
        <f t="shared" ca="1" si="527"/>
        <v>-3991492.4653988364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-957588.23198178364</v>
      </c>
      <c r="R691" s="25">
        <f t="array" aca="1" ref="R691" ca="1">INDEX('Lorri 401b'!L:L,MATCH('Retirement Calculator'!A691,'Lorri 401b'!N:N,0),0)</f>
        <v>-3080711.5974891321</v>
      </c>
      <c r="S691" s="25">
        <f t="shared" ca="1" si="527"/>
        <v>-4038299.8294709157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-970008.79446873546</v>
      </c>
      <c r="R692" s="25">
        <f t="array" aca="1" ref="R692" ca="1">INDEX('Lorri 401b'!L:L,MATCH('Retirement Calculator'!A692,'Lorri 401b'!N:N,0),0)</f>
        <v>-3115293.4297578931</v>
      </c>
      <c r="S692" s="25">
        <f t="shared" ca="1" si="527"/>
        <v>-4085302.2242266284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-982481.10929938301</v>
      </c>
      <c r="R693" s="25">
        <f t="array" aca="1" ref="R693" ca="1">INDEX('Lorri 401b'!L:L,MATCH('Retirement Calculator'!A693,'Lorri 401b'!N:N,0),0)</f>
        <v>-3150019.3529944406</v>
      </c>
      <c r="S693" s="25">
        <f t="shared" ca="1" si="527"/>
        <v>-4132500.4622938237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-995005.39210849151</v>
      </c>
      <c r="R694" s="25">
        <f t="array" aca="1" ref="R694" ca="1">INDEX('Lorri 401b'!L:L,MATCH('Retirement Calculator'!A694,'Lorri 401b'!N:N,0),0)</f>
        <v>-3184889.9675778071</v>
      </c>
      <c r="S694" s="25">
        <f t="shared" ca="1" si="527"/>
        <v>-4179895.3596862988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-1007581.8594293046</v>
      </c>
      <c r="R695" s="25">
        <f t="array" aca="1" ref="R695" ca="1">INDEX('Lorri 401b'!L:L,MATCH('Retirement Calculator'!A695,'Lorri 401b'!N:N,0),0)</f>
        <v>-3219905.8763886043</v>
      </c>
      <c r="S695" s="25">
        <f t="shared" ca="1" si="527"/>
        <v>-4227487.7358179092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-1020210.7286972879</v>
      </c>
      <c r="R696" s="25">
        <f t="array" aca="1" ref="R696" ca="1">INDEX('Lorri 401b'!L:L,MATCH('Retirement Calculator'!A696,'Lorri 401b'!N:N,0),0)</f>
        <v>-3255067.6848194464</v>
      </c>
      <c r="S696" s="25">
        <f t="shared" ca="1" si="527"/>
        <v>-4275278.4135167338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-1032892.2182538876</v>
      </c>
      <c r="R697" s="25">
        <f t="array" aca="1" ref="R697" ca="1">INDEX('Lorri 401b'!L:L,MATCH('Retirement Calculator'!A697,'Lorri 401b'!N:N,0),0)</f>
        <v>-3290376.0007854169</v>
      </c>
      <c r="S697" s="25">
        <f t="shared" ca="1" si="527"/>
        <v>-4323268.2190393042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-1045626.5473503065</v>
      </c>
      <c r="R698" s="25">
        <f t="array" aca="1" ref="R698" ca="1">INDEX('Lorri 401b'!L:L,MATCH('Retirement Calculator'!A698,'Lorri 401b'!N:N,0),0)</f>
        <v>-3325831.4347345792</v>
      </c>
      <c r="S698" s="25">
        <f t="shared" ca="1" si="527"/>
        <v>-4371457.9820848852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-1058413.9361512938</v>
      </c>
      <c r="R699" s="25">
        <f t="array" aca="1" ref="R699" ca="1">INDEX('Lorri 401b'!L:L,MATCH('Retirement Calculator'!A699,'Lorri 401b'!N:N,0),0)</f>
        <v>-3361434.5996585297</v>
      </c>
      <c r="S699" s="25">
        <f t="shared" ca="1" si="527"/>
        <v>-4419848.5358098233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-1071254.6057389521</v>
      </c>
      <c r="R700" s="25">
        <f t="array" aca="1" ref="R700" ca="1">INDEX('Lorri 401b'!L:L,MATCH('Retirement Calculator'!A700,'Lorri 401b'!N:N,0),0)</f>
        <v>-3397186.1111029964</v>
      </c>
      <c r="S700" s="25">
        <f t="shared" ca="1" si="527"/>
        <v>-4468440.7168419482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-1084148.7781165587</v>
      </c>
      <c r="R701" s="25">
        <f t="array" aca="1" ref="R701" ca="1">INDEX('Lorri 401b'!L:L,MATCH('Retirement Calculator'!A701,'Lorri 401b'!N:N,0),0)</f>
        <v>-3433086.5871784817</v>
      </c>
      <c r="S701" s="25">
        <f t="shared" ca="1" si="527"/>
        <v>-4517235.3652950404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-1097096.6762124056</v>
      </c>
      <c r="R702" s="25">
        <f t="array" aca="1" ref="R702" ca="1">INDEX('Lorri 401b'!L:L,MATCH('Retirement Calculator'!A702,'Lorri 401b'!N:N,0),0)</f>
        <v>-3469136.6485709483</v>
      </c>
      <c r="S702" s="25">
        <f t="shared" ca="1" si="527"/>
        <v>-4566233.3247833541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-1110098.5238836517</v>
      </c>
      <c r="R703" s="25">
        <f t="array" aca="1" ref="R703" ca="1">INDEX('Lorri 401b'!L:L,MATCH('Retirement Calculator'!A703,'Lorri 401b'!N:N,0),0)</f>
        <v>-3505336.91855255</v>
      </c>
      <c r="S703" s="25">
        <f t="shared" ca="1" si="527"/>
        <v>-4615435.4424362015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-1123154.5459201946</v>
      </c>
      <c r="R704" s="25">
        <f t="array" aca="1" ref="R704" ca="1">INDEX('Lorri 401b'!L:L,MATCH('Retirement Calculator'!A704,'Lorri 401b'!N:N,0),0)</f>
        <v>-3541688.0229924084</v>
      </c>
      <c r="S704" s="25">
        <f t="shared" ca="1" si="527"/>
        <v>-4664842.568912603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-1136264.9680485565</v>
      </c>
      <c r="R705" s="25">
        <f t="array" aca="1" ref="R705" ca="1">INDEX('Lorri 401b'!L:L,MATCH('Retirement Calculator'!A705,'Lorri 401b'!N:N,0),0)</f>
        <v>-3578190.5903674331</v>
      </c>
      <c r="S705" s="25">
        <f t="shared" ca="1" si="527"/>
        <v>-4714455.5584159894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-1149430.0169357865</v>
      </c>
      <c r="R706" s="25">
        <f t="array" aca="1" ref="R706" ca="1">INDEX('Lorri 401b'!L:L,MATCH('Retirement Calculator'!A706,'Lorri 401b'!N:N,0),0)</f>
        <v>-3614845.251773187</v>
      </c>
      <c r="S706" s="25">
        <f t="shared" ca="1" si="527"/>
        <v>-4764275.2687089732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-1162649.92019338</v>
      </c>
      <c r="R707" s="25">
        <f t="array" aca="1" ref="R707" ca="1">INDEX('Lorri 401b'!L:L,MATCH('Retirement Calculator'!A707,'Lorri 401b'!N:N,0),0)</f>
        <v>-3651652.6409347979</v>
      </c>
      <c r="S707" s="25">
        <f t="shared" ca="1" si="527"/>
        <v>-4814302.5611281777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-1175924.9063812136</v>
      </c>
      <c r="R708" s="25">
        <f t="array" aca="1" ref="R708" ca="1">INDEX('Lorri 401b'!L:L,MATCH('Retirement Calculator'!A708,'Lorri 401b'!N:N,0),0)</f>
        <v>-3688613.3942179158</v>
      </c>
      <c r="S708" s="25">
        <f t="shared" ca="1" si="527"/>
        <v>-4864538.3005991299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-1189255.2050114963</v>
      </c>
      <c r="R709" s="25">
        <f t="array" aca="1" ref="R709" ca="1">INDEX('Lorri 401b'!L:L,MATCH('Retirement Calculator'!A709,'Lorri 401b'!N:N,0),0)</f>
        <v>-3725728.1506397133</v>
      </c>
      <c r="S709" s="25">
        <f t="shared" ca="1" si="527"/>
        <v>-4914983.3556512091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-1202641.0465527386</v>
      </c>
      <c r="R710" s="25">
        <f t="array" aca="1" ref="R710" ca="1">INDEX('Lorri 401b'!L:L,MATCH('Retirement Calculator'!A710,'Lorri 401b'!N:N,0),0)</f>
        <v>-3762997.551879935</v>
      </c>
      <c r="S710" s="25">
        <f t="shared" ca="1" si="527"/>
        <v>-4965638.5984326731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-1216082.6624337363</v>
      </c>
      <c r="R711" s="25">
        <f t="array" aca="1" ref="R711" ca="1">INDEX('Lorri 401b'!L:L,MATCH('Retirement Calculator'!A711,'Lorri 401b'!N:N,0),0)</f>
        <v>-3800422.2422919911</v>
      </c>
      <c r="S711" s="25">
        <f t="shared" ca="1" si="527"/>
        <v>-5016504.9047257276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-1229580.2850475712</v>
      </c>
      <c r="R712" s="25">
        <f t="array" aca="1" ref="R712" ca="1">INDEX('Lorri 401b'!L:L,MATCH('Retirement Calculator'!A712,'Lorri 401b'!N:N,0),0)</f>
        <v>-3838002.8689140975</v>
      </c>
      <c r="S712" s="25">
        <f t="shared" ca="1" si="527"/>
        <v>-5067583.1539616687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-1243134.1477556305</v>
      </c>
      <c r="R713" s="25">
        <f t="array" aca="1" ref="R713" ca="1">INDEX('Lorri 401b'!L:L,MATCH('Retirement Calculator'!A713,'Lorri 401b'!N:N,0),0)</f>
        <v>-3875740.0814804626</v>
      </c>
      <c r="S713" s="25">
        <f t="shared" ca="1" si="527"/>
        <v>-5118874.2292360933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-1256744.48489164</v>
      </c>
      <c r="R714" s="25">
        <f t="array" aca="1" ref="R714" ca="1">INDEX('Lorri 401b'!L:L,MATCH('Retirement Calculator'!A714,'Lorri 401b'!N:N,0),0)</f>
        <v>-3913634.5324325208</v>
      </c>
      <c r="S714" s="25">
        <f t="shared" ca="1" si="527"/>
        <v>-5170379.0173241608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-1270411.5317657164</v>
      </c>
      <c r="R715" s="25">
        <f t="array" aca="1" ref="R715" ca="1">INDEX('Lorri 401b'!L:L,MATCH('Retirement Calculator'!A715,'Lorri 401b'!N:N,0),0)</f>
        <v>-3951686.8769302126</v>
      </c>
      <c r="S715" s="25">
        <f t="shared" ca="1" si="527"/>
        <v>-5222098.4086959288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-1284135.5246684346</v>
      </c>
      <c r="R716" s="25">
        <f t="array" aca="1" ref="R716" ca="1">INDEX('Lorri 401b'!L:L,MATCH('Retirement Calculator'!A716,'Lorri 401b'!N:N,0),0)</f>
        <v>-3989897.7728633112</v>
      </c>
      <c r="S716" s="25">
        <f t="shared" ca="1" si="527"/>
        <v>-5274033.2975317463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-1297916.7008749142</v>
      </c>
      <c r="R717" s="25">
        <f t="array" aca="1" ref="R717" ca="1">INDEX('Lorri 401b'!L:L,MATCH('Retirement Calculator'!A717,'Lorri 401b'!N:N,0),0)</f>
        <v>-4028267.8808627981</v>
      </c>
      <c r="S717" s="25">
        <f t="shared" ca="1" si="527"/>
        <v>-5326184.581737712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-1311755.2986489208</v>
      </c>
      <c r="R718" s="25">
        <f t="array" aca="1" ref="R718" ca="1">INDEX('Lorri 401b'!L:L,MATCH('Retirement Calculator'!A718,'Lorri 401b'!N:N,0),0)</f>
        <v>-4066797.8643122828</v>
      </c>
      <c r="S718" s="25">
        <f t="shared" ca="1" si="527"/>
        <v>-5378553.1629612036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-1325651.5572469858</v>
      </c>
      <c r="R719" s="25">
        <f t="array" aca="1" ref="R719" ca="1">INDEX('Lorri 401b'!L:L,MATCH('Retirement Calculator'!A719,'Lorri 401b'!N:N,0),0)</f>
        <v>-4105488.3893594737</v>
      </c>
      <c r="S719" s="25">
        <f t="shared" ca="1" si="527"/>
        <v>-5431139.9466064591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-1339605.7169225428</v>
      </c>
      <c r="R720" s="25">
        <f t="array" aca="1" ref="R720" ca="1">INDEX('Lorri 401b'!L:L,MATCH('Retirement Calculator'!A720,'Lorri 401b'!N:N,0),0)</f>
        <v>-4144340.1249276944</v>
      </c>
      <c r="S720" s="25">
        <f t="shared" ca="1" si="527"/>
        <v>-5483945.841850237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-1353618.018930081</v>
      </c>
      <c r="R721" s="25">
        <f t="array" aca="1" ref="R721" ca="1">INDEX('Lorri 401b'!L:L,MATCH('Retirement Calculator'!A721,'Lorri 401b'!N:N,0),0)</f>
        <v>-4183353.7427274496</v>
      </c>
      <c r="S721" s="25">
        <f t="shared" ca="1" si="527"/>
        <v>-5536971.7616575304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-1367688.7055293175</v>
      </c>
      <c r="R722" s="25">
        <f t="array" aca="1" ref="R722" ca="1">INDEX('Lorri 401b'!L:L,MATCH('Retirement Calculator'!A722,'Lorri 401b'!N:N,0),0)</f>
        <v>-4222529.9172680369</v>
      </c>
      <c r="S722" s="25">
        <f t="shared" ca="1" si="527"/>
        <v>-5590218.6227973541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-1381818.0199893841</v>
      </c>
      <c r="R723" s="25">
        <f t="array" aca="1" ref="R723" ca="1">INDEX('Lorri 401b'!L:L,MATCH('Retirement Calculator'!A723,'Lorri 401b'!N:N,0),0)</f>
        <v>-4261869.3258692091</v>
      </c>
      <c r="S723" s="25">
        <f t="shared" ca="1" si="527"/>
        <v>-5643687.3458585935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-1396006.2065930343</v>
      </c>
      <c r="R724" s="25">
        <f t="array" aca="1" ref="R724" ca="1">INDEX('Lorri 401b'!L:L,MATCH('Retirement Calculator'!A724,'Lorri 401b'!N:N,0),0)</f>
        <v>-4301372.6486728862</v>
      </c>
      <c r="S724" s="25">
        <f t="shared" ca="1" si="527"/>
        <v>-5697378.855265921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-1410253.5106408664</v>
      </c>
      <c r="R725" s="25">
        <f t="array" aca="1" ref="R725" ca="1">INDEX('Lorri 401b'!L:L,MATCH('Retirement Calculator'!A725,'Lorri 401b'!N:N,0),0)</f>
        <v>-4341040.5686549125</v>
      </c>
      <c r="S725" s="25">
        <f t="shared" ca="1" si="527"/>
        <v>-5751294.0792957786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-1424560.1784555644</v>
      </c>
      <c r="R726" s="25">
        <f t="array" aca="1" ref="R726" ca="1">INDEX('Lorri 401b'!L:L,MATCH('Retirement Calculator'!A726,'Lorri 401b'!N:N,0),0)</f>
        <v>-4380873.7716368642</v>
      </c>
      <c r="S726" s="25">
        <f t="shared" ca="1" si="527"/>
        <v>-5805433.9500924284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-1438926.457386157</v>
      </c>
      <c r="R727" s="25">
        <f t="array" aca="1" ref="R727" ca="1">INDEX('Lorri 401b'!L:L,MATCH('Retirement Calculator'!A727,'Lorri 401b'!N:N,0),0)</f>
        <v>-4420872.9462979073</v>
      </c>
      <c r="S727" s="25">
        <f t="shared" ca="1" si="527"/>
        <v>-5859799.4036840647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-1453352.5958122937</v>
      </c>
      <c r="R728" s="25">
        <f t="array" aca="1" ref="R728" ca="1">INDEX('Lorri 401b'!L:L,MATCH('Retirement Calculator'!A728,'Lorri 401b'!N:N,0),0)</f>
        <v>-4461038.7841867041</v>
      </c>
      <c r="S728" s="25">
        <f t="shared" ca="1" si="527"/>
        <v>-5914391.3799989978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-1467838.8431485393</v>
      </c>
      <c r="R729" s="25">
        <f t="array" aca="1" ref="R729" ca="1">INDEX('Lorri 401b'!L:L,MATCH('Retirement Calculator'!A729,'Lorri 401b'!N:N,0),0)</f>
        <v>-4501371.9797333712</v>
      </c>
      <c r="S729" s="25">
        <f t="shared" ca="1" si="527"/>
        <v>-5969210.8228819109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-1482385.4498486859</v>
      </c>
      <c r="R730" s="25">
        <f t="array" aca="1" ref="R730" ca="1">INDEX('Lorri 401b'!L:L,MATCH('Retirement Calculator'!A730,'Lorri 401b'!N:N,0),0)</f>
        <v>-4541873.2302614823</v>
      </c>
      <c r="S730" s="25">
        <f t="shared" ca="1" si="527"/>
        <v>-6024258.6801101677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-1496992.6674100831</v>
      </c>
      <c r="R731" s="25">
        <f t="array" aca="1" ref="R731" ca="1">INDEX('Lorri 401b'!L:L,MATCH('Retirement Calculator'!A731,'Lorri 401b'!N:N,0),0)</f>
        <v>-4582543.2360001272</v>
      </c>
      <c r="S731" s="25">
        <f t="shared" ca="1" si="527"/>
        <v>-6079535.9034102103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-1511660.7483779863</v>
      </c>
      <c r="R732" s="25">
        <f t="array" aca="1" ref="R732" ca="1">INDEX('Lorri 401b'!L:L,MATCH('Retirement Calculator'!A732,'Lorri 401b'!N:N,0),0)</f>
        <v>-4623382.7000960167</v>
      </c>
      <c r="S732" s="25">
        <f t="shared" ca="1" si="527"/>
        <v>-6135043.448474003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-1526389.9463499223</v>
      </c>
      <c r="R733" s="25">
        <f t="array" aca="1" ref="R733" ca="1">INDEX('Lorri 401b'!L:L,MATCH('Retirement Calculator'!A733,'Lorri 401b'!N:N,0),0)</f>
        <v>-4664392.328625639</v>
      </c>
      <c r="S733" s="25">
        <f t="shared" ca="1" si="527"/>
        <v>-6190782.2749755615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-1541180.5159800749</v>
      </c>
      <c r="R734" s="25">
        <f t="array" aca="1" ref="R734" ca="1">INDEX('Lorri 401b'!L:L,MATCH('Retirement Calculator'!A734,'Lorri 401b'!N:N,0),0)</f>
        <v>-4705572.8306074683</v>
      </c>
      <c r="S734" s="25">
        <f t="shared" ca="1" si="527"/>
        <v>-6246753.3465875434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-1556032.7129836862</v>
      </c>
      <c r="R735" s="25">
        <f t="array" aca="1" ref="R735" ca="1">INDEX('Lorri 401b'!L:L,MATCH('Retirement Calculator'!A735,'Lorri 401b'!N:N,0),0)</f>
        <v>-4746924.9180142218</v>
      </c>
      <c r="S735" s="25">
        <f t="shared" ca="1" si="527"/>
        <v>-6302957.6309979083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-1570946.7941414793</v>
      </c>
      <c r="R736" s="25">
        <f t="array" aca="1" ref="R736" ca="1">INDEX('Lorri 401b'!L:L,MATCH('Retirement Calculator'!A736,'Lorri 401b'!N:N,0),0)</f>
        <v>-4788449.3057851698</v>
      </c>
      <c r="S736" s="25">
        <f t="shared" ca="1" si="527"/>
        <v>-6359396.0999266487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-1585923.0173040966</v>
      </c>
      <c r="R737" s="25">
        <f t="array" aca="1" ref="R737" ca="1">INDEX('Lorri 401b'!L:L,MATCH('Retirement Calculator'!A737,'Lorri 401b'!N:N,0),0)</f>
        <v>-4830146.7118384968</v>
      </c>
      <c r="S737" s="25">
        <f t="shared" ca="1" si="527"/>
        <v>-6416069.7291425932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-1600961.6413965581</v>
      </c>
      <c r="R738" s="25">
        <f t="array" aca="1" ref="R738" ca="1">INDEX('Lorri 401b'!L:L,MATCH('Retirement Calculator'!A738,'Lorri 401b'!N:N,0),0)</f>
        <v>-4872017.8570837127</v>
      </c>
      <c r="S738" s="25">
        <f t="shared" ca="1" si="527"/>
        <v>-6472979.4984802706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-1616062.9264227382</v>
      </c>
      <c r="R739" s="25">
        <f t="array" aca="1" ref="R739" ca="1">INDEX('Lorri 401b'!L:L,MATCH('Retirement Calculator'!A739,'Lorri 401b'!N:N,0),0)</f>
        <v>-4914063.4654341172</v>
      </c>
      <c r="S739" s="25">
        <f t="shared" ca="1" si="527"/>
        <v>-6530126.3918568557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-1631227.1334698608</v>
      </c>
      <c r="R740" s="25">
        <f t="array" aca="1" ref="R740" ca="1">INDEX('Lorri 401b'!L:L,MATCH('Retirement Calculator'!A740,'Lorri 401b'!N:N,0),0)</f>
        <v>-4956284.2638193155</v>
      </c>
      <c r="S740" s="25">
        <f t="shared" ca="1" si="527"/>
        <v>-6587511.3972891765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-1646454.5247130129</v>
      </c>
      <c r="R741" s="25">
        <f t="array" aca="1" ref="R741" ca="1">INDEX('Lorri 401b'!L:L,MATCH('Retirement Calculator'!A741,'Lorri 401b'!N:N,0),0)</f>
        <v>-4998680.9821977848</v>
      </c>
      <c r="S741" s="25">
        <f t="shared" ca="1" si="527"/>
        <v>-6645135.5069107972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-1661745.3634196781</v>
      </c>
      <c r="R742" s="25">
        <f t="array" aca="1" ref="R742" ca="1">INDEX('Lorri 401b'!L:L,MATCH('Retirement Calculator'!A742,'Lorri 401b'!N:N,0),0)</f>
        <v>-5041254.3535694983</v>
      </c>
      <c r="S742" s="25">
        <f t="shared" ca="1" si="527"/>
        <v>-6702999.7169891763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-1677099.9139542878</v>
      </c>
      <c r="R743" s="25">
        <f t="array" aca="1" ref="R743" ca="1">INDEX('Lorri 401b'!L:L,MATCH('Retirement Calculator'!A743,'Lorri 401b'!N:N,0),0)</f>
        <v>-5084005.1139885932</v>
      </c>
      <c r="S743" s="25">
        <f t="shared" ca="1" si="527"/>
        <v>-6761105.027942881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-1692518.4417827916</v>
      </c>
      <c r="R744" s="25">
        <f t="array" aca="1" ref="R744" ca="1">INDEX('Lorri 401b'!L:L,MATCH('Retirement Calculator'!A744,'Lorri 401b'!N:N,0),0)</f>
        <v>-5126934.0025761016</v>
      </c>
      <c r="S744" s="25">
        <f t="shared" ca="1" si="527"/>
        <v>-6819452.4443588927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-1708001.2134772476</v>
      </c>
      <c r="R745" s="25">
        <f t="array" aca="1" ref="R745" ca="1">INDEX('Lorri 401b'!L:L,MATCH('Retirement Calculator'!A745,'Lorri 401b'!N:N,0),0)</f>
        <v>-5170041.7615327248</v>
      </c>
      <c r="S745" s="25">
        <f t="shared" ca="1" si="527"/>
        <v>-6878042.9750099722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-1723548.4967204307</v>
      </c>
      <c r="R746" s="25">
        <f t="array" aca="1" ref="R746" ca="1">INDEX('Lorri 401b'!L:L,MATCH('Retirement Calculator'!A746,'Lorri 401b'!N:N,0),0)</f>
        <v>-5213329.1361516668</v>
      </c>
      <c r="S746" s="25">
        <f t="shared" ca="1" si="527"/>
        <v>-6936877.6328720972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-1739160.5603104602</v>
      </c>
      <c r="R747" s="25">
        <f t="array" aca="1" ref="R747" ca="1">INDEX('Lorri 401b'!L:L,MATCH('Retirement Calculator'!A747,'Lorri 401b'!N:N,0),0)</f>
        <v>-5256796.874831521</v>
      </c>
      <c r="S747" s="25">
        <f t="shared" ca="1" si="527"/>
        <v>-6995957.4351419806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-1754837.6741654482</v>
      </c>
      <c r="R748" s="25">
        <f t="array" aca="1" ref="R748" ca="1">INDEX('Lorri 401b'!L:L,MATCH('Retirement Calculator'!A748,'Lorri 401b'!N:N,0),0)</f>
        <v>-5300445.7290892079</v>
      </c>
      <c r="S748" s="25">
        <f t="shared" ca="1" si="527"/>
        <v>-7055283.4032546561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-1770580.1093281654</v>
      </c>
      <c r="R749" s="25">
        <f t="array" aca="1" ref="R749" ca="1">INDEX('Lorri 401b'!L:L,MATCH('Retirement Calculator'!A749,'Lorri 401b'!N:N,0),0)</f>
        <v>-5344276.453572969</v>
      </c>
      <c r="S749" s="25">
        <f t="shared" ca="1" si="527"/>
        <v>-7114856.5629011346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-1786388.1379707272</v>
      </c>
      <c r="R750" s="25">
        <f t="array" aca="1" ref="R750" ca="1">INDEX('Lorri 401b'!L:L,MATCH('Retirement Calculator'!A750,'Lorri 401b'!N:N,0),0)</f>
        <v>-5388289.8060754118</v>
      </c>
      <c r="S750" s="25">
        <f t="shared" ca="1" si="527"/>
        <v>-7174677.9440461388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-1802262.0333992997</v>
      </c>
      <c r="R751" s="25">
        <f t="array" aca="1" ref="R751" ca="1">INDEX('Lorri 401b'!L:L,MATCH('Retirement Calculator'!A751,'Lorri 401b'!N:N,0),0)</f>
        <v>-5432486.5475466149</v>
      </c>
      <c r="S751" s="25">
        <f t="shared" ca="1" si="527"/>
        <v>-7234748.5809459146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-1818202.0700588245</v>
      </c>
      <c r="R752" s="25">
        <f t="array" aca="1" ref="R752" ca="1">INDEX('Lorri 401b'!L:L,MATCH('Retirement Calculator'!A752,'Lorri 401b'!N:N,0),0)</f>
        <v>-5476867.4421072816</v>
      </c>
      <c r="S752" s="25">
        <f t="shared" ca="1" si="527"/>
        <v>-7295069.5121661061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-1834208.5235377641</v>
      </c>
      <c r="R753" s="25">
        <f t="array" aca="1" ref="R753" ca="1">INDEX('Lorri 401b'!L:L,MATCH('Retirement Calculator'!A753,'Lorri 401b'!N:N,0),0)</f>
        <v>-5521433.2570619509</v>
      </c>
      <c r="S753" s="25">
        <f t="shared" ca="1" si="527"/>
        <v>-7355641.7805997152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-1850281.670572866</v>
      </c>
      <c r="R754" s="25">
        <f t="array" aca="1" ref="R754" ca="1">INDEX('Lorri 401b'!L:L,MATCH('Retirement Calculator'!A754,'Lorri 401b'!N:N,0),0)</f>
        <v>-5566184.762912265</v>
      </c>
      <c r="S754" s="25">
        <f t="shared" ca="1" si="527"/>
        <v>-7416466.4334851308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-1866421.7890539474</v>
      </c>
      <c r="R755" s="25">
        <f t="array" aca="1" ref="R755" ca="1">INDEX('Lorri 401b'!L:L,MATCH('Retirement Calculator'!A755,'Lorri 401b'!N:N,0),0)</f>
        <v>-5611122.7333702883</v>
      </c>
      <c r="S755" s="25">
        <f t="shared" ca="1" si="527"/>
        <v>-7477544.5224242359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-1882629.1580286999</v>
      </c>
      <c r="R756" s="25">
        <f t="array" aca="1" ref="R756" ca="1">INDEX('Lorri 401b'!L:L,MATCH('Retirement Calculator'!A756,'Lorri 401b'!N:N,0),0)</f>
        <v>-5656247.9453718867</v>
      </c>
      <c r="S756" s="25">
        <f t="shared" ca="1" si="527"/>
        <v>-7538877.1034005862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-1898904.0577075139</v>
      </c>
      <c r="R757" s="25">
        <f t="array" aca="1" ref="R757" ca="1">INDEX('Lorri 401b'!L:L,MATCH('Retirement Calculator'!A757,'Lorri 401b'!N:N,0),0)</f>
        <v>-5701561.179090159</v>
      </c>
      <c r="S757" s="25">
        <f t="shared" ca="1" si="527"/>
        <v>-7600465.2367976727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-1915246.7694683231</v>
      </c>
      <c r="R758" s="25">
        <f t="array" aca="1" ref="R758" ca="1">INDEX('Lorri 401b'!L:L,MATCH('Retirement Calculator'!A758,'Lorri 401b'!N:N,0),0)</f>
        <v>-5747063.2179489238</v>
      </c>
      <c r="S758" s="25">
        <f t="shared" ca="1" si="527"/>
        <v>-7662309.9874172471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-1931657.5758614689</v>
      </c>
      <c r="R759" s="25">
        <f t="array" aca="1" ref="R759" ca="1">INDEX('Lorri 401b'!L:L,MATCH('Retirement Calculator'!A759,'Lorri 401b'!N:N,0),0)</f>
        <v>-5792754.8486362668</v>
      </c>
      <c r="S759" s="25">
        <f t="shared" ca="1" si="527"/>
        <v>-7724412.4244977357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-1948136.7606145861</v>
      </c>
      <c r="R760" s="25">
        <f t="array" aca="1" ref="R760" ca="1">INDEX('Lorri 401b'!L:L,MATCH('Retirement Calculator'!A760,'Lorri 401b'!N:N,0),0)</f>
        <v>-5838636.8611181406</v>
      </c>
      <c r="S760" s="25">
        <f t="shared" ca="1" si="527"/>
        <v>-7786773.6217327267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-1964684.608637508</v>
      </c>
      <c r="R761" s="25">
        <f t="array" aca="1" ref="R761" ca="1">INDEX('Lorri 401b'!L:L,MATCH('Retirement Calculator'!A761,'Lorri 401b'!N:N,0),0)</f>
        <v>-5884710.0486520221</v>
      </c>
      <c r="S761" s="25">
        <f t="shared" ca="1" si="527"/>
        <v>-7849394.6572895302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-1981301.406027192</v>
      </c>
      <c r="R762" s="25">
        <f t="array" aca="1" ref="R762" ca="1">INDEX('Lorri 401b'!L:L,MATCH('Retirement Calculator'!A762,'Lorri 401b'!N:N,0),0)</f>
        <v>-5930975.2078006277</v>
      </c>
      <c r="S762" s="25">
        <f t="shared" ca="1" si="527"/>
        <v>-7912276.6138278199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-1997987.4400726664</v>
      </c>
      <c r="R763" s="25">
        <f t="array" aca="1" ref="R763" ca="1">INDEX('Lorri 401b'!L:L,MATCH('Retirement Calculator'!A763,'Lorri 401b'!N:N,0),0)</f>
        <v>-5977433.1384456865</v>
      </c>
      <c r="S763" s="25">
        <f t="shared" ca="1" si="527"/>
        <v>-7975420.5785183534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-2014742.9992599969</v>
      </c>
      <c r="R764" s="25">
        <f t="array" aca="1" ref="R764" ca="1">INDEX('Lorri 401b'!L:L,MATCH('Retirement Calculator'!A764,'Lorri 401b'!N:N,0),0)</f>
        <v>-6024084.6438017664</v>
      </c>
      <c r="S764" s="25">
        <f t="shared" ca="1" si="527"/>
        <v>-8038827.6430617636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-2031568.3732772747</v>
      </c>
      <c r="R765" s="25">
        <f t="array" aca="1" ref="R765" ca="1">INDEX('Lorri 401b'!L:L,MATCH('Retirement Calculator'!A765,'Lorri 401b'!N:N,0),0)</f>
        <v>-6070930.5304301633</v>
      </c>
      <c r="S765" s="25">
        <f t="shared" ca="1" si="527"/>
        <v>-8102498.9037074381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-2048463.8530196245</v>
      </c>
      <c r="R766" s="25">
        <f t="array" aca="1" ref="R766" ca="1">INDEX('Lorri 401b'!L:L,MATCH('Retirement Calculator'!A766,'Lorri 401b'!N:N,0),0)</f>
        <v>-6117971.6082528448</v>
      </c>
      <c r="S766" s="25">
        <f t="shared" ca="1" si="527"/>
        <v>-8166435.4612724688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-2065429.7305942341</v>
      </c>
      <c r="R767" s="25">
        <f t="array" aca="1" ref="R767" ca="1">INDEX('Lorri 401b'!L:L,MATCH('Retirement Calculator'!A767,'Lorri 401b'!N:N,0),0)</f>
        <v>-6165208.6905664541</v>
      </c>
      <c r="S767" s="25">
        <f t="shared" ca="1" si="527"/>
        <v>-8230638.4211606886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-2082466.2993254045</v>
      </c>
      <c r="R768" s="25">
        <f t="array" aca="1" ref="R768" ca="1">INDEX('Lorri 401b'!L:L,MATCH('Retirement Calculator'!A768,'Lorri 401b'!N:N,0),0)</f>
        <v>-6212642.5940563697</v>
      </c>
      <c r="S768" s="25">
        <f t="shared" ca="1" si="527"/>
        <v>-8295108.8933817744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-2099573.8537596213</v>
      </c>
      <c r="R769" s="25">
        <f t="array" aca="1" ref="R769" ca="1">INDEX('Lorri 401b'!L:L,MATCH('Retirement Calculator'!A769,'Lorri 401b'!N:N,0),0)</f>
        <v>-6260274.1388108274</v>
      </c>
      <c r="S769" s="25">
        <f t="shared" ca="1" si="527"/>
        <v>-8359847.9925704487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-2116752.6896706475</v>
      </c>
      <c r="R770" s="25">
        <f t="array" aca="1" ref="R770" ca="1">INDEX('Lorri 401b'!L:L,MATCH('Retirement Calculator'!A770,'Lorri 401b'!N:N,0),0)</f>
        <v>-6308104.1483350946</v>
      </c>
      <c r="S770" s="25">
        <f t="shared" ca="1" si="527"/>
        <v>-8424856.8380057421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-2134003.1040646364</v>
      </c>
      <c r="R771" s="25">
        <f t="array" aca="1" ref="R771" ca="1">INDEX('Lorri 401b'!L:L,MATCH('Retirement Calculator'!A771,'Lorri 401b'!N:N,0),0)</f>
        <v>-6356133.4495657133</v>
      </c>
      <c r="S771" s="25">
        <f t="shared" ca="1" si="527"/>
        <v>-8490136.5536303502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-2151325.3951852671</v>
      </c>
      <c r="R772" s="25">
        <f t="array" aca="1" ref="R772" ca="1">INDEX('Lorri 401b'!L:L,MATCH('Retirement Calculator'!A772,'Lorri 401b'!N:N,0),0)</f>
        <v>-6404362.8728847932</v>
      </c>
      <c r="S772" s="25">
        <f t="shared" ca="1" si="527"/>
        <v>-8555688.2680700608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-2168719.8625189005</v>
      </c>
      <c r="R773" s="25">
        <f t="array" aca="1" ref="R773" ca="1">INDEX('Lorri 401b'!L:L,MATCH('Retirement Calculator'!A773,'Lorri 401b'!N:N,0),0)</f>
        <v>-6452793.2521343688</v>
      </c>
      <c r="S773" s="25">
        <f t="shared" ca="1" si="527"/>
        <v>-8621513.1146532688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-2186186.8067997573</v>
      </c>
      <c r="R774" s="25">
        <f t="array" aca="1" ref="R774" ca="1">INDEX('Lorri 401b'!L:L,MATCH('Retirement Calculator'!A774,'Lorri 401b'!N:N,0),0)</f>
        <v>-6501425.424630818</v>
      </c>
      <c r="S774" s="25">
        <f t="shared" ca="1" si="527"/>
        <v>-8687612.2314305753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-2203726.5300151175</v>
      </c>
      <c r="R775" s="25">
        <f t="array" aca="1" ref="R775" ca="1">INDEX('Lorri 401b'!L:L,MATCH('Retirement Calculator'!A775,'Lorri 401b'!N:N,0),0)</f>
        <v>-6550260.2311793352</v>
      </c>
      <c r="S775" s="25">
        <f t="shared" ca="1" si="527"/>
        <v>-8753986.7611944526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-2221339.3354105419</v>
      </c>
      <c r="R776" s="25">
        <f t="array" aca="1" ref="R776" ca="1">INDEX('Lorri 401b'!L:L,MATCH('Retirement Calculator'!A776,'Lorri 401b'!N:N,0),0)</f>
        <v>-6599298.5160884717</v>
      </c>
      <c r="S776" s="25">
        <f t="shared" ref="S776:S1030" ca="1" si="787">SUM(Q776:R776)</f>
        <v>-8820637.8514990136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-2239025.5274951137</v>
      </c>
      <c r="R777" s="25">
        <f t="array" aca="1" ref="R777" ca="1">INDEX('Lorri 401b'!L:L,MATCH('Retirement Calculator'!A777,'Lorri 401b'!N:N,0),0)</f>
        <v>-6648541.1271847291</v>
      </c>
      <c r="S777" s="25">
        <f t="shared" ca="1" si="787"/>
        <v>-8887566.6546798423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-2256785.4120467044</v>
      </c>
      <c r="R778" s="25">
        <f t="array" aca="1" ref="R778" ca="1">INDEX('Lorri 401b'!L:L,MATCH('Retirement Calculator'!A778,'Lorri 401b'!N:N,0),0)</f>
        <v>-6697988.9158272212</v>
      </c>
      <c r="S778" s="25">
        <f t="shared" ca="1" si="787"/>
        <v>-8954774.3278739266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-2274619.2961172606</v>
      </c>
      <c r="R779" s="25">
        <f t="array" aca="1" ref="R779" ca="1">INDEX('Lorri 401b'!L:L,MATCH('Retirement Calculator'!A779,'Lorri 401b'!N:N,0),0)</f>
        <v>-6747642.7369223908</v>
      </c>
      <c r="S779" s="25">
        <f t="shared" ca="1" si="787"/>
        <v>-9022262.0330396518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-2292527.4880381105</v>
      </c>
      <c r="R780" s="25">
        <f t="array" aca="1" ref="R780" ca="1">INDEX('Lorri 401b'!L:L,MATCH('Retirement Calculator'!A780,'Lorri 401b'!N:N,0),0)</f>
        <v>-6797503.4489387898</v>
      </c>
      <c r="S780" s="25">
        <f t="shared" ca="1" si="787"/>
        <v>-9090030.9369769003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-2310510.2974252976</v>
      </c>
      <c r="R781" s="25">
        <f t="array" aca="1" ref="R781" ca="1">INDEX('Lorri 401b'!L:L,MATCH('Retirement Calculator'!A781,'Lorri 401b'!N:N,0),0)</f>
        <v>-6847571.9139219243</v>
      </c>
      <c r="S781" s="25">
        <f t="shared" ca="1" si="787"/>
        <v>-9158082.2113472223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-2328568.035184931</v>
      </c>
      <c r="R782" s="25">
        <f t="array" aca="1" ref="R782" ca="1">INDEX('Lorri 401b'!L:L,MATCH('Retirement Calculator'!A782,'Lorri 401b'!N:N,0),0)</f>
        <v>-6897848.9975091545</v>
      </c>
      <c r="S782" s="25">
        <f t="shared" ca="1" si="787"/>
        <v>-9226417.0326940864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-2346701.013518563</v>
      </c>
      <c r="R783" s="25">
        <f t="array" aca="1" ref="R783" ca="1">INDEX('Lorri 401b'!L:L,MATCH('Retirement Calculator'!A783,'Lorri 401b'!N:N,0),0)</f>
        <v>-6948335.5689446647</v>
      </c>
      <c r="S783" s="25">
        <f t="shared" ca="1" si="787"/>
        <v>-9295036.5824632272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-2364909.5459285849</v>
      </c>
      <c r="R784" s="25">
        <f t="array" aca="1" ref="R784" ca="1">INDEX('Lorri 401b'!L:L,MATCH('Retirement Calculator'!A784,'Lorri 401b'!N:N,0),0)</f>
        <v>-6999032.5010944903</v>
      </c>
      <c r="S784" s="25">
        <f t="shared" ca="1" si="787"/>
        <v>-9363942.0470230747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-2383193.9472236484</v>
      </c>
      <c r="R785" s="25">
        <f t="array" aca="1" ref="R785" ca="1">INDEX('Lorri 401b'!L:L,MATCH('Retirement Calculator'!A785,'Lorri 401b'!N:N,0),0)</f>
        <v>-7049940.6704616062</v>
      </c>
      <c r="S785" s="25">
        <f t="shared" ca="1" si="787"/>
        <v>-9433134.6176852547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-2401554.5335241081</v>
      </c>
      <c r="R786" s="25">
        <f t="array" aca="1" ref="R786" ca="1">INDEX('Lorri 401b'!L:L,MATCH('Retirement Calculator'!A786,'Lorri 401b'!N:N,0),0)</f>
        <v>-7101060.9572010851</v>
      </c>
      <c r="S786" s="25">
        <f t="shared" ca="1" si="787"/>
        <v>-9502615.4907251932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-2419991.6222674865</v>
      </c>
      <c r="R787" s="25">
        <f t="array" aca="1" ref="R787" ca="1">INDEX('Lorri 401b'!L:L,MATCH('Retirement Calculator'!A787,'Lorri 401b'!N:N,0),0)</f>
        <v>-7152394.245135312</v>
      </c>
      <c r="S787" s="25">
        <f t="shared" ca="1" si="787"/>
        <v>-9572385.8674027994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-2438505.5322139622</v>
      </c>
      <c r="R788" s="25">
        <f t="array" aca="1" ref="R788" ca="1">INDEX('Lorri 401b'!L:L,MATCH('Retirement Calculator'!A788,'Lorri 401b'!N:N,0),0)</f>
        <v>-7203941.4217692651</v>
      </c>
      <c r="S788" s="25">
        <f t="shared" ca="1" si="787"/>
        <v>-9642446.9539832268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-2457096.5834518815</v>
      </c>
      <c r="R789" s="25">
        <f t="array" aca="1" ref="R789" ca="1">INDEX('Lorri 401b'!L:L,MATCH('Retirement Calculator'!A789,'Lorri 401b'!N:N,0),0)</f>
        <v>-7255703.3783058599</v>
      </c>
      <c r="S789" s="25">
        <f t="shared" ca="1" si="787"/>
        <v>-9712799.9617577419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-2475765.0974032925</v>
      </c>
      <c r="R790" s="25">
        <f t="array" aca="1" ref="R790" ca="1">INDEX('Lorri 401b'!L:L,MATCH('Retirement Calculator'!A790,'Lorri 401b'!N:N,0),0)</f>
        <v>-7307681.0096613569</v>
      </c>
      <c r="S790" s="25">
        <f t="shared" ca="1" si="787"/>
        <v>-9783446.1070646495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-2494511.3968295008</v>
      </c>
      <c r="R791" s="25">
        <f t="array" aca="1" ref="R791" ca="1">INDEX('Lorri 401b'!L:L,MATCH('Retirement Calculator'!A791,'Lorri 401b'!N:N,0),0)</f>
        <v>-7359875.214480835</v>
      </c>
      <c r="S791" s="25">
        <f t="shared" ca="1" si="787"/>
        <v>-9854386.6113103367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-2513335.8058366519</v>
      </c>
      <c r="R792" s="25">
        <f t="array" aca="1" ref="R792" ca="1">INDEX('Lorri 401b'!L:L,MATCH('Retirement Calculator'!A792,'Lorri 401b'!N:N,0),0)</f>
        <v>-7412286.8951537274</v>
      </c>
      <c r="S792" s="25">
        <f t="shared" ca="1" si="787"/>
        <v>-9925622.7009903789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-2532238.6498813326</v>
      </c>
      <c r="R793" s="25">
        <f t="array" aca="1" ref="R793" ca="1">INDEX('Lorri 401b'!L:L,MATCH('Retirement Calculator'!A793,'Lorri 401b'!N:N,0),0)</f>
        <v>-7464916.9578294232</v>
      </c>
      <c r="S793" s="25">
        <f t="shared" ca="1" si="787"/>
        <v>-9997155.6077107564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-2551220.2557761995</v>
      </c>
      <c r="R794" s="25">
        <f t="array" aca="1" ref="R794" ca="1">INDEX('Lorri 401b'!L:L,MATCH('Retirement Calculator'!A794,'Lorri 401b'!N:N,0),0)</f>
        <v>-7517766.3124329345</v>
      </c>
      <c r="S794" s="25">
        <f t="shared" ca="1" si="787"/>
        <v>-10068986.568209134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-2570280.9516956285</v>
      </c>
      <c r="R795" s="25">
        <f t="array" aca="1" ref="R795" ca="1">INDEX('Lorri 401b'!L:L,MATCH('Retirement Calculator'!A795,'Lorri 401b'!N:N,0),0)</f>
        <v>-7570835.8726806277</v>
      </c>
      <c r="S795" s="25">
        <f t="shared" ca="1" si="787"/>
        <v>-10141116.824376255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-2589421.0671813884</v>
      </c>
      <c r="R796" s="25">
        <f t="array" aca="1" ref="R796" ca="1">INDEX('Lorri 401b'!L:L,MATCH('Retirement Calculator'!A796,'Lorri 401b'!N:N,0),0)</f>
        <v>-7624126.5560960192</v>
      </c>
      <c r="S796" s="25">
        <f t="shared" ca="1" si="787"/>
        <v>-10213547.623277407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-2608640.9331483389</v>
      </c>
      <c r="R797" s="25">
        <f t="array" aca="1" ref="R797" ca="1">INDEX('Lorri 401b'!L:L,MATCH('Retirement Calculator'!A797,'Lorri 401b'!N:N,0),0)</f>
        <v>-7677639.2840256421</v>
      </c>
      <c r="S797" s="25">
        <f t="shared" ca="1" si="787"/>
        <v>-10286280.217173981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-2627940.8818901516</v>
      </c>
      <c r="R798" s="25">
        <f t="array" aca="1" ref="R798" ca="1">INDEX('Lorri 401b'!L:L,MATCH('Retirement Calculator'!A798,'Lorri 401b'!N:N,0),0)</f>
        <v>-7731374.9816549718</v>
      </c>
      <c r="S798" s="25">
        <f t="shared" ca="1" si="787"/>
        <v>-10359315.863545123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-2647321.2470850553</v>
      </c>
      <c r="R799" s="25">
        <f t="array" aca="1" ref="R799" ca="1">INDEX('Lorri 401b'!L:L,MATCH('Retirement Calculator'!A799,'Lorri 401b'!N:N,0),0)</f>
        <v>-7785334.5780244237</v>
      </c>
      <c r="S799" s="25">
        <f t="shared" ca="1" si="787"/>
        <v>-10432655.825109478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-2666782.3638016046</v>
      </c>
      <c r="R800" s="25">
        <f t="array" aca="1" ref="R800" ca="1">INDEX('Lorri 401b'!L:L,MATCH('Retirement Calculator'!A800,'Lorri 401b'!N:N,0),0)</f>
        <v>-7839519.0060454141</v>
      </c>
      <c r="S800" s="25">
        <f t="shared" ca="1" si="787"/>
        <v>-10506301.369847018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-2686324.5685044727</v>
      </c>
      <c r="R801" s="25">
        <f t="array" aca="1" ref="R801" ca="1">INDEX('Lorri 401b'!L:L,MATCH('Retirement Calculator'!A801,'Lorri 401b'!N:N,0),0)</f>
        <v>-7893929.2025164925</v>
      </c>
      <c r="S801" s="25">
        <f t="shared" ca="1" si="787"/>
        <v>-10580253.771020966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-2705948.1990602692</v>
      </c>
      <c r="R802" s="25">
        <f t="array" aca="1" ref="R802" ca="1">INDEX('Lorri 401b'!L:L,MATCH('Retirement Calculator'!A802,'Lorri 401b'!N:N,0),0)</f>
        <v>-7948566.1081395335</v>
      </c>
      <c r="S802" s="25">
        <f t="shared" ca="1" si="787"/>
        <v>-10654514.307199802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-2725653.5947433817</v>
      </c>
      <c r="R803" s="25">
        <f t="array" aca="1" ref="R803" ca="1">INDEX('Lorri 401b'!L:L,MATCH('Retirement Calculator'!A803,'Lorri 401b'!N:N,0),0)</f>
        <v>-8003430.6675360044</v>
      </c>
      <c r="S803" s="25">
        <f t="shared" ca="1" si="787"/>
        <v>-10729084.262279386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-2745441.0962418406</v>
      </c>
      <c r="R804" s="25">
        <f t="array" aca="1" ref="R804" ca="1">INDEX('Lorri 401b'!L:L,MATCH('Retirement Calculator'!A804,'Lorri 401b'!N:N,0),0)</f>
        <v>-8058523.8292632932</v>
      </c>
      <c r="S804" s="25">
        <f t="shared" ca="1" si="787"/>
        <v>-10803964.925505133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-2765311.0456632096</v>
      </c>
      <c r="R805" s="25">
        <f t="array" aca="1" ref="R805" ca="1">INDEX('Lorri 401b'!L:L,MATCH('Retirement Calculator'!A805,'Lorri 401b'!N:N,0),0)</f>
        <v>-8113846.5458311131</v>
      </c>
      <c r="S805" s="25">
        <f t="shared" ca="1" si="787"/>
        <v>-10879157.591494322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-2785263.7865405008</v>
      </c>
      <c r="R806" s="25">
        <f t="array" aca="1" ref="R806" ca="1">INDEX('Lorri 401b'!L:L,MATCH('Retirement Calculator'!A806,'Lorri 401b'!N:N,0),0)</f>
        <v>-8169399.773717965</v>
      </c>
      <c r="S806" s="25">
        <f t="shared" ca="1" si="787"/>
        <v>-10954663.560258467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-2805299.6638381141</v>
      </c>
      <c r="R807" s="25">
        <f t="array" aca="1" ref="R807" ca="1">INDEX('Lorri 401b'!L:L,MATCH('Retirement Calculator'!A807,'Lorri 401b'!N:N,0),0)</f>
        <v>-8225184.4733876791</v>
      </c>
      <c r="S807" s="25">
        <f t="shared" ca="1" si="787"/>
        <v>-11030484.137225794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-2825419.0239578011</v>
      </c>
      <c r="R808" s="25">
        <f t="array" aca="1" ref="R808" ca="1">INDEX('Lorri 401b'!L:L,MATCH('Retirement Calculator'!A808,'Lorri 401b'!N:N,0),0)</f>
        <v>-8281201.6093060169</v>
      </c>
      <c r="S808" s="25">
        <f t="shared" ca="1" si="787"/>
        <v>-11106620.633263819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-2845622.2147446531</v>
      </c>
      <c r="R809" s="25">
        <f t="array" aca="1" ref="R809" ca="1">INDEX('Lorri 401b'!L:L,MATCH('Retirement Calculator'!A809,'Lorri 401b'!N:N,0),0)</f>
        <v>-8337452.1499573477</v>
      </c>
      <c r="S809" s="25">
        <f t="shared" ca="1" si="787"/>
        <v>-11183074.364702001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-2865909.5854931171</v>
      </c>
      <c r="R810" s="25">
        <f t="array" aca="1" ref="R810" ca="1">INDEX('Lorri 401b'!L:L,MATCH('Retirement Calculator'!A810,'Lorri 401b'!N:N,0),0)</f>
        <v>-8393937.0678613931</v>
      </c>
      <c r="S810" s="25">
        <f t="shared" ca="1" si="787"/>
        <v>-11259846.653354511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-2886281.4869530331</v>
      </c>
      <c r="R811" s="25">
        <f t="array" aca="1" ref="R811" ca="1">INDEX('Lorri 401b'!L:L,MATCH('Retirement Calculator'!A811,'Lorri 401b'!N:N,0),0)</f>
        <v>-8450657.3395900391</v>
      </c>
      <c r="S811" s="25">
        <f t="shared" ca="1" si="787"/>
        <v>-11336938.826543072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-2906738.2713356987</v>
      </c>
      <c r="R812" s="25">
        <f t="array" aca="1" ref="R812" ca="1">INDEX('Lorri 401b'!L:L,MATCH('Retirement Calculator'!A812,'Lorri 401b'!N:N,0),0)</f>
        <v>-8507613.9457842205</v>
      </c>
      <c r="S812" s="25">
        <f t="shared" ca="1" si="787"/>
        <v>-11414352.217119919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-2927280.2923199586</v>
      </c>
      <c r="R813" s="25">
        <f t="array" aca="1" ref="R813" ca="1">INDEX('Lorri 401b'!L:L,MATCH('Retirement Calculator'!A813,'Lorri 401b'!N:N,0),0)</f>
        <v>-8564807.8711708784</v>
      </c>
      <c r="S813" s="25">
        <f t="shared" ca="1" si="787"/>
        <v>-11492088.163490837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-2947907.9050583197</v>
      </c>
      <c r="R814" s="25">
        <f t="array" aca="1" ref="R814" ca="1">INDEX('Lorri 401b'!L:L,MATCH('Retirement Calculator'!A814,'Lorri 401b'!N:N,0),0)</f>
        <v>-8622240.1045799796</v>
      </c>
      <c r="S814" s="25">
        <f t="shared" ca="1" si="787"/>
        <v>-11570148.009638298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-2968621.4661830906</v>
      </c>
      <c r="R815" s="25">
        <f t="array" aca="1" ref="R815" ca="1">INDEX('Lorri 401b'!L:L,MATCH('Retirement Calculator'!A815,'Lorri 401b'!N:N,0),0)</f>
        <v>-8679911.6389616188</v>
      </c>
      <c r="S815" s="25">
        <f t="shared" ca="1" si="787"/>
        <v>-11648533.105144709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-2989421.3338125483</v>
      </c>
      <c r="R816" s="25">
        <f t="array" aca="1" ref="R816" ca="1">INDEX('Lorri 401b'!L:L,MATCH('Retirement Calculator'!A816,'Lorri 401b'!N:N,0),0)</f>
        <v>-8737823.4714031816</v>
      </c>
      <c r="S816" s="25">
        <f t="shared" ca="1" si="787"/>
        <v>-11727244.805215729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-3010307.8675571284</v>
      </c>
      <c r="R817" s="25">
        <f t="array" aca="1" ref="R817" ca="1">INDEX('Lorri 401b'!L:L,MATCH('Retirement Calculator'!A817,'Lorri 401b'!N:N,0),0)</f>
        <v>-8795976.6031465847</v>
      </c>
      <c r="S817" s="25">
        <f t="shared" ca="1" si="787"/>
        <v>-11806284.470703714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-3031281.4285256444</v>
      </c>
      <c r="R818" s="25">
        <f t="array" aca="1" ref="R818" ca="1">INDEX('Lorri 401b'!L:L,MATCH('Retirement Calculator'!A818,'Lorri 401b'!N:N,0),0)</f>
        <v>-8854372.0396055859</v>
      </c>
      <c r="S818" s="25">
        <f t="shared" ca="1" si="787"/>
        <v>-11885653.468131229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-3052342.3793315291</v>
      </c>
      <c r="R819" s="25">
        <f t="array" aca="1" ref="R819" ca="1">INDEX('Lorri 401b'!L:L,MATCH('Retirement Calculator'!A819,'Lorri 401b'!N:N,0),0)</f>
        <v>-8913010.7903831657</v>
      </c>
      <c r="S819" s="25">
        <f t="shared" ca="1" si="787"/>
        <v>-11965353.169714695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-3073491.0840991051</v>
      </c>
      <c r="R820" s="25">
        <f t="array" aca="1" ref="R820" ca="1">INDEX('Lorri 401b'!L:L,MATCH('Retirement Calculator'!A820,'Lorri 401b'!N:N,0),0)</f>
        <v>-8971893.8692889847</v>
      </c>
      <c r="S820" s="25">
        <f t="shared" ca="1" si="787"/>
        <v>-12045384.953388089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-3094727.9084698795</v>
      </c>
      <c r="R821" s="25">
        <f t="array" aca="1" ref="R821" ca="1">INDEX('Lorri 401b'!L:L,MATCH('Retirement Calculator'!A821,'Lorri 401b'!N:N,0),0)</f>
        <v>-9031022.2943569124</v>
      </c>
      <c r="S821" s="25">
        <f t="shared" ca="1" si="787"/>
        <v>-12125750.202826792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-3116053.2196088652</v>
      </c>
      <c r="R822" s="25">
        <f t="array" aca="1" ref="R822" ca="1">INDEX('Lorri 401b'!L:L,MATCH('Retirement Calculator'!A822,'Lorri 401b'!N:N,0),0)</f>
        <v>-9090397.087862622</v>
      </c>
      <c r="S822" s="25">
        <f t="shared" ca="1" si="787"/>
        <v>-12206450.307471488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-3137467.3862109301</v>
      </c>
      <c r="R823" s="25">
        <f t="array" aca="1" ref="R823" ca="1">INDEX('Lorri 401b'!L:L,MATCH('Retirement Calculator'!A823,'Lorri 401b'!N:N,0),0)</f>
        <v>-9150019.2763412725</v>
      </c>
      <c r="S823" s="25">
        <f t="shared" ca="1" si="787"/>
        <v>-12287486.662552202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-3158970.7785071703</v>
      </c>
      <c r="R824" s="25">
        <f t="array" aca="1" ref="R824" ca="1">INDEX('Lorri 401b'!L:L,MATCH('Retirement Calculator'!A824,'Lorri 401b'!N:N,0),0)</f>
        <v>-9209889.8906052504</v>
      </c>
      <c r="S824" s="25">
        <f t="shared" ca="1" si="787"/>
        <v>-12368860.669112422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-3180563.7682713117</v>
      </c>
      <c r="R825" s="25">
        <f t="array" aca="1" ref="R825" ca="1">INDEX('Lorri 401b'!L:L,MATCH('Retirement Calculator'!A825,'Lorri 401b'!N:N,0),0)</f>
        <v>-9270009.9657619949</v>
      </c>
      <c r="S825" s="25">
        <f t="shared" ca="1" si="787"/>
        <v>-12450573.734033307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-3202246.7288261368</v>
      </c>
      <c r="R826" s="25">
        <f t="array" aca="1" ref="R826" ca="1">INDEX('Lorri 401b'!L:L,MATCH('Retirement Calculator'!A826,'Lorri 401b'!N:N,0),0)</f>
        <v>-9330380.541231893</v>
      </c>
      <c r="S826" s="25">
        <f t="shared" ca="1" si="787"/>
        <v>-12532627.27005803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-3224020.0350499405</v>
      </c>
      <c r="R827" s="25">
        <f t="array" aca="1" ref="R827" ca="1">INDEX('Lorri 401b'!L:L,MATCH('Retirement Calculator'!A827,'Lorri 401b'!N:N,0),0)</f>
        <v>-9391002.6607662495</v>
      </c>
      <c r="S827" s="25">
        <f t="shared" ca="1" si="787"/>
        <v>-12615022.695816189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-3245884.0633830098</v>
      </c>
      <c r="R828" s="25">
        <f t="array" aca="1" ref="R828" ca="1">INDEX('Lorri 401b'!L:L,MATCH('Retirement Calculator'!A828,'Lorri 401b'!N:N,0),0)</f>
        <v>-9451877.372465333</v>
      </c>
      <c r="S828" s="25">
        <f t="shared" ca="1" si="787"/>
        <v>-12697761.435848342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-3267839.1918341336</v>
      </c>
      <c r="R829" s="25">
        <f t="array" aca="1" ref="R829" ca="1">INDEX('Lorri 401b'!L:L,MATCH('Retirement Calculator'!A829,'Lorri 401b'!N:N,0),0)</f>
        <v>-9513005.7287964951</v>
      </c>
      <c r="S829" s="25">
        <f t="shared" ca="1" si="787"/>
        <v>-12780844.920630628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-3289885.7999871373</v>
      </c>
      <c r="R830" s="25">
        <f t="array" aca="1" ref="R830" ca="1">INDEX('Lorri 401b'!L:L,MATCH('Retirement Calculator'!A830,'Lorri 401b'!N:N,0),0)</f>
        <v>-9574388.786612371</v>
      </c>
      <c r="S830" s="25">
        <f t="shared" ca="1" si="787"/>
        <v>-12864274.586599508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-3312024.2690074448</v>
      </c>
      <c r="R831" s="25">
        <f t="array" aca="1" ref="R831" ca="1">INDEX('Lorri 401b'!L:L,MATCH('Retirement Calculator'!A831,'Lorri 401b'!N:N,0),0)</f>
        <v>-9636027.6071691457</v>
      </c>
      <c r="S831" s="25">
        <f t="shared" ca="1" si="787"/>
        <v>-12948051.87617659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-3334254.9816486705</v>
      </c>
      <c r="R832" s="25">
        <f t="array" aca="1" ref="R832" ca="1">INDEX('Lorri 401b'!L:L,MATCH('Retirement Calculator'!A832,'Lorri 401b'!N:N,0),0)</f>
        <v>-9697923.2561449073</v>
      </c>
      <c r="S832" s="25">
        <f t="shared" ca="1" si="787"/>
        <v>-13032178.237793578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-3356578.3222592347</v>
      </c>
      <c r="R833" s="25">
        <f t="array" aca="1" ref="R833" ca="1">INDEX('Lorri 401b'!L:L,MATCH('Retirement Calculator'!A833,'Lorri 401b'!N:N,0),0)</f>
        <v>-9760076.8036580682</v>
      </c>
      <c r="S833" s="25">
        <f t="shared" ca="1" si="787"/>
        <v>-13116655.125917302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-3378994.6767890095</v>
      </c>
      <c r="R834" s="25">
        <f t="array" aca="1" ref="R834" ca="1">INDEX('Lorri 401b'!L:L,MATCH('Retirement Calculator'!A834,'Lorri 401b'!N:N,0),0)</f>
        <v>-9822489.3242858667</v>
      </c>
      <c r="S834" s="25">
        <f t="shared" ca="1" si="787"/>
        <v>-13201484.001074877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-3401504.4327959917</v>
      </c>
      <c r="R835" s="25">
        <f t="array" aca="1" ref="R835" ca="1">INDEX('Lorri 401b'!L:L,MATCH('Retirement Calculator'!A835,'Lorri 401b'!N:N,0),0)</f>
        <v>-9885161.8970829472</v>
      </c>
      <c r="S835" s="25">
        <f t="shared" ca="1" si="787"/>
        <v>-13286666.329878939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-3424107.979453003</v>
      </c>
      <c r="R836" s="25">
        <f t="array" aca="1" ref="R836" ca="1">INDEX('Lorri 401b'!L:L,MATCH('Retirement Calculator'!A836,'Lorri 401b'!N:N,0),0)</f>
        <v>-9948095.6056000162</v>
      </c>
      <c r="S836" s="25">
        <f t="shared" ca="1" si="787"/>
        <v>-13372203.585053019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-3446805.7075544186</v>
      </c>
      <c r="R837" s="25">
        <f t="array" aca="1" ref="R837" ca="1">INDEX('Lorri 401b'!L:L,MATCH('Retirement Calculator'!A837,'Lorri 401b'!N:N,0),0)</f>
        <v>-10011291.537902573</v>
      </c>
      <c r="S837" s="25">
        <f t="shared" ca="1" si="787"/>
        <v>-13458097.245456992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-3469598.0095229233</v>
      </c>
      <c r="R838" s="25">
        <f t="array" aca="1" ref="R838" ca="1">INDEX('Lorri 401b'!L:L,MATCH('Retirement Calculator'!A838,'Lorri 401b'!N:N,0),0)</f>
        <v>-10074750.786589723</v>
      </c>
      <c r="S838" s="25">
        <f t="shared" ca="1" si="787"/>
        <v>-13544348.796112645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-3492485.2794162966</v>
      </c>
      <c r="R839" s="25">
        <f t="array" aca="1" ref="R839" ca="1">INDEX('Lorri 401b'!L:L,MATCH('Retirement Calculator'!A839,'Lorri 401b'!N:N,0),0)</f>
        <v>-10138474.44881307</v>
      </c>
      <c r="S839" s="25">
        <f t="shared" ca="1" si="787"/>
        <v>-13630959.728229366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-3515467.912934226</v>
      </c>
      <c r="R840" s="25">
        <f t="array" aca="1" ref="R840" ca="1">INDEX('Lorri 401b'!L:L,MATCH('Retirement Calculator'!A840,'Lorri 401b'!N:N,0),0)</f>
        <v>-10202463.62629568</v>
      </c>
      <c r="S840" s="25">
        <f t="shared" ca="1" si="787"/>
        <v>-13717931.539229907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-3538546.3074251465</v>
      </c>
      <c r="R841" s="25">
        <f t="array" aca="1" ref="R841" ca="1">INDEX('Lorri 401b'!L:L,MATCH('Retirement Calculator'!A841,'Lorri 401b'!N:N,0),0)</f>
        <v>-10266719.425351135</v>
      </c>
      <c r="S841" s="25">
        <f t="shared" ca="1" si="787"/>
        <v>-13805265.732776282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-3561720.8618931128</v>
      </c>
      <c r="R842" s="25">
        <f t="array" aca="1" ref="R842" ca="1">INDEX('Lorri 401b'!L:L,MATCH('Retirement Calculator'!A842,'Lorri 401b'!N:N,0),0)</f>
        <v>-10331242.956902655</v>
      </c>
      <c r="S842" s="25">
        <f t="shared" ca="1" si="787"/>
        <v>-13892963.818795767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-3584991.9770046952</v>
      </c>
      <c r="R843" s="25">
        <f t="array" aca="1" ref="R843" ca="1">INDEX('Lorri 401b'!L:L,MATCH('Retirement Calculator'!A843,'Lorri 401b'!N:N,0),0)</f>
        <v>-10396035.336502306</v>
      </c>
      <c r="S843" s="25">
        <f t="shared" ca="1" si="787"/>
        <v>-13981027.313507002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-3608360.0550959096</v>
      </c>
      <c r="R844" s="25">
        <f t="array" aca="1" ref="R844" ca="1">INDEX('Lorri 401b'!L:L,MATCH('Retirement Calculator'!A844,'Lorri 401b'!N:N,0),0)</f>
        <v>-10461097.684350289</v>
      </c>
      <c r="S844" s="25">
        <f t="shared" ca="1" si="787"/>
        <v>-14069457.739446199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-3631825.5001791706</v>
      </c>
      <c r="R845" s="25">
        <f t="array" aca="1" ref="R845" ca="1">INDEX('Lorri 401b'!L:L,MATCH('Retirement Calculator'!A845,'Lorri 401b'!N:N,0),0)</f>
        <v>-10526431.125314306</v>
      </c>
      <c r="S845" s="25">
        <f t="shared" ca="1" si="787"/>
        <v>-14158256.625493478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-3655388.7179502784</v>
      </c>
      <c r="R846" s="25">
        <f t="array" aca="1" ref="R846" ca="1">INDEX('Lorri 401b'!L:L,MATCH('Retirement Calculator'!A846,'Lorri 401b'!N:N,0),0)</f>
        <v>-10592036.788949005</v>
      </c>
      <c r="S846" s="25">
        <f t="shared" ca="1" si="787"/>
        <v>-14247425.506899284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-3679050.1157954326</v>
      </c>
      <c r="R847" s="25">
        <f t="array" aca="1" ref="R847" ca="1">INDEX('Lorri 401b'!L:L,MATCH('Retirement Calculator'!A847,'Lorri 401b'!N:N,0),0)</f>
        <v>-10657915.809515515</v>
      </c>
      <c r="S847" s="25">
        <f t="shared" ca="1" si="787"/>
        <v>-14336965.925310947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-3702810.1027982747</v>
      </c>
      <c r="R848" s="25">
        <f t="array" aca="1" ref="R848" ca="1">INDEX('Lorri 401b'!L:L,MATCH('Retirement Calculator'!A848,'Lorri 401b'!N:N,0),0)</f>
        <v>-10724069.326001054</v>
      </c>
      <c r="S848" s="25">
        <f t="shared" ca="1" si="787"/>
        <v>-14426879.428799327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-3726669.0897469623</v>
      </c>
      <c r="R849" s="25">
        <f t="array" aca="1" ref="R849" ca="1">INDEX('Lorri 401b'!L:L,MATCH('Retirement Calculator'!A849,'Lorri 401b'!N:N,0),0)</f>
        <v>-10790498.482138615</v>
      </c>
      <c r="S849" s="25">
        <f t="shared" ca="1" si="787"/>
        <v>-14517167.571885578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-3750627.4891412691</v>
      </c>
      <c r="R850" s="25">
        <f t="array" aca="1" ref="R850" ca="1">INDEX('Lorri 401b'!L:L,MATCH('Retirement Calculator'!A850,'Lorri 401b'!N:N,0),0)</f>
        <v>-10857204.42642675</v>
      </c>
      <c r="S850" s="25">
        <f t="shared" ca="1" si="787"/>
        <v>-14607831.915568018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-3774685.7151997192</v>
      </c>
      <c r="R851" s="25">
        <f t="array" aca="1" ref="R851" ca="1">INDEX('Lorri 401b'!L:L,MATCH('Retirement Calculator'!A851,'Lorri 401b'!N:N,0),0)</f>
        <v>-10924188.312149419</v>
      </c>
      <c r="S851" s="25">
        <f t="shared" ca="1" si="787"/>
        <v>-14698874.027349137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-3798844.1838667458</v>
      </c>
      <c r="R852" s="25">
        <f t="array" aca="1" ref="R852" ca="1">INDEX('Lorri 401b'!L:L,MATCH('Retirement Calculator'!A852,'Lorri 401b'!N:N,0),0)</f>
        <v>-10991451.297395932</v>
      </c>
      <c r="S852" s="25">
        <f t="shared" ca="1" si="787"/>
        <v>-14790295.481262676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-3823103.3128198851</v>
      </c>
      <c r="R853" s="25">
        <f t="array" aca="1" ref="R853" ca="1">INDEX('Lorri 401b'!L:L,MATCH('Retirement Calculator'!A853,'Lorri 401b'!N:N,0),0)</f>
        <v>-11058994.545080971</v>
      </c>
      <c r="S853" s="25">
        <f t="shared" ca="1" si="787"/>
        <v>-14882097.857900856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-3847463.5214769961</v>
      </c>
      <c r="R854" s="25">
        <f t="array" aca="1" ref="R854" ca="1">INDEX('Lorri 401b'!L:L,MATCH('Retirement Calculator'!A854,'Lorri 401b'!N:N,0),0)</f>
        <v>-11126819.222964698</v>
      </c>
      <c r="S854" s="25">
        <f t="shared" ca="1" si="787"/>
        <v>-14974282.744441696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-3871925.2310035117</v>
      </c>
      <c r="R855" s="25">
        <f t="array" aca="1" ref="R855" ca="1">INDEX('Lorri 401b'!L:L,MATCH('Retirement Calculator'!A855,'Lorri 401b'!N:N,0),0)</f>
        <v>-11194926.503672941</v>
      </c>
      <c r="S855" s="25">
        <f t="shared" ca="1" si="787"/>
        <v>-15066851.734676452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-3896488.8643197208</v>
      </c>
      <c r="R856" s="25">
        <f t="array" aca="1" ref="R856" ca="1">INDEX('Lorri 401b'!L:L,MATCH('Retirement Calculator'!A856,'Lorri 401b'!N:N,0),0)</f>
        <v>-11263317.564717468</v>
      </c>
      <c r="S856" s="25">
        <f t="shared" ca="1" si="787"/>
        <v>-15159806.429037189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-3921154.8461080808</v>
      </c>
      <c r="R857" s="25">
        <f t="array" aca="1" ref="R857" ca="1">INDEX('Lorri 401b'!L:L,MATCH('Retirement Calculator'!A857,'Lorri 401b'!N:N,0),0)</f>
        <v>-11331993.588516347</v>
      </c>
      <c r="S857" s="25">
        <f t="shared" ca="1" si="787"/>
        <v>-15253148.434624428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-3945923.6028205589</v>
      </c>
      <c r="R858" s="25">
        <f t="array" aca="1" ref="R858" ca="1">INDEX('Lorri 401b'!L:L,MATCH('Retirement Calculator'!A858,'Lorri 401b'!N:N,0),0)</f>
        <v>-11400955.762414388</v>
      </c>
      <c r="S858" s="25">
        <f t="shared" ca="1" si="787"/>
        <v>-15346879.365234947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-3970795.5626860061</v>
      </c>
      <c r="R859" s="25">
        <f t="array" aca="1" ref="R859" ca="1">INDEX('Lorri 401b'!L:L,MATCH('Retirement Calculator'!A859,'Lorri 401b'!N:N,0),0)</f>
        <v>-11470205.278703671</v>
      </c>
      <c r="S859" s="25">
        <f t="shared" ca="1" si="787"/>
        <v>-15441000.841389677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-3995771.1557175592</v>
      </c>
      <c r="R860" s="25">
        <f t="array" aca="1" ref="R860" ca="1">INDEX('Lorri 401b'!L:L,MATCH('Retirement Calculator'!A860,'Lorri 401b'!N:N,0),0)</f>
        <v>-11539743.334644159</v>
      </c>
      <c r="S860" s="25">
        <f t="shared" ca="1" si="787"/>
        <v>-15535514.490361718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-4020850.8137200768</v>
      </c>
      <c r="R861" s="25">
        <f t="array" aca="1" ref="R861" ca="1">INDEX('Lorri 401b'!L:L,MATCH('Retirement Calculator'!A861,'Lorri 401b'!N:N,0),0)</f>
        <v>-11609571.132484401</v>
      </c>
      <c r="S861" s="25">
        <f t="shared" ca="1" si="787"/>
        <v>-15630421.946204478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-4046034.9702976053</v>
      </c>
      <c r="R862" s="25">
        <f t="array" aca="1" ref="R862" ca="1">INDEX('Lorri 401b'!L:L,MATCH('Retirement Calculator'!A862,'Lorri 401b'!N:N,0),0)</f>
        <v>-11679689.879482308</v>
      </c>
      <c r="S862" s="25">
        <f t="shared" ca="1" si="787"/>
        <v>-15725724.849779913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-4071324.0608608732</v>
      </c>
      <c r="R863" s="25">
        <f t="array" aca="1" ref="R863" ca="1">INDEX('Lorri 401b'!L:L,MATCH('Retirement Calculator'!A863,'Lorri 401b'!N:N,0),0)</f>
        <v>-11750100.787926041</v>
      </c>
      <c r="S863" s="25">
        <f t="shared" ca="1" si="787"/>
        <v>-15821424.848786913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-4096718.5226348215</v>
      </c>
      <c r="R864" s="25">
        <f t="array" aca="1" ref="R864" ca="1">INDEX('Lorri 401b'!L:L,MATCH('Retirement Calculator'!A864,'Lorri 401b'!N:N,0),0)</f>
        <v>-11820805.075154956</v>
      </c>
      <c r="S864" s="25">
        <f t="shared" ca="1" si="787"/>
        <v>-15917523.597789777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-4122218.7946661613</v>
      </c>
      <c r="R865" s="25">
        <f t="array" aca="1" ref="R865" ca="1">INDEX('Lorri 401b'!L:L,MATCH('Retirement Calculator'!A865,'Lorri 401b'!N:N,0),0)</f>
        <v>-11891803.963580659</v>
      </c>
      <c r="S865" s="25">
        <f t="shared" ca="1" si="787"/>
        <v>-16014022.75824682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-4147825.3178309649</v>
      </c>
      <c r="R866" s="25">
        <f t="array" aca="1" ref="R866" ca="1">INDEX('Lorri 401b'!L:L,MATCH('Retirement Calculator'!A866,'Lorri 401b'!N:N,0),0)</f>
        <v>-11963098.680708135</v>
      </c>
      <c r="S866" s="25">
        <f t="shared" ca="1" si="787"/>
        <v>-16110923.998539099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-4173538.5348422886</v>
      </c>
      <c r="R867" s="25">
        <f t="array" aca="1" ref="R867" ca="1">INDEX('Lorri 401b'!L:L,MATCH('Retirement Calculator'!A867,'Lorri 401b'!N:N,0),0)</f>
        <v>-12034690.459156975</v>
      </c>
      <c r="S867" s="25">
        <f t="shared" ca="1" si="787"/>
        <v>-16208228.993999263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-4199358.8902578261</v>
      </c>
      <c r="R868" s="25">
        <f t="array" aca="1" ref="R868" ca="1">INDEX('Lorri 401b'!L:L,MATCH('Retirement Calculator'!A868,'Lorri 401b'!N:N,0),0)</f>
        <v>-12106580.536682686</v>
      </c>
      <c r="S868" s="25">
        <f t="shared" ca="1" si="787"/>
        <v>-16305939.426940512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-4225286.8304875949</v>
      </c>
      <c r="R869" s="25">
        <f t="array" aca="1" ref="R869" ca="1">INDEX('Lorri 401b'!L:L,MATCH('Retirement Calculator'!A869,'Lorri 401b'!N:N,0),0)</f>
        <v>-12178770.156198086</v>
      </c>
      <c r="S869" s="25">
        <f t="shared" ca="1" si="787"/>
        <v>-16404056.986685682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-4251322.8038016548</v>
      </c>
      <c r="R870" s="25">
        <f t="array" aca="1" ref="R870" ca="1">INDEX('Lorri 401b'!L:L,MATCH('Retirement Calculator'!A870,'Lorri 401b'!N:N,0),0)</f>
        <v>-12251260.565794801</v>
      </c>
      <c r="S870" s="25">
        <f t="shared" ca="1" si="787"/>
        <v>-16502583.369596455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-4277467.2603378566</v>
      </c>
      <c r="R871" s="25">
        <f t="array" aca="1" ref="R871" ca="1">INDEX('Lorri 401b'!L:L,MATCH('Retirement Calculator'!A871,'Lorri 401b'!N:N,0),0)</f>
        <v>-12324053.018764837</v>
      </c>
      <c r="S871" s="25">
        <f t="shared" ca="1" si="787"/>
        <v>-16601520.279102694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-4303720.6521096257</v>
      </c>
      <c r="R872" s="25">
        <f t="array" aca="1" ref="R872" ca="1">INDEX('Lorri 401b'!L:L,MATCH('Retirement Calculator'!A872,'Lorri 401b'!N:N,0),0)</f>
        <v>-12397148.773622246</v>
      </c>
      <c r="S872" s="25">
        <f t="shared" ca="1" si="787"/>
        <v>-16700869.425731871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-4330083.4330137772</v>
      </c>
      <c r="R873" s="25">
        <f t="array" aca="1" ref="R873" ca="1">INDEX('Lorri 401b'!L:L,MATCH('Retirement Calculator'!A873,'Lorri 401b'!N:N,0),0)</f>
        <v>-12470549.094124896</v>
      </c>
      <c r="S873" s="25">
        <f t="shared" ca="1" si="787"/>
        <v>-16800632.527138673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-4356556.0588383628</v>
      </c>
      <c r="R874" s="25">
        <f t="array" aca="1" ref="R874" ca="1">INDEX('Lorri 401b'!L:L,MATCH('Retirement Calculator'!A874,'Lorri 401b'!N:N,0),0)</f>
        <v>-12544255.249296308</v>
      </c>
      <c r="S874" s="25">
        <f t="shared" ca="1" si="787"/>
        <v>-16900811.308134671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-4383138.9872705508</v>
      </c>
      <c r="R875" s="25">
        <f t="array" aca="1" ref="R875" ca="1">INDEX('Lorri 401b'!L:L,MATCH('Retirement Calculator'!A875,'Lorri 401b'!N:N,0),0)</f>
        <v>-12618268.513447599</v>
      </c>
      <c r="S875" s="25">
        <f t="shared" ca="1" si="787"/>
        <v>-17001407.50071815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-4409832.6779045397</v>
      </c>
      <c r="R876" s="25">
        <f t="array" aca="1" ref="R876" ca="1">INDEX('Lorri 401b'!L:L,MATCH('Retirement Calculator'!A876,'Lorri 401b'!N:N,0),0)</f>
        <v>-12692590.166199522</v>
      </c>
      <c r="S876" s="25">
        <f t="shared" ca="1" si="787"/>
        <v>-17102422.844104063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-4436637.5922495034</v>
      </c>
      <c r="R877" s="25">
        <f t="array" aca="1" ref="R877" ca="1">INDEX('Lorri 401b'!L:L,MATCH('Retirement Calculator'!A877,'Lorri 401b'!N:N,0),0)</f>
        <v>-12767221.492504576</v>
      </c>
      <c r="S877" s="25">
        <f t="shared" ca="1" si="787"/>
        <v>-17203859.08475408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-4463554.1937375711</v>
      </c>
      <c r="R878" s="25">
        <f t="array" aca="1" ref="R878" ca="1">INDEX('Lorri 401b'!L:L,MATCH('Retirement Calculator'!A878,'Lorri 401b'!N:N,0),0)</f>
        <v>-12842163.782669235</v>
      </c>
      <c r="S878" s="25">
        <f t="shared" ca="1" si="787"/>
        <v>-17305717.976406805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-4490582.9477318386</v>
      </c>
      <c r="R879" s="25">
        <f t="array" aca="1" ref="R879" ca="1">INDEX('Lorri 401b'!L:L,MATCH('Retirement Calculator'!A879,'Lorri 401b'!N:N,0),0)</f>
        <v>-12917418.332376247</v>
      </c>
      <c r="S879" s="25">
        <f t="shared" ca="1" si="787"/>
        <v>-17408001.280108087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-4517724.3215344157</v>
      </c>
      <c r="R880" s="25">
        <f t="array" aca="1" ref="R880" ca="1">INDEX('Lorri 401b'!L:L,MATCH('Retirement Calculator'!A880,'Lorri 401b'!N:N,0),0)</f>
        <v>-12992986.442707038</v>
      </c>
      <c r="S880" s="25">
        <f t="shared" ca="1" si="787"/>
        <v>-17510710.764241453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-4544978.7843945036</v>
      </c>
      <c r="R881" s="25">
        <f t="array" aca="1" ref="R881" ca="1">INDEX('Lorri 401b'!L:L,MATCH('Retirement Calculator'!A881,'Lorri 401b'!N:N,0),0)</f>
        <v>-13068869.420164207</v>
      </c>
      <c r="S881" s="25">
        <f t="shared" ca="1" si="787"/>
        <v>-17613848.204558711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-4572346.8075165087</v>
      </c>
      <c r="R882" s="25">
        <f t="array" aca="1" ref="R882" ca="1">INDEX('Lorri 401b'!L:L,MATCH('Retirement Calculator'!A882,'Lorri 401b'!N:N,0),0)</f>
        <v>-13145068.576694114</v>
      </c>
      <c r="S882" s="25">
        <f t="shared" ca="1" si="787"/>
        <v>-17717415.384210624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-4599828.8640681887</v>
      </c>
      <c r="R883" s="25">
        <f t="array" aca="1" ref="R883" ca="1">INDEX('Lorri 401b'!L:L,MATCH('Retirement Calculator'!A883,'Lorri 401b'!N:N,0),0)</f>
        <v>-13221585.229709564</v>
      </c>
      <c r="S883" s="25">
        <f t="shared" ca="1" si="787"/>
        <v>-17821414.093777753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-4627425.4291888345</v>
      </c>
      <c r="R884" s="25">
        <f t="array" aca="1" ref="R884" ca="1">INDEX('Lorri 401b'!L:L,MATCH('Retirement Calculator'!A884,'Lorri 401b'!N:N,0),0)</f>
        <v>-13298420.702112578</v>
      </c>
      <c r="S884" s="25">
        <f t="shared" ca="1" si="787"/>
        <v>-17925846.13130141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-4655136.9799974831</v>
      </c>
      <c r="R885" s="25">
        <f t="array" aca="1" ref="R885" ca="1">INDEX('Lorri 401b'!L:L,MATCH('Retirement Calculator'!A885,'Lorri 401b'!N:N,0),0)</f>
        <v>-13375576.322317271</v>
      </c>
      <c r="S885" s="25">
        <f t="shared" ca="1" si="787"/>
        <v>-18030713.302314755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-4682963.995601167</v>
      </c>
      <c r="R886" s="25">
        <f t="array" aca="1" ref="R886" ca="1">INDEX('Lorri 401b'!L:L,MATCH('Retirement Calculator'!A886,'Lorri 401b'!N:N,0),0)</f>
        <v>-13453053.424272817</v>
      </c>
      <c r="S886" s="25">
        <f t="shared" ca="1" si="787"/>
        <v>-18136017.419873983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-4710906.9571032003</v>
      </c>
      <c r="R887" s="25">
        <f t="array" aca="1" ref="R887" ca="1">INDEX('Lorri 401b'!L:L,MATCH('Retirement Calculator'!A887,'Lorri 401b'!N:N,0),0)</f>
        <v>-13530853.347486511</v>
      </c>
      <c r="S887" s="25">
        <f t="shared" ca="1" si="787"/>
        <v>-18241760.304589711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-4738966.3476114916</v>
      </c>
      <c r="R888" s="25">
        <f t="array" aca="1" ref="R888" ca="1">INDEX('Lorri 401b'!L:L,MATCH('Retirement Calculator'!A888,'Lorri 401b'!N:N,0),0)</f>
        <v>-13608977.437046928</v>
      </c>
      <c r="S888" s="25">
        <f t="shared" ca="1" si="787"/>
        <v>-18347943.784658421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-4767142.6522469008</v>
      </c>
      <c r="R889" s="25">
        <f t="array" aca="1" ref="R889" ca="1">INDEX('Lorri 401b'!L:L,MATCH('Retirement Calculator'!A889,'Lorri 401b'!N:N,0),0)</f>
        <v>-13687427.043647181</v>
      </c>
      <c r="S889" s="25">
        <f t="shared" ca="1" si="787"/>
        <v>-18454569.695894081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-4795436.358151624</v>
      </c>
      <c r="R890" s="25">
        <f t="array" aca="1" ref="R890" ca="1">INDEX('Lorri 401b'!L:L,MATCH('Retirement Calculator'!A890,'Lorri 401b'!N:N,0),0)</f>
        <v>-13766203.523608267</v>
      </c>
      <c r="S890" s="25">
        <f t="shared" ca="1" si="787"/>
        <v>-18561639.881759889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-4823847.9544976167</v>
      </c>
      <c r="R891" s="25">
        <f t="array" aca="1" ref="R891" ca="1">INDEX('Lorri 401b'!L:L,MATCH('Retirement Calculator'!A891,'Lorri 401b'!N:N,0),0)</f>
        <v>-13845308.238902526</v>
      </c>
      <c r="S891" s="25">
        <f t="shared" ca="1" si="787"/>
        <v>-18669156.193400145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-4852377.9324950511</v>
      </c>
      <c r="R892" s="25">
        <f t="array" aca="1" ref="R892" ca="1">INDEX('Lorri 401b'!L:L,MATCH('Retirement Calculator'!A892,'Lorri 401b'!N:N,0),0)</f>
        <v>-13924742.557177177</v>
      </c>
      <c r="S892" s="25">
        <f t="shared" ca="1" si="787"/>
        <v>-18777120.489672229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-4881026.7854008088</v>
      </c>
      <c r="R893" s="25">
        <f t="array" aca="1" ref="R893" ca="1">INDEX('Lorri 401b'!L:L,MATCH('Retirement Calculator'!A893,'Lorri 401b'!N:N,0),0)</f>
        <v>-14004507.851777971</v>
      </c>
      <c r="S893" s="25">
        <f t="shared" ca="1" si="787"/>
        <v>-18885534.637178779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-4909795.008527007</v>
      </c>
      <c r="R894" s="25">
        <f t="array" aca="1" ref="R894" ca="1">INDEX('Lorri 401b'!L:L,MATCH('Retirement Calculator'!A894,'Lorri 401b'!N:N,0),0)</f>
        <v>-14084605.501772936</v>
      </c>
      <c r="S894" s="25">
        <f t="shared" ca="1" si="787"/>
        <v>-18994400.510299943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-4938683.0992495641</v>
      </c>
      <c r="R895" s="25">
        <f t="array" aca="1" ref="R895" ca="1">INDEX('Lorri 401b'!L:L,MATCH('Retirement Calculator'!A895,'Lorri 401b'!N:N,0),0)</f>
        <v>-14165036.891976213</v>
      </c>
      <c r="S895" s="25">
        <f t="shared" ca="1" si="787"/>
        <v>-19103719.991225779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-4967691.5570167983</v>
      </c>
      <c r="R896" s="25">
        <f t="array" aca="1" ref="R896" ca="1">INDEX('Lorri 401b'!L:L,MATCH('Retirement Calculator'!A896,'Lorri 401b'!N:N,0),0)</f>
        <v>-14245803.412972003</v>
      </c>
      <c r="S896" s="25">
        <f t="shared" ca="1" si="787"/>
        <v>-19213494.969988801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-4996820.8833580632</v>
      </c>
      <c r="R897" s="25">
        <f t="array" aca="1" ref="R897" ca="1">INDEX('Lorri 401b'!L:L,MATCH('Retirement Calculator'!A897,'Lorri 401b'!N:N,0),0)</f>
        <v>-14326906.46113861</v>
      </c>
      <c r="S897" s="25">
        <f t="shared" ca="1" si="787"/>
        <v>-19323727.344496675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-5026071.5818924168</v>
      </c>
      <c r="R898" s="25">
        <f t="array" aca="1" ref="R898" ca="1">INDEX('Lorri 401b'!L:L,MATCH('Retirement Calculator'!A898,'Lorri 401b'!N:N,0),0)</f>
        <v>-14408347.438672578</v>
      </c>
      <c r="S898" s="25">
        <f t="shared" ca="1" si="787"/>
        <v>-19434419.020564996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-5055444.1583373295</v>
      </c>
      <c r="R899" s="25">
        <f t="array" aca="1" ref="R899" ca="1">INDEX('Lorri 401b'!L:L,MATCH('Retirement Calculator'!A899,'Lorri 401b'!N:N,0),0)</f>
        <v>-14490127.753612937</v>
      </c>
      <c r="S899" s="25">
        <f t="shared" ca="1" si="787"/>
        <v>-19545571.911950268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-5084939.1205174299</v>
      </c>
      <c r="R900" s="25">
        <f t="array" aca="1" ref="R900" ca="1">INDEX('Lorri 401b'!L:L,MATCH('Retirement Calculator'!A900,'Lorri 401b'!N:N,0),0)</f>
        <v>-14572248.819865547</v>
      </c>
      <c r="S900" s="25">
        <f t="shared" ca="1" si="787"/>
        <v>-19657187.940382976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-5114556.9783732807</v>
      </c>
      <c r="R901" s="25">
        <f t="array" aca="1" ref="R901" ca="1">INDEX('Lorri 401b'!L:L,MATCH('Retirement Calculator'!A901,'Lorri 401b'!N:N,0),0)</f>
        <v>-14654712.057227544</v>
      </c>
      <c r="S901" s="25">
        <f t="shared" ca="1" si="787"/>
        <v>-19769269.035600826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-5144298.2439701976</v>
      </c>
      <c r="R902" s="25">
        <f t="array" aca="1" ref="R902" ca="1">INDEX('Lorri 401b'!L:L,MATCH('Retirement Calculator'!A902,'Lorri 401b'!N:N,0),0)</f>
        <v>-14737518.891411882</v>
      </c>
      <c r="S902" s="25">
        <f t="shared" ca="1" si="787"/>
        <v>-19881817.135382079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-5174163.4315071013</v>
      </c>
      <c r="R903" s="25">
        <f t="array" aca="1" ref="R903" ca="1">INDEX('Lorri 401b'!L:L,MATCH('Retirement Calculator'!A903,'Lorri 401b'!N:N,0),0)</f>
        <v>-14820670.754071988</v>
      </c>
      <c r="S903" s="25">
        <f t="shared" ca="1" si="787"/>
        <v>-19994834.185579091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-5204153.0573254088</v>
      </c>
      <c r="R904" s="25">
        <f t="array" aca="1" ref="R904" ca="1">INDEX('Lorri 401b'!L:L,MATCH('Retirement Calculator'!A904,'Lorri 401b'!N:N,0),0)</f>
        <v>-14904169.082826512</v>
      </c>
      <c r="S904" s="25">
        <f t="shared" ca="1" si="787"/>
        <v>-20108322.140151922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-5234267.6399179595</v>
      </c>
      <c r="R905" s="25">
        <f t="array" aca="1" ref="R905" ca="1">INDEX('Lorri 401b'!L:L,MATCH('Retirement Calculator'!A905,'Lorri 401b'!N:N,0),0)</f>
        <v>-14988015.321284179</v>
      </c>
      <c r="S905" s="25">
        <f t="shared" ca="1" si="787"/>
        <v>-20222282.961202137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-5264507.6999379788</v>
      </c>
      <c r="R906" s="25">
        <f t="array" aca="1" ref="R906" ca="1">INDEX('Lorri 401b'!L:L,MATCH('Retirement Calculator'!A906,'Lorri 401b'!N:N,0),0)</f>
        <v>-15072210.919068752</v>
      </c>
      <c r="S906" s="25">
        <f t="shared" ca="1" si="787"/>
        <v>-20336718.619006731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-5294873.7602080815</v>
      </c>
      <c r="R907" s="25">
        <f t="array" aca="1" ref="R907" ca="1">INDEX('Lorri 401b'!L:L,MATCH('Retirement Calculator'!A907,'Lorri 401b'!N:N,0),0)</f>
        <v>-15156757.331844095</v>
      </c>
      <c r="S907" s="25">
        <f t="shared" ca="1" si="787"/>
        <v>-20451631.092052177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-5325366.3457293101</v>
      </c>
      <c r="R908" s="25">
        <f t="array" aca="1" ref="R908" ca="1">INDEX('Lorri 401b'!L:L,MATCH('Retirement Calculator'!A908,'Lorri 401b'!N:N,0),0)</f>
        <v>-15241656.021339336</v>
      </c>
      <c r="S908" s="25">
        <f t="shared" ca="1" si="787"/>
        <v>-20567022.367068648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-5355985.9836902106</v>
      </c>
      <c r="R909" s="25">
        <f t="array" aca="1" ref="R909" ca="1">INDEX('Lorri 401b'!L:L,MATCH('Retirement Calculator'!A909,'Lorri 401b'!N:N,0),0)</f>
        <v>-15326908.45537414</v>
      </c>
      <c r="S909" s="25">
        <f t="shared" ca="1" si="787"/>
        <v>-20682894.43906435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-5386733.2034759475</v>
      </c>
      <c r="R910" s="25">
        <f t="array" aca="1" ref="R910" ca="1">INDEX('Lorri 401b'!L:L,MATCH('Retirement Calculator'!A910,'Lorri 401b'!N:N,0),0)</f>
        <v>-15412516.107884089</v>
      </c>
      <c r="S910" s="25">
        <f t="shared" ca="1" si="787"/>
        <v>-20799249.311360035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-5417608.5366774583</v>
      </c>
      <c r="R911" s="25">
        <f t="array" aca="1" ref="R911" ca="1">INDEX('Lorri 401b'!L:L,MATCH('Retirement Calculator'!A911,'Lorri 401b'!N:N,0),0)</f>
        <v>-15498480.458946163</v>
      </c>
      <c r="S911" s="25">
        <f t="shared" ca="1" si="787"/>
        <v>-20916088.995623622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-5448612.5171006424</v>
      </c>
      <c r="R912" s="25">
        <f t="array" aca="1" ref="R912" ca="1">INDEX('Lorri 401b'!L:L,MATCH('Retirement Calculator'!A912,'Lorri 401b'!N:N,0),0)</f>
        <v>-15584802.994804328</v>
      </c>
      <c r="S912" s="25">
        <f t="shared" ca="1" si="787"/>
        <v>-21033415.51190497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-5479745.6807755902</v>
      </c>
      <c r="R913" s="25">
        <f t="array" aca="1" ref="R913" ca="1">INDEX('Lorri 401b'!L:L,MATCH('Retirement Calculator'!A913,'Lorri 401b'!N:N,0),0)</f>
        <v>-15671485.207895236</v>
      </c>
      <c r="S913" s="25">
        <f t="shared" ca="1" si="787"/>
        <v>-21151230.888670824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-5511008.5659658499</v>
      </c>
      <c r="R914" s="25">
        <f t="array" aca="1" ref="R914" ca="1">INDEX('Lorri 401b'!L:L,MATCH('Retirement Calculator'!A914,'Lorri 401b'!N:N,0),0)</f>
        <v>-15758528.596874023</v>
      </c>
      <c r="S914" s="25">
        <f t="shared" ca="1" si="787"/>
        <v>-21269537.162839875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-5542401.7131777359</v>
      </c>
      <c r="R915" s="25">
        <f t="array" aca="1" ref="R915" ca="1">INDEX('Lorri 401b'!L:L,MATCH('Retirement Calculator'!A915,'Lorri 401b'!N:N,0),0)</f>
        <v>-15845934.666640222</v>
      </c>
      <c r="S915" s="25">
        <f t="shared" ca="1" si="787"/>
        <v>-21388336.379817959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-5573925.6651696712</v>
      </c>
      <c r="R916" s="25">
        <f t="array" aca="1" ref="R916" ca="1">INDEX('Lorri 401b'!L:L,MATCH('Retirement Calculator'!A916,'Lorri 401b'!N:N,0),0)</f>
        <v>-15933704.92836378</v>
      </c>
      <c r="S916" s="25">
        <f t="shared" ca="1" si="787"/>
        <v>-21507630.593533449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-5605580.9669615729</v>
      </c>
      <c r="R917" s="25">
        <f t="array" aca="1" ref="R917" ca="1">INDEX('Lorri 401b'!L:L,MATCH('Retirement Calculator'!A917,'Lorri 401b'!N:N,0),0)</f>
        <v>-16021840.899511185</v>
      </c>
      <c r="S917" s="25">
        <f t="shared" ca="1" si="787"/>
        <v>-21627421.866472758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-5637368.1658442738</v>
      </c>
      <c r="R918" s="25">
        <f t="array" aca="1" ref="R918" ca="1">INDEX('Lorri 401b'!L:L,MATCH('Retirement Calculator'!A918,'Lorri 401b'!N:N,0),0)</f>
        <v>-16110344.103871705</v>
      </c>
      <c r="S918" s="25">
        <f t="shared" ca="1" si="787"/>
        <v>-21747712.26971598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-5669287.8113889862</v>
      </c>
      <c r="R919" s="25">
        <f t="array" aca="1" ref="R919" ca="1">INDEX('Lorri 401b'!L:L,MATCH('Retirement Calculator'!A919,'Lorri 401b'!N:N,0),0)</f>
        <v>-16199216.071583727</v>
      </c>
      <c r="S919" s="25">
        <f t="shared" ca="1" si="787"/>
        <v>-21868503.882972714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-5701340.4554568017</v>
      </c>
      <c r="R920" s="25">
        <f t="array" aca="1" ref="R920" ca="1">INDEX('Lorri 401b'!L:L,MATCH('Retirement Calculator'!A920,'Lorri 401b'!N:N,0),0)</f>
        <v>-16288458.339161217</v>
      </c>
      <c r="S920" s="25">
        <f t="shared" ca="1" si="787"/>
        <v>-21989798.794618018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-5733526.6522082333</v>
      </c>
      <c r="R921" s="25">
        <f t="array" aca="1" ref="R921" ca="1">INDEX('Lorri 401b'!L:L,MATCH('Retirement Calculator'!A921,'Lorri 401b'!N:N,0),0)</f>
        <v>-16378072.449520279</v>
      </c>
      <c r="S921" s="25">
        <f t="shared" ca="1" si="787"/>
        <v>-22111599.101728514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-5765846.9581127958</v>
      </c>
      <c r="R922" s="25">
        <f t="array" aca="1" ref="R922" ca="1">INDEX('Lorri 401b'!L:L,MATCH('Retirement Calculator'!A922,'Lorri 401b'!N:N,0),0)</f>
        <v>-16468059.952005837</v>
      </c>
      <c r="S922" s="25">
        <f t="shared" ca="1" si="787"/>
        <v>-22233906.910118632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-5798301.931958627</v>
      </c>
      <c r="R923" s="25">
        <f t="array" aca="1" ref="R923" ca="1">INDEX('Lorri 401b'!L:L,MATCH('Retirement Calculator'!A923,'Lorri 401b'!N:N,0),0)</f>
        <v>-16558422.402418418</v>
      </c>
      <c r="S923" s="25">
        <f t="shared" ca="1" si="787"/>
        <v>-22356724.334377043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-5830892.1348621491</v>
      </c>
      <c r="R924" s="25">
        <f t="array" aca="1" ref="R924" ca="1">INDEX('Lorri 401b'!L:L,MATCH('Retirement Calculator'!A924,'Lorri 401b'!N:N,0),0)</f>
        <v>-16649161.363041051</v>
      </c>
      <c r="S924" s="25">
        <f t="shared" ca="1" si="787"/>
        <v>-22480053.497903198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-5863618.1302777696</v>
      </c>
      <c r="R925" s="25">
        <f t="array" aca="1" ref="R925" ca="1">INDEX('Lorri 401b'!L:L,MATCH('Retirement Calculator'!A925,'Lorri 401b'!N:N,0),0)</f>
        <v>-16740278.402666278</v>
      </c>
      <c r="S925" s="25">
        <f t="shared" ca="1" si="787"/>
        <v>-22603896.532944046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-5896480.4840076221</v>
      </c>
      <c r="R926" s="25">
        <f t="array" aca="1" ref="R926" ca="1">INDEX('Lorri 401b'!L:L,MATCH('Retirement Calculator'!A926,'Lorri 401b'!N:N,0),0)</f>
        <v>-16831775.096623279</v>
      </c>
      <c r="S926" s="25">
        <f t="shared" ca="1" si="787"/>
        <v>-22728255.580630902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-5929479.7642113483</v>
      </c>
      <c r="R927" s="25">
        <f t="array" aca="1" ref="R927" ca="1">INDEX('Lorri 401b'!L:L,MATCH('Retirement Calculator'!A927,'Lorri 401b'!N:N,0),0)</f>
        <v>-16923653.026805099</v>
      </c>
      <c r="S927" s="25">
        <f t="shared" ca="1" si="787"/>
        <v>-22853132.791016448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-5962616.5414159233</v>
      </c>
      <c r="R928" s="25">
        <f t="array" aca="1" ref="R928" ca="1">INDEX('Lorri 401b'!L:L,MATCH('Retirement Calculator'!A928,'Lorri 401b'!N:N,0),0)</f>
        <v>-17015913.78169601</v>
      </c>
      <c r="S928" s="25">
        <f t="shared" ca="1" si="787"/>
        <v>-22978530.323111933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-5995891.3885255177</v>
      </c>
      <c r="R929" s="25">
        <f t="array" aca="1" ref="R929" ca="1">INDEX('Lorri 401b'!L:L,MATCH('Retirement Calculator'!A929,'Lorri 401b'!N:N,0),0)</f>
        <v>-17108558.956398964</v>
      </c>
      <c r="S929" s="25">
        <f t="shared" ca="1" si="787"/>
        <v>-23104450.34492448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-6029304.8808314018</v>
      </c>
      <c r="R930" s="25">
        <f t="array" aca="1" ref="R930" ca="1">INDEX('Lorri 401b'!L:L,MATCH('Retirement Calculator'!A930,'Lorri 401b'!N:N,0),0)</f>
        <v>-17201590.152663182</v>
      </c>
      <c r="S930" s="25">
        <f t="shared" ca="1" si="787"/>
        <v>-23230895.033494584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-6062857.5960218944</v>
      </c>
      <c r="R931" s="25">
        <f t="array" aca="1" ref="R931" ca="1">INDEX('Lorri 401b'!L:L,MATCH('Retirement Calculator'!A931,'Lorri 401b'!N:N,0),0)</f>
        <v>-17295008.978911836</v>
      </c>
      <c r="S931" s="25">
        <f t="shared" ca="1" si="787"/>
        <v>-23357866.57493373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-6096550.114192347</v>
      </c>
      <c r="R932" s="25">
        <f t="array" aca="1" ref="R932" ca="1">INDEX('Lorri 401b'!L:L,MATCH('Retirement Calculator'!A932,'Lorri 401b'!N:N,0),0)</f>
        <v>-17388817.050269857</v>
      </c>
      <c r="S932" s="25">
        <f t="shared" ca="1" si="787"/>
        <v>-23485367.164462205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-6130383.0178551767</v>
      </c>
      <c r="R933" s="25">
        <f t="array" aca="1" ref="R933" ca="1">INDEX('Lorri 401b'!L:L,MATCH('Retirement Calculator'!A933,'Lorri 401b'!N:N,0),0)</f>
        <v>-17483015.988591868</v>
      </c>
      <c r="S933" s="25">
        <f t="shared" ca="1" si="787"/>
        <v>-23613399.006447047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-6164356.8919499349</v>
      </c>
      <c r="R934" s="25">
        <f t="array" aca="1" ref="R934" ca="1">INDEX('Lorri 401b'!L:L,MATCH('Retirement Calculator'!A934,'Lorri 401b'!N:N,0),0)</f>
        <v>-17577607.422490224</v>
      </c>
      <c r="S934" s="25">
        <f t="shared" ca="1" si="787"/>
        <v>-23741964.314440161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-6198472.323853421</v>
      </c>
      <c r="R935" s="25">
        <f t="array" aca="1" ref="R935" ca="1">INDEX('Lorri 401b'!L:L,MATCH('Retirement Calculator'!A935,'Lorri 401b'!N:N,0),0)</f>
        <v>-17672592.987363156</v>
      </c>
      <c r="S935" s="25">
        <f t="shared" ca="1" si="787"/>
        <v>-23871065.311216578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-6232729.9033898385</v>
      </c>
      <c r="R936" s="25">
        <f t="array" aca="1" ref="R936" ca="1">INDEX('Lorri 401b'!L:L,MATCH('Retirement Calculator'!A936,'Lorri 401b'!N:N,0),0)</f>
        <v>-17767974.325423058</v>
      </c>
      <c r="S936" s="25">
        <f t="shared" ca="1" si="787"/>
        <v>-24000704.228812896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-6267130.2228409909</v>
      </c>
      <c r="R937" s="25">
        <f t="array" aca="1" ref="R937" ca="1">INDEX('Lorri 401b'!L:L,MATCH('Retirement Calculator'!A937,'Lorri 401b'!N:N,0),0)</f>
        <v>-17863753.085724875</v>
      </c>
      <c r="S937" s="25">
        <f t="shared" ca="1" si="787"/>
        <v>-24130883.308565866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-6301673.8769565234</v>
      </c>
      <c r="R938" s="25">
        <f t="array" aca="1" ref="R938" ca="1">INDEX('Lorri 401b'!L:L,MATCH('Retirement Calculator'!A938,'Lorri 401b'!N:N,0),0)</f>
        <v>-17959930.924194615</v>
      </c>
      <c r="S938" s="25">
        <f t="shared" ca="1" si="787"/>
        <v>-24261604.801151138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-6336361.4629642032</v>
      </c>
      <c r="R939" s="25">
        <f t="array" aca="1" ref="R939" ca="1">INDEX('Lorri 401b'!L:L,MATCH('Retirement Calculator'!A939,'Lorri 401b'!N:N,0),0)</f>
        <v>-18056509.503657982</v>
      </c>
      <c r="S939" s="25">
        <f t="shared" ca="1" si="787"/>
        <v>-24392870.966622185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-6371193.5805802485</v>
      </c>
      <c r="R940" s="25">
        <f t="array" aca="1" ref="R940" ca="1">INDEX('Lorri 401b'!L:L,MATCH('Retirement Calculator'!A940,'Lorri 401b'!N:N,0),0)</f>
        <v>-18153490.493869111</v>
      </c>
      <c r="S940" s="25">
        <f t="shared" ca="1" si="787"/>
        <v>-24524684.07444936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-6406170.8320196941</v>
      </c>
      <c r="R941" s="25">
        <f t="array" aca="1" ref="R941" ca="1">INDEX('Lorri 401b'!L:L,MATCH('Retirement Calculator'!A941,'Lorri 401b'!N:N,0),0)</f>
        <v>-18250875.571539454</v>
      </c>
      <c r="S941" s="25">
        <f t="shared" ca="1" si="787"/>
        <v>-24657046.403559148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-6441293.8220068039</v>
      </c>
      <c r="R942" s="25">
        <f t="array" aca="1" ref="R942" ca="1">INDEX('Lorri 401b'!L:L,MATCH('Retirement Calculator'!A942,'Lorri 401b'!N:N,0),0)</f>
        <v>-18348666.420366757</v>
      </c>
      <c r="S942" s="25">
        <f t="shared" ca="1" si="787"/>
        <v>-24789960.24237356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-6476563.1577855274</v>
      </c>
      <c r="R943" s="25">
        <f t="array" aca="1" ref="R943" ca="1">INDEX('Lorri 401b'!L:L,MATCH('Retirement Calculator'!A943,'Lorri 401b'!N:N,0),0)</f>
        <v>-18446864.731064174</v>
      </c>
      <c r="S943" s="25">
        <f t="shared" ca="1" si="787"/>
        <v>-24923427.888849702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-6511979.449129995</v>
      </c>
      <c r="R944" s="25">
        <f t="array" aca="1" ref="R944" ca="1">INDEX('Lorri 401b'!L:L,MATCH('Retirement Calculator'!A944,'Lorri 401b'!N:N,0),0)</f>
        <v>-18545472.201389495</v>
      </c>
      <c r="S944" s="25">
        <f t="shared" ca="1" si="787"/>
        <v>-25057451.65051949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-6547543.3083550651</v>
      </c>
      <c r="R945" s="25">
        <f t="array" aca="1" ref="R945" ca="1">INDEX('Lorri 401b'!L:L,MATCH('Retirement Calculator'!A945,'Lorri 401b'!N:N,0),0)</f>
        <v>-18644490.536174506</v>
      </c>
      <c r="S945" s="25">
        <f t="shared" ca="1" si="787"/>
        <v>-25192033.844529569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-6583255.350326906</v>
      </c>
      <c r="R946" s="25">
        <f t="array" aca="1" ref="R946" ca="1">INDEX('Lorri 401b'!L:L,MATCH('Retirement Calculator'!A946,'Lorri 401b'!N:N,0),0)</f>
        <v>-18743921.447354455</v>
      </c>
      <c r="S946" s="25">
        <f t="shared" ca="1" si="787"/>
        <v>-25327176.797681361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-6619116.1924736295</v>
      </c>
      <c r="R947" s="25">
        <f t="array" aca="1" ref="R947" ca="1">INDEX('Lorri 401b'!L:L,MATCH('Retirement Calculator'!A947,'Lorri 401b'!N:N,0),0)</f>
        <v>-18843766.653997652</v>
      </c>
      <c r="S947" s="25">
        <f t="shared" ca="1" si="787"/>
        <v>-25462882.84647128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-6655126.4547959641</v>
      </c>
      <c r="R948" s="25">
        <f t="array" aca="1" ref="R948" ca="1">INDEX('Lorri 401b'!L:L,MATCH('Retirement Calculator'!A948,'Lorri 401b'!N:N,0),0)</f>
        <v>-18944027.882335197</v>
      </c>
      <c r="S948" s="25">
        <f t="shared" ca="1" si="787"/>
        <v>-25599154.337131161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-6691286.7598779751</v>
      </c>
      <c r="R949" s="25">
        <f t="array" aca="1" ref="R949" ca="1">INDEX('Lorri 401b'!L:L,MATCH('Retirement Calculator'!A949,'Lorri 401b'!N:N,0),0)</f>
        <v>-19044706.865790814</v>
      </c>
      <c r="S949" s="25">
        <f t="shared" ca="1" si="787"/>
        <v>-25735993.62566879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-6727597.7328978283</v>
      </c>
      <c r="R950" s="25">
        <f t="array" aca="1" ref="R950" ca="1">INDEX('Lorri 401b'!L:L,MATCH('Retirement Calculator'!A950,'Lorri 401b'!N:N,0),0)</f>
        <v>-19145805.345010832</v>
      </c>
      <c r="S950" s="25">
        <f t="shared" ca="1" si="787"/>
        <v>-25873403.077908661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-6764060.0016385969</v>
      </c>
      <c r="R951" s="25">
        <f t="array" aca="1" ref="R951" ca="1">INDEX('Lorri 401b'!L:L,MATCH('Retirement Calculator'!A951,'Lorri 401b'!N:N,0),0)</f>
        <v>-19247325.067894265</v>
      </c>
      <c r="S951" s="25">
        <f t="shared" ca="1" si="787"/>
        <v>-26011385.069532864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-6800674.1964991186</v>
      </c>
      <c r="R952" s="25">
        <f t="array" aca="1" ref="R952" ca="1">INDEX('Lorri 401b'!L:L,MATCH('Retirement Calculator'!A952,'Lorri 401b'!N:N,0),0)</f>
        <v>-19349267.789623044</v>
      </c>
      <c r="S952" s="25">
        <f t="shared" ca="1" si="787"/>
        <v>-26149941.986122161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-6837440.9505048925</v>
      </c>
      <c r="R953" s="25">
        <f t="array" aca="1" ref="R953" ca="1">INDEX('Lorri 401b'!L:L,MATCH('Retirement Calculator'!A953,'Lorri 401b'!N:N,0),0)</f>
        <v>-19451635.272692364</v>
      </c>
      <c r="S953" s="25">
        <f t="shared" ca="1" si="787"/>
        <v>-26289076.223197255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-6874360.8993190238</v>
      </c>
      <c r="R954" s="25">
        <f t="array" aca="1" ref="R954" ca="1">INDEX('Lorri 401b'!L:L,MATCH('Retirement Calculator'!A954,'Lorri 401b'!N:N,0),0)</f>
        <v>-19554429.286941137</v>
      </c>
      <c r="S954" s="25">
        <f t="shared" ca="1" si="787"/>
        <v>-26428790.18626016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-6911434.6812532144</v>
      </c>
      <c r="R955" s="25">
        <f t="array" aca="1" ref="R955" ca="1">INDEX('Lorri 401b'!L:L,MATCH('Retirement Calculator'!A955,'Lorri 401b'!N:N,0),0)</f>
        <v>-19657651.609582614</v>
      </c>
      <c r="S955" s="25">
        <f t="shared" ca="1" si="787"/>
        <v>-26569086.290835828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-6948662.9372787979</v>
      </c>
      <c r="R956" s="25">
        <f t="array" aca="1" ref="R956" ca="1">INDEX('Lorri 401b'!L:L,MATCH('Retirement Calculator'!A956,'Lorri 401b'!N:N,0),0)</f>
        <v>-19761304.025235098</v>
      </c>
      <c r="S956" s="25">
        <f t="shared" ca="1" si="787"/>
        <v>-26709966.962513894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-6986046.3110378208</v>
      </c>
      <c r="R957" s="25">
        <f t="array" aca="1" ref="R957" ca="1">INDEX('Lorri 401b'!L:L,MATCH('Retirement Calculator'!A957,'Lorri 401b'!N:N,0),0)</f>
        <v>-19865388.325952798</v>
      </c>
      <c r="S957" s="25">
        <f t="shared" ca="1" si="787"/>
        <v>-26851434.636990618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-7023585.4488541726</v>
      </c>
      <c r="R958" s="25">
        <f t="array" aca="1" ref="R958" ca="1">INDEX('Lorri 401b'!L:L,MATCH('Retirement Calculator'!A958,'Lorri 401b'!N:N,0),0)</f>
        <v>-19969906.311256822</v>
      </c>
      <c r="S958" s="25">
        <f t="shared" ca="1" si="787"/>
        <v>-26993491.760110997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-7061280.9997447599</v>
      </c>
      <c r="R959" s="25">
        <f t="array" aca="1" ref="R959" ca="1">INDEX('Lorri 401b'!L:L,MATCH('Retirement Calculator'!A959,'Lorri 401b'!N:N,0),0)</f>
        <v>-20074859.788166281</v>
      </c>
      <c r="S959" s="25">
        <f t="shared" ca="1" si="787"/>
        <v>-27136140.787911043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-7099133.6154307248</v>
      </c>
      <c r="R960" s="25">
        <f t="array" aca="1" ref="R960" ca="1">INDEX('Lorri 401b'!L:L,MATCH('Retirement Calculator'!A960,'Lorri 401b'!N:N,0),0)</f>
        <v>-20180250.571229529</v>
      </c>
      <c r="S960" s="25">
        <f t="shared" ca="1" si="787"/>
        <v>-27279384.186660253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-7137143.9503487144</v>
      </c>
      <c r="R961" s="25">
        <f t="array" aca="1" ref="R961" ca="1">INDEX('Lorri 401b'!L:L,MATCH('Retirement Calculator'!A961,'Lorri 401b'!N:N,0),0)</f>
        <v>-20286080.482555538</v>
      </c>
      <c r="S961" s="25">
        <f t="shared" ca="1" si="787"/>
        <v>-27423224.432904251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-7175312.6616621949</v>
      </c>
      <c r="R962" s="25">
        <f t="array" aca="1" ref="R962" ca="1">INDEX('Lorri 401b'!L:L,MATCH('Retirement Calculator'!A962,'Lorri 401b'!N:N,0),0)</f>
        <v>-20392351.35184541</v>
      </c>
      <c r="S962" s="25">
        <f t="shared" ca="1" si="787"/>
        <v>-27567664.013507605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-7213640.4092728151</v>
      </c>
      <c r="R963" s="25">
        <f t="array" aca="1" ref="R963" ca="1">INDEX('Lorri 401b'!L:L,MATCH('Retirement Calculator'!A963,'Lorri 401b'!N:N,0),0)</f>
        <v>-20499065.016423985</v>
      </c>
      <c r="S963" s="25">
        <f t="shared" ca="1" si="787"/>
        <v>-27712705.425696801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-7252127.8558318131</v>
      </c>
      <c r="R964" s="25">
        <f t="array" aca="1" ref="R964" ca="1">INDEX('Lorri 401b'!L:L,MATCH('Retirement Calculator'!A964,'Lorri 401b'!N:N,0),0)</f>
        <v>-20606223.321271639</v>
      </c>
      <c r="S964" s="25">
        <f t="shared" ca="1" si="787"/>
        <v>-27858351.177103452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-7290775.6667514732</v>
      </c>
      <c r="R965" s="25">
        <f t="array" aca="1" ref="R965" ca="1">INDEX('Lorri 401b'!L:L,MATCH('Retirement Calculator'!A965,'Lorri 401b'!N:N,0),0)</f>
        <v>-20713828.119056158</v>
      </c>
      <c r="S965" s="25">
        <f t="shared" ca="1" si="787"/>
        <v>-28004603.785807632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-7329584.5102166319</v>
      </c>
      <c r="R966" s="25">
        <f t="array" aca="1" ref="R966" ca="1">INDEX('Lorri 401b'!L:L,MATCH('Retirement Calculator'!A966,'Lorri 401b'!N:N,0),0)</f>
        <v>-20821881.27016478</v>
      </c>
      <c r="S966" s="25">
        <f t="shared" ca="1" si="787"/>
        <v>-28151465.780381411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-7368555.0571962288</v>
      </c>
      <c r="R967" s="25">
        <f t="array" aca="1" ref="R967" ca="1">INDEX('Lorri 401b'!L:L,MATCH('Retirement Calculator'!A967,'Lorri 401b'!N:N,0),0)</f>
        <v>-20930384.642736357</v>
      </c>
      <c r="S967" s="25">
        <f t="shared" ca="1" si="787"/>
        <v>-28298939.699932586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-7407687.9814549079</v>
      </c>
      <c r="R968" s="25">
        <f t="array" aca="1" ref="R968" ca="1">INDEX('Lorri 401b'!L:L,MATCH('Retirement Calculator'!A968,'Lorri 401b'!N:N,0),0)</f>
        <v>-21039340.112693645</v>
      </c>
      <c r="S968" s="25">
        <f t="shared" ca="1" si="787"/>
        <v>-28447028.094148554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-7446983.9595646644</v>
      </c>
      <c r="R969" s="25">
        <f t="array" aca="1" ref="R969" ca="1">INDEX('Lorri 401b'!L:L,MATCH('Retirement Calculator'!A969,'Lorri 401b'!N:N,0),0)</f>
        <v>-21148749.563775755</v>
      </c>
      <c r="S969" s="25">
        <f t="shared" ca="1" si="787"/>
        <v>-28595733.523340419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-7486443.6709165452</v>
      </c>
      <c r="R970" s="25">
        <f t="array" aca="1" ref="R970" ca="1">INDEX('Lorri 401b'!L:L,MATCH('Retirement Calculator'!A970,'Lorri 401b'!N:N,0),0)</f>
        <v>-21258614.887570709</v>
      </c>
      <c r="S970" s="25">
        <f t="shared" ca="1" si="787"/>
        <v>-28745058.558487255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-7526067.7977323923</v>
      </c>
      <c r="R971" s="25">
        <f t="array" aca="1" ref="R971" ca="1">INDEX('Lorri 401b'!L:L,MATCH('Retirement Calculator'!A971,'Lorri 401b'!N:N,0),0)</f>
        <v>-21368937.983548142</v>
      </c>
      <c r="S971" s="25">
        <f t="shared" ca="1" si="787"/>
        <v>-28895005.781280532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-7565857.0250766389</v>
      </c>
      <c r="R972" s="25">
        <f t="array" aca="1" ref="R972" ca="1">INDEX('Lorri 401b'!L:L,MATCH('Retirement Calculator'!A972,'Lorri 401b'!N:N,0),0)</f>
        <v>-21479720.759092148</v>
      </c>
      <c r="S972" s="25">
        <f t="shared" ca="1" si="787"/>
        <v>-29045577.784168787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-7605812.0408681529</v>
      </c>
      <c r="R973" s="25">
        <f t="array" aca="1" ref="R973" ca="1">INDEX('Lorri 401b'!L:L,MATCH('Retirement Calculator'!A973,'Lorri 401b'!N:N,0),0)</f>
        <v>-21590965.129534256</v>
      </c>
      <c r="S973" s="25">
        <f t="shared" ca="1" si="787"/>
        <v>-29196777.170402408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-7645933.5358921317</v>
      </c>
      <c r="R974" s="25">
        <f t="array" aca="1" ref="R974" ca="1">INDEX('Lorri 401b'!L:L,MATCH('Retirement Calculator'!A974,'Lorri 401b'!N:N,0),0)</f>
        <v>-21702673.018186536</v>
      </c>
      <c r="S974" s="25">
        <f t="shared" ca="1" si="787"/>
        <v>-29348606.554078668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-7686222.2038120432</v>
      </c>
      <c r="R975" s="25">
        <f t="array" aca="1" ref="R975" ca="1">INDEX('Lorri 401b'!L:L,MATCH('Retirement Calculator'!A975,'Lorri 401b'!N:N,0),0)</f>
        <v>-21814846.356374867</v>
      </c>
      <c r="S975" s="25">
        <f t="shared" ca="1" si="787"/>
        <v>-29501068.560186911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-7726678.7411816213</v>
      </c>
      <c r="R976" s="25">
        <f t="array" aca="1" ref="R976" ca="1">INDEX('Lorri 401b'!L:L,MATCH('Retirement Calculator'!A976,'Lorri 401b'!N:N,0),0)</f>
        <v>-21927487.083472319</v>
      </c>
      <c r="S976" s="25">
        <f t="shared" ca="1" si="787"/>
        <v>-29654165.824653938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-7767303.847456906</v>
      </c>
      <c r="R977" s="25">
        <f t="array" aca="1" ref="R977" ca="1">INDEX('Lorri 401b'!L:L,MATCH('Retirement Calculator'!A977,'Lorri 401b'!N:N,0),0)</f>
        <v>-22040597.146932676</v>
      </c>
      <c r="S977" s="25">
        <f t="shared" ca="1" si="787"/>
        <v>-29807900.994389582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-7808098.2250083378</v>
      </c>
      <c r="R978" s="25">
        <f t="array" aca="1" ref="R978" ca="1">INDEX('Lorri 401b'!L:L,MATCH('Retirement Calculator'!A978,'Lorri 401b'!N:N,0),0)</f>
        <v>-22154178.502324119</v>
      </c>
      <c r="S978" s="25">
        <f t="shared" ca="1" si="787"/>
        <v>-29962276.727332458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-7849062.5791329006</v>
      </c>
      <c r="R979" s="25">
        <f t="array" aca="1" ref="R979" ca="1">INDEX('Lorri 401b'!L:L,MATCH('Retirement Calculator'!A979,'Lorri 401b'!N:N,0),0)</f>
        <v>-22268233.113363024</v>
      </c>
      <c r="S979" s="25">
        <f t="shared" ca="1" si="787"/>
        <v>-30117295.692495923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-7890197.6180663155</v>
      </c>
      <c r="R980" s="25">
        <f t="array" aca="1" ref="R980" ca="1">INDEX('Lorri 401b'!L:L,MATCH('Retirement Calculator'!A980,'Lorri 401b'!N:N,0),0)</f>
        <v>-22382762.951947924</v>
      </c>
      <c r="S980" s="25">
        <f t="shared" ca="1" si="787"/>
        <v>-30272960.570014238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-7931504.0529952869</v>
      </c>
      <c r="R981" s="25">
        <f t="array" aca="1" ref="R981" ca="1">INDEX('Lorri 401b'!L:L,MATCH('Retirement Calculator'!A981,'Lorri 401b'!N:N,0),0)</f>
        <v>-22497769.998193596</v>
      </c>
      <c r="S981" s="25">
        <f t="shared" ca="1" si="787"/>
        <v>-30429274.051188882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-7972982.5980697954</v>
      </c>
      <c r="R982" s="25">
        <f t="array" aca="1" ref="R982" ca="1">INDEX('Lorri 401b'!L:L,MATCH('Retirement Calculator'!A982,'Lorri 401b'!N:N,0),0)</f>
        <v>-22613256.240465291</v>
      </c>
      <c r="S982" s="25">
        <f t="shared" ca="1" si="787"/>
        <v>-30586238.838535085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-8014633.9704154478</v>
      </c>
      <c r="R983" s="25">
        <f t="array" aca="1" ref="R983" ca="1">INDEX('Lorri 401b'!L:L,MATCH('Retirement Calculator'!A983,'Lorri 401b'!N:N,0),0)</f>
        <v>-22729223.675413117</v>
      </c>
      <c r="S983" s="25">
        <f t="shared" ca="1" si="787"/>
        <v>-30743857.645828564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-8056458.8901458737</v>
      </c>
      <c r="R984" s="25">
        <f t="array" aca="1" ref="R984" ca="1">INDEX('Lorri 401b'!L:L,MATCH('Retirement Calculator'!A984,'Lorri 401b'!N:N,0),0)</f>
        <v>-22845674.308006559</v>
      </c>
      <c r="S984" s="25">
        <f t="shared" ca="1" si="787"/>
        <v>-30902133.19815243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-8098458.0803751759</v>
      </c>
      <c r="R985" s="25">
        <f t="array" aca="1" ref="R985" ca="1">INDEX('Lorri 401b'!L:L,MATCH('Retirement Calculator'!A985,'Lorri 401b'!N:N,0),0)</f>
        <v>-22962610.151569139</v>
      </c>
      <c r="S985" s="25">
        <f t="shared" ca="1" si="787"/>
        <v>-31061068.231944315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-8140632.2672304334</v>
      </c>
      <c r="R986" s="25">
        <f t="array" aca="1" ref="R986" ca="1">INDEX('Lorri 401b'!L:L,MATCH('Retirement Calculator'!A986,'Lorri 401b'!N:N,0),0)</f>
        <v>-23080033.227813233</v>
      </c>
      <c r="S986" s="25">
        <f t="shared" ca="1" si="787"/>
        <v>-31220665.495043665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-8182982.1798642548</v>
      </c>
      <c r="R987" s="25">
        <f t="array" aca="1" ref="R987" ca="1">INDEX('Lorri 401b'!L:L,MATCH('Retirement Calculator'!A987,'Lorri 401b'!N:N,0),0)</f>
        <v>-23197945.566875011</v>
      </c>
      <c r="S987" s="25">
        <f t="shared" ca="1" si="787"/>
        <v>-31380927.746739265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-8225508.550467384</v>
      </c>
      <c r="R988" s="25">
        <f t="array" aca="1" ref="R988" ca="1">INDEX('Lorri 401b'!L:L,MATCH('Retirement Calculator'!A988,'Lorri 401b'!N:N,0),0)</f>
        <v>-23316349.207349546</v>
      </c>
      <c r="S988" s="25">
        <f t="shared" ca="1" si="787"/>
        <v>-31541857.757816929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-8268212.1142813591</v>
      </c>
      <c r="R989" s="25">
        <f t="array" aca="1" ref="R989" ca="1">INDEX('Lorri 401b'!L:L,MATCH('Retirement Calculator'!A989,'Lorri 401b'!N:N,0),0)</f>
        <v>-23435246.196326058</v>
      </c>
      <c r="S989" s="25">
        <f t="shared" ca="1" si="787"/>
        <v>-31703458.310607418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-8311093.6096112262</v>
      </c>
      <c r="R990" s="25">
        <f t="array" aca="1" ref="R990" ca="1">INDEX('Lorri 401b'!L:L,MATCH('Retirement Calculator'!A990,'Lorri 401b'!N:N,0),0)</f>
        <v>-23554638.589423306</v>
      </c>
      <c r="S990" s="25">
        <f t="shared" ca="1" si="787"/>
        <v>-31865732.199034534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-8354153.7778383009</v>
      </c>
      <c r="R991" s="25">
        <f t="array" aca="1" ref="R991" ca="1">INDEX('Lorri 401b'!L:L,MATCH('Retirement Calculator'!A991,'Lorri 401b'!N:N,0),0)</f>
        <v>-23674528.450825125</v>
      </c>
      <c r="S991" s="25">
        <f t="shared" ca="1" si="787"/>
        <v>-32028682.228663426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-8397393.3634329885</v>
      </c>
      <c r="R992" s="25">
        <f t="array" aca="1" ref="R992" ca="1">INDEX('Lorri 401b'!L:L,MATCH('Retirement Calculator'!A992,'Lorri 401b'!N:N,0),0)</f>
        <v>-23794917.853316117</v>
      </c>
      <c r="S992" s="25">
        <f t="shared" ca="1" si="787"/>
        <v>-32192311.216749106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-8440813.1139676534</v>
      </c>
      <c r="R993" s="25">
        <f t="array" aca="1" ref="R993" ca="1">INDEX('Lorri 401b'!L:L,MATCH('Retirement Calculator'!A993,'Lorri 401b'!N:N,0),0)</f>
        <v>-23915808.87831749</v>
      </c>
      <c r="S993" s="25">
        <f t="shared" ca="1" si="787"/>
        <v>-32356621.992285144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-8484413.7801295463</v>
      </c>
      <c r="R994" s="25">
        <f t="array" aca="1" ref="R994" ca="1">INDEX('Lorri 401b'!L:L,MATCH('Retirement Calculator'!A994,'Lorri 401b'!N:N,0),0)</f>
        <v>-24037203.615923036</v>
      </c>
      <c r="S994" s="25">
        <f t="shared" ca="1" si="787"/>
        <v>-32521617.396052584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-8528196.11573378</v>
      </c>
      <c r="R995" s="25">
        <f t="array" aca="1" ref="R995" ca="1">INDEX('Lorri 401b'!L:L,MATCH('Retirement Calculator'!A995,'Lorri 401b'!N:N,0),0)</f>
        <v>-24159104.164935268</v>
      </c>
      <c r="S995" s="25">
        <f t="shared" ca="1" si="787"/>
        <v>-32687300.280669048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-8572160.8777363654</v>
      </c>
      <c r="R996" s="25">
        <f t="array" aca="1" ref="R996" ca="1">INDEX('Lorri 401b'!L:L,MATCH('Retirement Calculator'!A996,'Lorri 401b'!N:N,0),0)</f>
        <v>-24281512.632901721</v>
      </c>
      <c r="S996" s="25">
        <f t="shared" ca="1" si="787"/>
        <v>-32853673.510638088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-8616308.8262472954</v>
      </c>
      <c r="R997" s="25">
        <f t="array" aca="1" ref="R997" ca="1">INDEX('Lorri 401b'!L:L,MATCH('Retirement Calculator'!A997,'Lorri 401b'!N:N,0),0)</f>
        <v>-24404431.136151366</v>
      </c>
      <c r="S997" s="25">
        <f t="shared" ca="1" si="787"/>
        <v>-33020739.962398663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-8660640.724543687</v>
      </c>
      <c r="R998" s="25">
        <f t="array" aca="1" ref="R998" ca="1">INDEX('Lorri 401b'!L:L,MATCH('Retirement Calculator'!A998,'Lorri 401b'!N:N,0),0)</f>
        <v>-24527861.799831219</v>
      </c>
      <c r="S998" s="25">
        <f t="shared" ca="1" si="787"/>
        <v>-33188502.524374906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-8705157.3390829805</v>
      </c>
      <c r="R999" s="25">
        <f t="array" aca="1" ref="R999" ca="1">INDEX('Lorri 401b'!L:L,MATCH('Retirement Calculator'!A999,'Lorri 401b'!N:N,0),0)</f>
        <v>-24651806.757943071</v>
      </c>
      <c r="S999" s="25">
        <f t="shared" ca="1" si="787"/>
        <v>-33356964.09702605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-8749859.4395161867</v>
      </c>
      <c r="R1000" s="25">
        <f t="array" aca="1" ref="R1000" ca="1">INDEX('Lorri 401b'!L:L,MATCH('Retirement Calculator'!A1000,'Lorri 401b'!N:N,0),0)</f>
        <v>-24776268.15338039</v>
      </c>
      <c r="S1000" s="25">
        <f t="shared" ca="1" si="787"/>
        <v>-33526127.592896577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-8794747.7987011988</v>
      </c>
      <c r="R1001" s="25">
        <f t="array" aca="1" ref="R1001" ca="1">INDEX('Lorri 401b'!L:L,MATCH('Retirement Calculator'!A1001,'Lorri 401b'!N:N,0),0)</f>
        <v>-24901248.137965363</v>
      </c>
      <c r="S1001" s="25">
        <f t="shared" ca="1" si="787"/>
        <v>-33695995.936666563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-8839823.1927161478</v>
      </c>
      <c r="R1002" s="25">
        <f t="array" aca="1" ref="R1002" ca="1">INDEX('Lorri 401b'!L:L,MATCH('Retirement Calculator'!A1002,'Lorri 401b'!N:N,0),0)</f>
        <v>-25026748.872486107</v>
      </c>
      <c r="S1002" s="25">
        <f t="shared" ca="1" si="787"/>
        <v>-33866572.065202251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-8885086.4008728266</v>
      </c>
      <c r="R1003" s="25">
        <f t="array" aca="1" ref="R1003" ca="1">INDEX('Lorri 401b'!L:L,MATCH('Retirement Calculator'!A1003,'Lorri 401b'!N:N,0),0)</f>
        <v>-25152772.526734021</v>
      </c>
      <c r="S1003" s="25">
        <f t="shared" ca="1" si="787"/>
        <v>-34037858.927606851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-8930538.2057301588</v>
      </c>
      <c r="R1004" s="25">
        <f t="array" aca="1" ref="R1004" ca="1">INDEX('Lorri 401b'!L:L,MATCH('Retirement Calculator'!A1004,'Lorri 401b'!N:N,0),0)</f>
        <v>-25279321.279541299</v>
      </c>
      <c r="S1004" s="25">
        <f t="shared" ca="1" si="787"/>
        <v>-34209859.485271454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-8976179.393107729</v>
      </c>
      <c r="R1005" s="25">
        <f t="array" aca="1" ref="R1005" ca="1">INDEX('Lorri 401b'!L:L,MATCH('Retirement Calculator'!A1005,'Lorri 401b'!N:N,0),0)</f>
        <v>-25406397.31881861</v>
      </c>
      <c r="S1005" s="25">
        <f t="shared" ca="1" si="787"/>
        <v>-34382576.711926341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-9022010.7520993724</v>
      </c>
      <c r="R1006" s="25">
        <f t="array" aca="1" ref="R1006" ca="1">INDEX('Lorri 401b'!L:L,MATCH('Retirement Calculator'!A1006,'Lorri 401b'!N:N,0),0)</f>
        <v>-25534002.841592908</v>
      </c>
      <c r="S1006" s="25">
        <f t="shared" ca="1" si="787"/>
        <v>-34556013.59369228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-9068033.0750868153</v>
      </c>
      <c r="R1007" s="25">
        <f t="array" aca="1" ref="R1007" ca="1">INDEX('Lorri 401b'!L:L,MATCH('Retirement Calculator'!A1007,'Lorri 401b'!N:N,0),0)</f>
        <v>-25662140.054045435</v>
      </c>
      <c r="S1007" s="25">
        <f t="shared" ca="1" si="787"/>
        <v>-34730173.129132248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-9114247.1577533726</v>
      </c>
      <c r="R1008" s="25">
        <f t="array" aca="1" ref="R1008" ca="1">INDEX('Lorri 401b'!L:L,MATCH('Retirement Calculator'!A1008,'Lorri 401b'!N:N,0),0)</f>
        <v>-25790811.171549845</v>
      </c>
      <c r="S1008" s="25">
        <f t="shared" ca="1" si="787"/>
        <v>-34905058.32930322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-9160653.7990977056</v>
      </c>
      <c r="R1009" s="25">
        <f t="array" aca="1" ref="R1009" ca="1">INDEX('Lorri 401b'!L:L,MATCH('Retirement Calculator'!A1009,'Lorri 401b'!N:N,0),0)</f>
        <v>-25920018.418710526</v>
      </c>
      <c r="S1009" s="25">
        <f t="shared" ca="1" si="787"/>
        <v>-35080672.217808232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-9207253.8014476411</v>
      </c>
      <c r="R1010" s="25">
        <f t="array" aca="1" ref="R1010" ca="1">INDEX('Lorri 401b'!L:L,MATCH('Retirement Calculator'!A1010,'Lorri 401b'!N:N,0),0)</f>
        <v>-26049764.029401042</v>
      </c>
      <c r="S1010" s="25">
        <f t="shared" ca="1" si="787"/>
        <v>-35257017.830848679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-9254047.9704740345</v>
      </c>
      <c r="R1011" s="25">
        <f t="array" aca="1" ref="R1011" ca="1">INDEX('Lorri 401b'!L:L,MATCH('Retirement Calculator'!A1011,'Lorri 401b'!N:N,0),0)</f>
        <v>-26180050.246802766</v>
      </c>
      <c r="S1011" s="25">
        <f t="shared" ca="1" si="787"/>
        <v>-35434098.217276797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-9301037.1152047049</v>
      </c>
      <c r="R1012" s="25">
        <f t="array" aca="1" ref="R1012" ca="1">INDEX('Lorri 401b'!L:L,MATCH('Retirement Calculator'!A1012,'Lorri 401b'!N:N,0),0)</f>
        <v>-26310879.323443666</v>
      </c>
      <c r="S1012" s="25">
        <f t="shared" ca="1" si="787"/>
        <v>-35611916.438648373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-9348222.0480384193</v>
      </c>
      <c r="R1013" s="25">
        <f t="array" aca="1" ref="R1013" ca="1">INDEX('Lorri 401b'!L:L,MATCH('Retirement Calculator'!A1013,'Lorri 401b'!N:N,0),0)</f>
        <v>-26442253.521237236</v>
      </c>
      <c r="S1013" s="25">
        <f t="shared" ca="1" si="787"/>
        <v>-35790475.569275655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-9395603.5847589411</v>
      </c>
      <c r="R1014" s="25">
        <f t="array" aca="1" ref="R1014" ca="1">INDEX('Lorri 401b'!L:L,MATCH('Retirement Calculator'!A1014,'Lorri 401b'!N:N,0),0)</f>
        <v>-26574175.111521613</v>
      </c>
      <c r="S1014" s="25">
        <f t="shared" ca="1" si="787"/>
        <v>-35969778.696280554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-9443182.5445491318</v>
      </c>
      <c r="R1015" s="25">
        <f t="array" aca="1" ref="R1015" ca="1">INDEX('Lorri 401b'!L:L,MATCH('Retirement Calculator'!A1015,'Lorri 401b'!N:N,0),0)</f>
        <v>-26706646.375098839</v>
      </c>
      <c r="S1015" s="25">
        <f t="shared" ca="1" si="787"/>
        <v>-36149828.919647969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-9490959.7500051148</v>
      </c>
      <c r="R1016" s="25">
        <f t="array" aca="1" ref="R1016" ca="1">INDEX('Lorri 401b'!L:L,MATCH('Retirement Calculator'!A1016,'Lorri 401b'!N:N,0),0)</f>
        <v>-26839669.602274306</v>
      </c>
      <c r="S1016" s="25">
        <f t="shared" ca="1" si="787"/>
        <v>-36330629.352279425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-9538936.0271504968</v>
      </c>
      <c r="R1017" s="25">
        <f t="array" aca="1" ref="R1017" ca="1">INDEX('Lorri 401b'!L:L,MATCH('Retirement Calculator'!A1017,'Lorri 401b'!N:N,0),0)</f>
        <v>-26973247.092896339</v>
      </c>
      <c r="S1017" s="25">
        <f t="shared" ca="1" si="787"/>
        <v>-36512183.120046839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-9587112.2054506522</v>
      </c>
      <c r="R1018" s="25">
        <f t="array" aca="1" ref="R1018" ca="1">INDEX('Lorri 401b'!L:L,MATCH('Retirement Calculator'!A1018,'Lorri 401b'!N:N,0),0)</f>
        <v>-27107381.156395961</v>
      </c>
      <c r="S1018" s="25">
        <f t="shared" ca="1" si="787"/>
        <v>-36694493.361846611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-9635489.1178270578</v>
      </c>
      <c r="R1019" s="25">
        <f t="array" aca="1" ref="R1019" ca="1">INDEX('Lorri 401b'!L:L,MATCH('Retirement Calculator'!A1019,'Lorri 401b'!N:N,0),0)</f>
        <v>-27242074.111826833</v>
      </c>
      <c r="S1019" s="25">
        <f t="shared" ca="1" si="787"/>
        <v>-36877563.229653895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-9684067.6006716993</v>
      </c>
      <c r="R1020" s="25">
        <f t="array" aca="1" ref="R1020" ca="1">INDEX('Lorri 401b'!L:L,MATCH('Retirement Calculator'!A1020,'Lorri 401b'!N:N,0),0)</f>
        <v>-27377328.287905332</v>
      </c>
      <c r="S1020" s="25">
        <f t="shared" ca="1" si="787"/>
        <v>-37061395.888577029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-9732848.4938615263</v>
      </c>
      <c r="R1021" s="25">
        <f t="array" aca="1" ref="R1021" ca="1">INDEX('Lorri 401b'!L:L,MATCH('Retirement Calculator'!A1021,'Lorri 401b'!N:N,0),0)</f>
        <v>-27513146.023050826</v>
      </c>
      <c r="S1021" s="25">
        <f t="shared" ca="1" si="787"/>
        <v>-37245994.516912356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-9781832.6407729778</v>
      </c>
      <c r="R1022" s="25">
        <f t="array" aca="1" ref="R1022" ca="1">INDEX('Lorri 401b'!L:L,MATCH('Retirement Calculator'!A1022,'Lorri 401b'!N:N,0),0)</f>
        <v>-27649529.665426094</v>
      </c>
      <c r="S1022" s="25">
        <f t="shared" ca="1" si="787"/>
        <v>-37431362.306199074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-9831020.8882965595</v>
      </c>
      <c r="R1023" s="25">
        <f t="array" aca="1" ref="R1023" ca="1">INDEX('Lorri 401b'!L:L,MATCH('Retirement Calculator'!A1023,'Lorri 401b'!N:N,0),0)</f>
        <v>-27786481.572977923</v>
      </c>
      <c r="S1023" s="25">
        <f t="shared" ca="1" si="787"/>
        <v>-37617502.461274482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-9880414.0868514907</v>
      </c>
      <c r="R1024" s="25">
        <f t="array" aca="1" ref="R1024" ca="1">INDEX('Lorri 401b'!L:L,MATCH('Retirement Calculator'!A1024,'Lorri 401b'!N:N,0),0)</f>
        <v>-27924004.113477886</v>
      </c>
      <c r="S1024" s="25">
        <f t="shared" ca="1" si="787"/>
        <v>-37804418.200329378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-9930013.0904003996</v>
      </c>
      <c r="R1025" s="25">
        <f t="array" aca="1" ref="R1025" ca="1">INDEX('Lorri 401b'!L:L,MATCH('Retirement Calculator'!A1025,'Lorri 401b'!N:N,0),0)</f>
        <v>-28062099.664563265</v>
      </c>
      <c r="S1025" s="25">
        <f t="shared" ca="1" si="787"/>
        <v>-37992112.754963666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-9979818.7564640958</v>
      </c>
      <c r="R1026" s="25">
        <f t="array" aca="1" ref="R1026" ca="1">INDEX('Lorri 401b'!L:L,MATCH('Retirement Calculator'!A1026,'Lorri 401b'!N:N,0),0)</f>
        <v>-28200770.613778166</v>
      </c>
      <c r="S1026" s="25">
        <f t="shared" ca="1" si="787"/>
        <v>-38180589.37024226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-10029831.946136391</v>
      </c>
      <c r="R1027" s="25">
        <f t="array" aca="1" ref="R1027" ca="1">INDEX('Lorri 401b'!L:L,MATCH('Retirement Calculator'!A1027,'Lorri 401b'!N:N,0),0)</f>
        <v>-28340019.358614799</v>
      </c>
      <c r="S1027" s="25">
        <f t="shared" ca="1" si="787"/>
        <v>-38369851.304751188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-10080053.524098987</v>
      </c>
      <c r="R1028" s="25">
        <f t="array" aca="1" ref="R1028" ca="1">INDEX('Lorri 401b'!L:L,MATCH('Retirement Calculator'!A1028,'Lorri 401b'!N:N,0),0)</f>
        <v>-28479848.306554914</v>
      </c>
      <c r="S1028" s="25">
        <f t="shared" ca="1" si="787"/>
        <v>-38559901.830653898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-10130484.358636428</v>
      </c>
      <c r="R1029" s="25">
        <f t="array" aca="1" ref="R1029" ca="1">INDEX('Lorri 401b'!L:L,MATCH('Retirement Calculator'!A1029,'Lorri 401b'!N:N,0),0)</f>
        <v>-28620259.875111446</v>
      </c>
      <c r="S1029" s="25">
        <f t="shared" ca="1" si="787"/>
        <v>-38750744.23374787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-10181125.321651107</v>
      </c>
      <c r="R1030" s="25">
        <f t="array" aca="1" ref="R1030" ca="1">INDEX('Lorri 401b'!L:L,MATCH('Retirement Calculator'!A1030,'Lorri 401b'!N:N,0),0)</f>
        <v>-28761256.491870299</v>
      </c>
      <c r="S1030" s="25">
        <f t="shared" ca="1" si="787"/>
        <v>-38942381.813521408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-10231977.288678348</v>
      </c>
      <c r="R1031" s="25">
        <f t="array" aca="1" ref="R1031" ca="1">INDEX('Lorri 401b'!L:L,MATCH('Retirement Calculator'!A1031,'Lorri 401b'!N:N,0),0)</f>
        <v>-28902840.594532315</v>
      </c>
      <c r="S1031" s="25">
        <f t="shared" ref="S1031:S1171" ca="1" si="1047">SUM(Q1031:R1031)</f>
        <v>-39134817.883210659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-10283041.138901535</v>
      </c>
      <c r="R1032" s="25">
        <f t="array" aca="1" ref="R1032" ca="1">INDEX('Lorri 401b'!L:L,MATCH('Retirement Calculator'!A1032,'Lorri 401b'!N:N,0),0)</f>
        <v>-29045014.63095542</v>
      </c>
      <c r="S1032" s="25">
        <f t="shared" ca="1" si="1047"/>
        <v>-39328055.76985696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-10334317.75516732</v>
      </c>
      <c r="R1033" s="25">
        <f t="array" aca="1" ref="R1033" ca="1">INDEX('Lorri 401b'!L:L,MATCH('Retirement Calculator'!A1033,'Lorri 401b'!N:N,0),0)</f>
        <v>-29187781.059196956</v>
      </c>
      <c r="S1033" s="25">
        <f t="shared" ca="1" si="1047"/>
        <v>-39522098.814364277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-10385808.024000879</v>
      </c>
      <c r="R1034" s="25">
        <f t="array" aca="1" ref="R1034" ca="1">INDEX('Lorri 401b'!L:L,MATCH('Retirement Calculator'!A1034,'Lorri 401b'!N:N,0),0)</f>
        <v>-29331142.347556166</v>
      </c>
      <c r="S1034" s="25">
        <f t="shared" ca="1" si="1047"/>
        <v>-39716950.371557042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-10437512.835621245</v>
      </c>
      <c r="R1035" s="25">
        <f t="array" aca="1" ref="R1035" ca="1">INDEX('Lorri 401b'!L:L,MATCH('Retirement Calculator'!A1035,'Lorri 401b'!N:N,0),0)</f>
        <v>-29475100.97461687</v>
      </c>
      <c r="S1035" s="25">
        <f t="shared" ca="1" si="1047"/>
        <v>-39912613.810238115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-10489433.083956694</v>
      </c>
      <c r="R1036" s="25">
        <f t="array" aca="1" ref="R1036" ca="1">INDEX('Lorri 401b'!L:L,MATCH('Retirement Calculator'!A1036,'Lorri 401b'!N:N,0),0)</f>
        <v>-29619659.429290328</v>
      </c>
      <c r="S1036" s="25">
        <f t="shared" ca="1" si="1047"/>
        <v>-40109092.513247021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-10541569.666660208</v>
      </c>
      <c r="R1037" s="25">
        <f t="array" aca="1" ref="R1037" ca="1">INDEX('Lorri 401b'!L:L,MATCH('Retirement Calculator'!A1037,'Lorri 401b'!N:N,0),0)</f>
        <v>-29764820.210858259</v>
      </c>
      <c r="S1037" s="25">
        <f t="shared" ca="1" si="1047"/>
        <v>-40306389.877518468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-10593923.485124987</v>
      </c>
      <c r="R1038" s="25">
        <f t="array" aca="1" ref="R1038" ca="1">INDEX('Lorri 401b'!L:L,MATCH('Retirement Calculator'!A1038,'Lorri 401b'!N:N,0),0)</f>
        <v>-29910585.829016056</v>
      </c>
      <c r="S1038" s="25">
        <f t="shared" ca="1" si="1047"/>
        <v>-40504509.314141043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-10646495.444500035</v>
      </c>
      <c r="R1039" s="25">
        <f t="array" aca="1" ref="R1039" ca="1">INDEX('Lorri 401b'!L:L,MATCH('Retirement Calculator'!A1039,'Lorri 401b'!N:N,0),0)</f>
        <v>-30056958.803916179</v>
      </c>
      <c r="S1039" s="25">
        <f t="shared" ca="1" si="1047"/>
        <v>-40703454.248416215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-10699286.453705814</v>
      </c>
      <c r="R1040" s="25">
        <f t="array" aca="1" ref="R1040" ca="1">INDEX('Lorri 401b'!L:L,MATCH('Retirement Calculator'!A1040,'Lorri 401b'!N:N,0),0)</f>
        <v>-30203941.666211717</v>
      </c>
      <c r="S1040" s="25">
        <f t="shared" ca="1" si="1047"/>
        <v>-40903228.119917527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-10752297.425449949</v>
      </c>
      <c r="R1041" s="25">
        <f t="array" aca="1" ref="R1041" ca="1">INDEX('Lorri 401b'!L:L,MATCH('Retirement Calculator'!A1041,'Lorri 401b'!N:N,0),0)</f>
        <v>-30351536.957100153</v>
      </c>
      <c r="S1041" s="25">
        <f t="shared" ca="1" si="1047"/>
        <v>-41103834.382550105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-10805529.276243018</v>
      </c>
      <c r="R1042" s="25">
        <f t="array" aca="1" ref="R1042" ca="1">INDEX('Lorri 401b'!L:L,MATCH('Retirement Calculator'!A1042,'Lorri 401b'!N:N,0),0)</f>
        <v>-30499747.228367291</v>
      </c>
      <c r="S1042" s="25">
        <f t="shared" ca="1" si="1047"/>
        <v>-41305276.504610308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-10858982.926414391</v>
      </c>
      <c r="R1043" s="25">
        <f t="array" aca="1" ref="R1043" ca="1">INDEX('Lorri 401b'!L:L,MATCH('Retirement Calculator'!A1043,'Lorri 401b'!N:N,0),0)</f>
        <v>-30648575.042431377</v>
      </c>
      <c r="S1043" s="25">
        <f t="shared" ca="1" si="1047"/>
        <v>-41507557.96884577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-10912659.300128145</v>
      </c>
      <c r="R1044" s="25">
        <f t="array" aca="1" ref="R1044" ca="1">INDEX('Lorri 401b'!L:L,MATCH('Retirement Calculator'!A1044,'Lorri 401b'!N:N,0),0)</f>
        <v>-30798022.972387396</v>
      </c>
      <c r="S1044" s="25">
        <f t="shared" ca="1" si="1047"/>
        <v>-41710682.272515543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-10966559.325399041</v>
      </c>
      <c r="R1045" s="25">
        <f t="array" aca="1" ref="R1045" ca="1">INDEX('Lorri 401b'!L:L,MATCH('Retirement Calculator'!A1045,'Lorri 401b'!N:N,0),0)</f>
        <v>-30948093.602051564</v>
      </c>
      <c r="S1045" s="25">
        <f t="shared" ca="1" si="1047"/>
        <v>-41914652.927450605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-11020683.934108565</v>
      </c>
      <c r="R1046" s="25">
        <f t="array" aca="1" ref="R1046" ca="1">INDEX('Lorri 401b'!L:L,MATCH('Retirement Calculator'!A1046,'Lorri 401b'!N:N,0),0)</f>
        <v>-31098789.526005998</v>
      </c>
      <c r="S1046" s="25">
        <f t="shared" ca="1" si="1047"/>
        <v>-42119473.460114561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-11075034.062021045</v>
      </c>
      <c r="R1047" s="25">
        <f t="array" aca="1" ref="R1047" ca="1">INDEX('Lorri 401b'!L:L,MATCH('Retirement Calculator'!A1047,'Lorri 401b'!N:N,0),0)</f>
        <v>-31250113.349643577</v>
      </c>
      <c r="S1047" s="25">
        <f t="shared" ca="1" si="1047"/>
        <v>-42325147.41166462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-11129610.648799827</v>
      </c>
      <c r="R1048" s="25">
        <f t="array" aca="1" ref="R1048" ca="1">INDEX('Lorri 401b'!L:L,MATCH('Retirement Calculator'!A1048,'Lorri 401b'!N:N,0),0)</f>
        <v>-31402067.689212982</v>
      </c>
      <c r="S1048" s="25">
        <f t="shared" ca="1" si="1047"/>
        <v>-42531678.338012807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-11184414.638023522</v>
      </c>
      <c r="R1049" s="25">
        <f t="array" aca="1" ref="R1049" ca="1">INDEX('Lorri 401b'!L:L,MATCH('Retirement Calculator'!A1049,'Lorri 401b'!N:N,0),0)</f>
        <v>-31554655.171863925</v>
      </c>
      <c r="S1049" s="25">
        <f t="shared" ca="1" si="1047"/>
        <v>-42739069.809887446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-11239446.977202315</v>
      </c>
      <c r="R1050" s="25">
        <f t="array" aca="1" ref="R1050" ca="1">INDEX('Lorri 401b'!L:L,MATCH('Retirement Calculator'!A1050,'Lorri 401b'!N:N,0),0)</f>
        <v>-31707878.435692579</v>
      </c>
      <c r="S1050" s="25">
        <f t="shared" ca="1" si="1047"/>
        <v>-42947325.41289489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-11294708.617794352</v>
      </c>
      <c r="R1051" s="25">
        <f t="array" aca="1" ref="R1051" ca="1">INDEX('Lorri 401b'!L:L,MATCH('Retirement Calculator'!A1051,'Lorri 401b'!N:N,0),0)</f>
        <v>-31861740.129787184</v>
      </c>
      <c r="S1051" s="25">
        <f t="shared" ca="1" si="1047"/>
        <v>-43156448.747581534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-11350200.51522219</v>
      </c>
      <c r="R1052" s="25">
        <f t="array" aca="1" ref="R1052" ca="1">INDEX('Lorri 401b'!L:L,MATCH('Retirement Calculator'!A1052,'Lorri 401b'!N:N,0),0)</f>
        <v>-32016242.914273851</v>
      </c>
      <c r="S1052" s="25">
        <f t="shared" ca="1" si="1047"/>
        <v>-43366443.429496042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-11405923.628889311</v>
      </c>
      <c r="R1053" s="25">
        <f t="array" aca="1" ref="R1053" ca="1">INDEX('Lorri 401b'!L:L,MATCH('Retirement Calculator'!A1053,'Lorri 401b'!N:N,0),0)</f>
        <v>-32171389.460362546</v>
      </c>
      <c r="S1053" s="25">
        <f t="shared" ca="1" si="1047"/>
        <v>-43577313.089251861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-11461878.92219671</v>
      </c>
      <c r="R1054" s="25">
        <f t="array" aca="1" ref="R1054" ca="1">INDEX('Lorri 401b'!L:L,MATCH('Retirement Calculator'!A1054,'Lorri 401b'!N:N,0),0)</f>
        <v>-32327182.450393278</v>
      </c>
      <c r="S1054" s="25">
        <f t="shared" ca="1" si="1047"/>
        <v>-43789061.37258999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-11518067.362559559</v>
      </c>
      <c r="R1055" s="25">
        <f t="array" aca="1" ref="R1055" ca="1">INDEX('Lorri 401b'!L:L,MATCH('Retirement Calculator'!A1055,'Lorri 401b'!N:N,0),0)</f>
        <v>-32483624.577882472</v>
      </c>
      <c r="S1055" s="25">
        <f t="shared" ca="1" si="1047"/>
        <v>-44001691.940442033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-11574489.921423918</v>
      </c>
      <c r="R1056" s="25">
        <f t="array" aca="1" ref="R1056" ca="1">INDEX('Lorri 401b'!L:L,MATCH('Retirement Calculator'!A1056,'Lorri 401b'!N:N,0),0)</f>
        <v>-32640718.547569539</v>
      </c>
      <c r="S1056" s="25">
        <f t="shared" ca="1" si="1047"/>
        <v>-44215208.468993455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-11631147.574283546</v>
      </c>
      <c r="R1057" s="25">
        <f t="array" aca="1" ref="R1057" ca="1">INDEX('Lorri 401b'!L:L,MATCH('Retirement Calculator'!A1057,'Lorri 401b'!N:N,0),0)</f>
        <v>-32798467.075463634</v>
      </c>
      <c r="S1057" s="25">
        <f t="shared" ca="1" si="1047"/>
        <v>-44429614.649747178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-11688041.300696755</v>
      </c>
      <c r="R1058" s="25">
        <f t="array" aca="1" ref="R1058" ca="1">INDEX('Lorri 401b'!L:L,MATCH('Retirement Calculator'!A1058,'Lorri 401b'!N:N,0),0)</f>
        <v>-32956872.88889062</v>
      </c>
      <c r="S1058" s="25">
        <f t="shared" ca="1" si="1047"/>
        <v>-44644914.189587377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-11745172.084303353</v>
      </c>
      <c r="R1059" s="25">
        <f t="array" aca="1" ref="R1059" ca="1">INDEX('Lorri 401b'!L:L,MATCH('Retirement Calculator'!A1059,'Lorri 401b'!N:N,0),0)</f>
        <v>-33115938.726540219</v>
      </c>
      <c r="S1059" s="25">
        <f t="shared" ca="1" si="1047"/>
        <v>-44861110.810843572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-11802540.912841644</v>
      </c>
      <c r="R1060" s="25">
        <f t="array" aca="1" ref="R1060" ca="1">INDEX('Lorri 401b'!L:L,MATCH('Retirement Calculator'!A1060,'Lorri 401b'!N:N,0),0)</f>
        <v>-33275667.338513359</v>
      </c>
      <c r="S1060" s="25">
        <f t="shared" ca="1" si="1047"/>
        <v>-45078208.251355007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-11860148.778165512</v>
      </c>
      <c r="R1061" s="25">
        <f t="array" aca="1" ref="R1061" ca="1">INDEX('Lorri 401b'!L:L,MATCH('Retirement Calculator'!A1061,'Lorri 401b'!N:N,0),0)</f>
        <v>-33436061.486369722</v>
      </c>
      <c r="S1061" s="25">
        <f t="shared" ca="1" si="1047"/>
        <v>-45296210.264535233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-11917996.676261563</v>
      </c>
      <c r="R1062" s="25">
        <f t="array" aca="1" ref="R1062" ca="1">INDEX('Lorri 401b'!L:L,MATCH('Retirement Calculator'!A1062,'Lorri 401b'!N:N,0),0)</f>
        <v>-33597123.943175487</v>
      </c>
      <c r="S1062" s="25">
        <f t="shared" ca="1" si="1047"/>
        <v>-45515120.619437054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-11976085.607266348</v>
      </c>
      <c r="R1063" s="25">
        <f t="array" aca="1" ref="R1063" ca="1">INDEX('Lorri 401b'!L:L,MATCH('Retirement Calculator'!A1063,'Lorri 401b'!N:N,0),0)</f>
        <v>-33758857.493551277</v>
      </c>
      <c r="S1063" s="25">
        <f t="shared" ca="1" si="1047"/>
        <v>-45734943.100817621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-12034416.575483652</v>
      </c>
      <c r="R1064" s="25">
        <f t="array" aca="1" ref="R1064" ca="1">INDEX('Lorri 401b'!L:L,MATCH('Retirement Calculator'!A1064,'Lorri 401b'!N:N,0),0)</f>
        <v>-33921264.933720298</v>
      </c>
      <c r="S1064" s="25">
        <f t="shared" ca="1" si="1047"/>
        <v>-45955681.509203948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-12092990.589401862</v>
      </c>
      <c r="R1065" s="25">
        <f t="array" aca="1" ref="R1065" ca="1">INDEX('Lorri 401b'!L:L,MATCH('Retirement Calculator'!A1065,'Lorri 401b'!N:N,0),0)</f>
        <v>-34084349.071556687</v>
      </c>
      <c r="S1065" s="25">
        <f t="shared" ca="1" si="1047"/>
        <v>-46177339.660958551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-12151808.661711397</v>
      </c>
      <c r="R1066" s="25">
        <f t="array" aca="1" ref="R1066" ca="1">INDEX('Lorri 401b'!L:L,MATCH('Retirement Calculator'!A1066,'Lorri 401b'!N:N,0),0)</f>
        <v>-34248112.726634063</v>
      </c>
      <c r="S1066" s="25">
        <f t="shared" ca="1" si="1047"/>
        <v>-46399921.388345458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-12210871.809322223</v>
      </c>
      <c r="R1067" s="25">
        <f t="array" aca="1" ref="R1067" ca="1">INDEX('Lorri 401b'!L:L,MATCH('Retirement Calculator'!A1067,'Lorri 401b'!N:N,0),0)</f>
        <v>-34412558.73027426</v>
      </c>
      <c r="S1067" s="25">
        <f t="shared" ca="1" si="1047"/>
        <v>-46623430.539596483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-12270181.053381426</v>
      </c>
      <c r="R1068" s="25">
        <f t="array" aca="1" ref="R1068" ca="1">INDEX('Lorri 401b'!L:L,MATCH('Retirement Calculator'!A1068,'Lorri 401b'!N:N,0),0)</f>
        <v>-34577689.925596289</v>
      </c>
      <c r="S1068" s="25">
        <f t="shared" ca="1" si="1047"/>
        <v>-46847870.978977717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-12329737.419290876</v>
      </c>
      <c r="R1069" s="25">
        <f t="array" aca="1" ref="R1069" ca="1">INDEX('Lorri 401b'!L:L,MATCH('Retirement Calculator'!A1069,'Lorri 401b'!N:N,0),0)</f>
        <v>-34743509.167565495</v>
      </c>
      <c r="S1069" s="25">
        <f t="shared" ca="1" si="1047"/>
        <v>-47073246.586856373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-12389541.93672495</v>
      </c>
      <c r="R1070" s="25">
        <f t="array" aca="1" ref="R1070" ca="1">INDEX('Lorri 401b'!L:L,MATCH('Retirement Calculator'!A1070,'Lorri 401b'!N:N,0),0)</f>
        <v>-34910019.323042907</v>
      </c>
      <c r="S1070" s="25">
        <f t="shared" ca="1" si="1047"/>
        <v>-47299561.25976786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-12449595.639648331</v>
      </c>
      <c r="R1071" s="25">
        <f t="array" aca="1" ref="R1071" ca="1">INDEX('Lorri 401b'!L:L,MATCH('Retirement Calculator'!A1071,'Lorri 401b'!N:N,0),0)</f>
        <v>-35077223.270834804</v>
      </c>
      <c r="S1071" s="25">
        <f t="shared" ca="1" si="1047"/>
        <v>-47526818.910483137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-12509899.566333894</v>
      </c>
      <c r="R1072" s="25">
        <f t="array" aca="1" ref="R1072" ca="1">INDEX('Lorri 401b'!L:L,MATCH('Retirement Calculator'!A1072,'Lorri 401b'!N:N,0),0)</f>
        <v>-35245123.901742503</v>
      </c>
      <c r="S1072" s="25">
        <f t="shared" ca="1" si="1047"/>
        <v>-47755023.468076393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-12570454.759380646</v>
      </c>
      <c r="R1073" s="25">
        <f t="array" aca="1" ref="R1073" ca="1">INDEX('Lorri 401b'!L:L,MATCH('Retirement Calculator'!A1073,'Lorri 401b'!N:N,0),0)</f>
        <v>-35413724.118612319</v>
      </c>
      <c r="S1073" s="25">
        <f t="shared" ca="1" si="1047"/>
        <v>-47984178.877992965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-12631262.265731759</v>
      </c>
      <c r="R1074" s="25">
        <f t="array" aca="1" ref="R1074" ca="1">INDEX('Lorri 401b'!L:L,MATCH('Retirement Calculator'!A1074,'Lorri 401b'!N:N,0),0)</f>
        <v>-35583026.836385757</v>
      </c>
      <c r="S1074" s="25">
        <f t="shared" ca="1" si="1047"/>
        <v>-48214289.102117516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-12692323.136692669</v>
      </c>
      <c r="R1075" s="25">
        <f t="array" aca="1" ref="R1075" ca="1">INDEX('Lorri 401b'!L:L,MATCH('Retirement Calculator'!A1075,'Lorri 401b'!N:N,0),0)</f>
        <v>-35753034.982149921</v>
      </c>
      <c r="S1075" s="25">
        <f t="shared" ca="1" si="1047"/>
        <v>-48445358.118842587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-12753638.42794925</v>
      </c>
      <c r="R1076" s="25">
        <f t="array" aca="1" ref="R1076" ca="1">INDEX('Lorri 401b'!L:L,MATCH('Retirement Calculator'!A1076,'Lorri 401b'!N:N,0),0)</f>
        <v>-35923751.495188102</v>
      </c>
      <c r="S1076" s="25">
        <f t="shared" ca="1" si="1047"/>
        <v>-48677389.923137352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-12815209.199586065</v>
      </c>
      <c r="R1077" s="25">
        <f t="array" aca="1" ref="R1077" ca="1">INDEX('Lorri 401b'!L:L,MATCH('Retirement Calculator'!A1077,'Lorri 401b'!N:N,0),0)</f>
        <v>-36095179.327030607</v>
      </c>
      <c r="S1077" s="25">
        <f t="shared" ca="1" si="1047"/>
        <v>-48910388.52661667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-12877036.516104702</v>
      </c>
      <c r="R1078" s="25">
        <f t="array" aca="1" ref="R1078" ca="1">INDEX('Lorri 401b'!L:L,MATCH('Retirement Calculator'!A1078,'Lorri 401b'!N:N,0),0)</f>
        <v>-36267321.44150579</v>
      </c>
      <c r="S1078" s="25">
        <f t="shared" ca="1" si="1047"/>
        <v>-49144357.957610488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-12939121.446442166</v>
      </c>
      <c r="R1079" s="25">
        <f t="array" aca="1" ref="R1079" ca="1">INDEX('Lorri 401b'!L:L,MATCH('Retirement Calculator'!A1079,'Lorri 401b'!N:N,0),0)</f>
        <v>-36440180.814791285</v>
      </c>
      <c r="S1079" s="25">
        <f t="shared" ca="1" si="1047"/>
        <v>-49379302.261233449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-13001465.063989369</v>
      </c>
      <c r="R1080" s="25">
        <f t="array" aca="1" ref="R1080" ca="1">INDEX('Lorri 401b'!L:L,MATCH('Retirement Calculator'!A1080,'Lorri 401b'!N:N,0),0)</f>
        <v>-36613760.43546547</v>
      </c>
      <c r="S1080" s="25">
        <f t="shared" ca="1" si="1047"/>
        <v>-49615225.499454841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-13064068.446609687</v>
      </c>
      <c r="R1081" s="25">
        <f t="array" aca="1" ref="R1081" ca="1">INDEX('Lorri 401b'!L:L,MATCH('Retirement Calculator'!A1081,'Lorri 401b'!N:N,0),0)</f>
        <v>-36788063.304559134</v>
      </c>
      <c r="S1081" s="25">
        <f t="shared" ca="1" si="1047"/>
        <v>-49852131.751168817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-13126932.676657589</v>
      </c>
      <c r="R1082" s="25">
        <f t="array" aca="1" ref="R1082" ca="1">INDEX('Lorri 401b'!L:L,MATCH('Retirement Calculator'!A1082,'Lorri 401b'!N:N,0),0)</f>
        <v>-36963092.435607351</v>
      </c>
      <c r="S1082" s="25">
        <f t="shared" ca="1" si="1047"/>
        <v>-50090025.112264939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-13190058.840997357</v>
      </c>
      <c r="R1083" s="25">
        <f t="array" aca="1" ref="R1083" ca="1">INDEX('Lorri 401b'!L:L,MATCH('Retirement Calculator'!A1083,'Lorri 401b'!N:N,0),0)</f>
        <v>-37138850.854701601</v>
      </c>
      <c r="S1083" s="25">
        <f t="shared" ca="1" si="1047"/>
        <v>-50328909.695698962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-13253448.031021874</v>
      </c>
      <c r="R1084" s="25">
        <f t="array" aca="1" ref="R1084" ca="1">INDEX('Lorri 401b'!L:L,MATCH('Retirement Calculator'!A1084,'Lorri 401b'!N:N,0),0)</f>
        <v>-37315341.600542076</v>
      </c>
      <c r="S1084" s="25">
        <f t="shared" ca="1" si="1047"/>
        <v>-50568789.631563947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-13317101.342671493</v>
      </c>
      <c r="R1085" s="25">
        <f t="array" aca="1" ref="R1085" ca="1">INDEX('Lorri 401b'!L:L,MATCH('Retirement Calculator'!A1085,'Lorri 401b'!N:N,0),0)</f>
        <v>-37492567.724490225</v>
      </c>
      <c r="S1085" s="25">
        <f t="shared" ca="1" si="1047"/>
        <v>-50809669.067161717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-13381019.876452986</v>
      </c>
      <c r="R1086" s="25">
        <f t="array" aca="1" ref="R1086" ca="1">INDEX('Lorri 401b'!L:L,MATCH('Retirement Calculator'!A1086,'Lorri 401b'!N:N,0),0)</f>
        <v>-37670532.290621489</v>
      </c>
      <c r="S1086" s="25">
        <f t="shared" ca="1" si="1047"/>
        <v>-51051552.167074472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-13445204.737458568</v>
      </c>
      <c r="R1087" s="25">
        <f t="array" aca="1" ref="R1087" ca="1">INDEX('Lorri 401b'!L:L,MATCH('Retirement Calculator'!A1087,'Lorri 401b'!N:N,0),0)</f>
        <v>-37849238.375778303</v>
      </c>
      <c r="S1087" s="25">
        <f t="shared" ca="1" si="1047"/>
        <v>-51294443.113236874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-13509657.035385007</v>
      </c>
      <c r="R1088" s="25">
        <f t="array" aca="1" ref="R1088" ca="1">INDEX('Lorri 401b'!L:L,MATCH('Retirement Calculator'!A1088,'Lorri 401b'!N:N,0),0)</f>
        <v>-38028689.069623269</v>
      </c>
      <c r="S1088" s="25">
        <f t="shared" ca="1" si="1047"/>
        <v>-51538346.105008274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-13574377.884552807</v>
      </c>
      <c r="R1089" s="25">
        <f t="array" aca="1" ref="R1089" ca="1">INDEX('Lorri 401b'!L:L,MATCH('Retirement Calculator'!A1089,'Lorri 401b'!N:N,0),0)</f>
        <v>-38208887.474692591</v>
      </c>
      <c r="S1089" s="25">
        <f t="shared" ca="1" si="1047"/>
        <v>-51783265.359245397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-13639368.403925471</v>
      </c>
      <c r="R1090" s="25">
        <f t="array" aca="1" ref="R1090" ca="1">INDEX('Lorri 401b'!L:L,MATCH('Retirement Calculator'!A1090,'Lorri 401b'!N:N,0),0)</f>
        <v>-38389836.706449695</v>
      </c>
      <c r="S1090" s="25">
        <f t="shared" ca="1" si="1047"/>
        <v>-52029205.110375166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-13704629.717128854</v>
      </c>
      <c r="R1091" s="25">
        <f t="array" aca="1" ref="R1091" ca="1">INDEX('Lorri 401b'!L:L,MATCH('Retirement Calculator'!A1091,'Lorri 401b'!N:N,0),0)</f>
        <v>-38571539.89333912</v>
      </c>
      <c r="S1091" s="25">
        <f t="shared" ca="1" si="1047"/>
        <v>-52276169.61046797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-13770162.952470586</v>
      </c>
      <c r="R1092" s="25">
        <f t="array" aca="1" ref="R1092" ca="1">INDEX('Lorri 401b'!L:L,MATCH('Retirement Calculator'!A1092,'Lorri 401b'!N:N,0),0)</f>
        <v>-38754000.176840588</v>
      </c>
      <c r="S1092" s="25">
        <f t="shared" ca="1" si="1047"/>
        <v>-52524163.129311174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-13835969.242959574</v>
      </c>
      <c r="R1093" s="25">
        <f t="array" aca="1" ref="R1093" ca="1">INDEX('Lorri 401b'!L:L,MATCH('Retirement Calculator'!A1093,'Lorri 401b'!N:N,0),0)</f>
        <v>-38937220.711523309</v>
      </c>
      <c r="S1093" s="25">
        <f t="shared" ca="1" si="1047"/>
        <v>-52773189.954482883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-13902049.726325599</v>
      </c>
      <c r="R1094" s="25">
        <f t="array" aca="1" ref="R1094" ca="1">INDEX('Lorri 401b'!L:L,MATCH('Retirement Calculator'!A1094,'Lorri 401b'!N:N,0),0)</f>
        <v>-39121204.665100545</v>
      </c>
      <c r="S1094" s="25">
        <f t="shared" ca="1" si="1047"/>
        <v>-53023254.391426146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-13968405.545038983</v>
      </c>
      <c r="R1095" s="25">
        <f t="array" aca="1" ref="R1095" ca="1">INDEX('Lorri 401b'!L:L,MATCH('Retirement Calculator'!A1095,'Lorri 401b'!N:N,0),0)</f>
        <v>-39305955.21848435</v>
      </c>
      <c r="S1095" s="25">
        <f t="shared" ca="1" si="1047"/>
        <v>-53274360.763523333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-14035037.846330341</v>
      </c>
      <c r="R1096" s="25">
        <f t="array" aca="1" ref="R1096" ca="1">INDEX('Lorri 401b'!L:L,MATCH('Retirement Calculator'!A1096,'Lorri 401b'!N:N,0),0)</f>
        <v>-39491475.565840587</v>
      </c>
      <c r="S1096" s="25">
        <f t="shared" ca="1" si="1047"/>
        <v>-53526513.412170932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-14101947.782210412</v>
      </c>
      <c r="R1097" s="25">
        <f t="array" aca="1" ref="R1097" ca="1">INDEX('Lorri 401b'!L:L,MATCH('Retirement Calculator'!A1097,'Lorri 401b'!N:N,0),0)</f>
        <v>-39677768.914644144</v>
      </c>
      <c r="S1097" s="25">
        <f t="shared" ca="1" si="1047"/>
        <v>-53779716.696854554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-14169136.509489983</v>
      </c>
      <c r="R1098" s="25">
        <f t="array" aca="1" ref="R1098" ca="1">INDEX('Lorri 401b'!L:L,MATCH('Retirement Calculator'!A1098,'Lorri 401b'!N:N,0),0)</f>
        <v>-39864838.485734381</v>
      </c>
      <c r="S1098" s="25">
        <f t="shared" ca="1" si="1047"/>
        <v>-54033974.995224364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-14236605.189799886</v>
      </c>
      <c r="R1099" s="25">
        <f t="array" aca="1" ref="R1099" ca="1">INDEX('Lorri 401b'!L:L,MATCH('Retirement Calculator'!A1099,'Lorri 401b'!N:N,0),0)</f>
        <v>-40052687.513370827</v>
      </c>
      <c r="S1099" s="25">
        <f t="shared" ca="1" si="1047"/>
        <v>-54289292.703170717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-14304354.98961108</v>
      </c>
      <c r="R1100" s="25">
        <f t="array" aca="1" ref="R1100" ca="1">INDEX('Lorri 401b'!L:L,MATCH('Retirement Calculator'!A1100,'Lorri 401b'!N:N,0),0)</f>
        <v>-40241319.245289095</v>
      </c>
      <c r="S1100" s="25">
        <f t="shared" ca="1" si="1047"/>
        <v>-54545674.234900177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-14372387.080254821</v>
      </c>
      <c r="R1101" s="25">
        <f t="array" aca="1" ref="R1101" ca="1">INDEX('Lorri 401b'!L:L,MATCH('Retirement Calculator'!A1101,'Lorri 401b'!N:N,0),0)</f>
        <v>-40430736.942757018</v>
      </c>
      <c r="S1101" s="25">
        <f t="shared" ca="1" si="1047"/>
        <v>-54803124.023011841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-14440702.63794291</v>
      </c>
      <c r="R1102" s="25">
        <f t="array" aca="1" ref="R1102" ca="1">INDEX('Lorri 401b'!L:L,MATCH('Retirement Calculator'!A1102,'Lorri 401b'!N:N,0),0)</f>
        <v>-40620943.880631059</v>
      </c>
      <c r="S1102" s="25">
        <f t="shared" ca="1" si="1047"/>
        <v>-55061646.51857397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-14509302.843788033</v>
      </c>
      <c r="R1103" s="25">
        <f t="array" aca="1" ref="R1103" ca="1">INDEX('Lorri 401b'!L:L,MATCH('Retirement Calculator'!A1103,'Lorri 401b'!N:N,0),0)</f>
        <v>-40811943.347412914</v>
      </c>
      <c r="S1103" s="25">
        <f t="shared" ca="1" si="1047"/>
        <v>-55321246.191200949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-14578188.883824179</v>
      </c>
      <c r="R1104" s="25">
        <f t="array" aca="1" ref="R1104" ca="1">INDEX('Lorri 401b'!L:L,MATCH('Retirement Calculator'!A1104,'Lorri 401b'!N:N,0),0)</f>
        <v>-41003738.645306356</v>
      </c>
      <c r="S1104" s="25">
        <f t="shared" ca="1" si="1047"/>
        <v>-55581927.529130533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-14647361.949027142</v>
      </c>
      <c r="R1105" s="25">
        <f t="array" aca="1" ref="R1105" ca="1">INDEX('Lorri 401b'!L:L,MATCH('Retirement Calculator'!A1105,'Lorri 401b'!N:N,0),0)</f>
        <v>-41196333.090274356</v>
      </c>
      <c r="S1105" s="25">
        <f t="shared" ca="1" si="1047"/>
        <v>-55843695.0393015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-14716823.235335115</v>
      </c>
      <c r="R1106" s="25">
        <f t="array" aca="1" ref="R1106" ca="1">INDEX('Lorri 401b'!L:L,MATCH('Retirement Calculator'!A1106,'Lorri 401b'!N:N,0),0)</f>
        <v>-41389730.01209639</v>
      </c>
      <c r="S1106" s="25">
        <f t="shared" ca="1" si="1047"/>
        <v>-56106553.247431502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-14786573.943669373</v>
      </c>
      <c r="R1107" s="25">
        <f t="array" aca="1" ref="R1107" ca="1">INDEX('Lorri 401b'!L:L,MATCH('Retirement Calculator'!A1107,'Lorri 401b'!N:N,0),0)</f>
        <v>-41583932.75442601</v>
      </c>
      <c r="S1107" s="25">
        <f t="shared" ca="1" si="1047"/>
        <v>-56370506.698095381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-14856615.279955024</v>
      </c>
      <c r="R1108" s="25">
        <f t="array" aca="1" ref="R1108" ca="1">INDEX('Lorri 401b'!L:L,MATCH('Retirement Calculator'!A1108,'Lorri 401b'!N:N,0),0)</f>
        <v>-41778944.674848676</v>
      </c>
      <c r="S1108" s="25">
        <f t="shared" ca="1" si="1047"/>
        <v>-56635559.954803698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-14926948.455141865</v>
      </c>
      <c r="R1109" s="25">
        <f t="array" aca="1" ref="R1109" ca="1">INDEX('Lorri 401b'!L:L,MATCH('Retirement Calculator'!A1109,'Lorri 401b'!N:N,0),0)</f>
        <v>-41974769.144939765</v>
      </c>
      <c r="S1109" s="25">
        <f t="shared" ca="1" si="1047"/>
        <v>-56901717.60008163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-14997574.685225317</v>
      </c>
      <c r="R1110" s="25">
        <f t="array" aca="1" ref="R1110" ca="1">INDEX('Lorri 401b'!L:L,MATCH('Retirement Calculator'!A1110,'Lorri 401b'!N:N,0),0)</f>
        <v>-42171409.550322905</v>
      </c>
      <c r="S1110" s="25">
        <f t="shared" ca="1" si="1047"/>
        <v>-57168984.235548221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-15068495.191267451</v>
      </c>
      <c r="R1111" s="25">
        <f t="array" aca="1" ref="R1111" ca="1">INDEX('Lorri 401b'!L:L,MATCH('Retirement Calculator'!A1111,'Lorri 401b'!N:N,0),0)</f>
        <v>-42368869.290728472</v>
      </c>
      <c r="S1111" s="25">
        <f t="shared" ca="1" si="1047"/>
        <v>-57437364.481995925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-15139711.199418094</v>
      </c>
      <c r="R1112" s="25">
        <f t="array" aca="1" ref="R1112" ca="1">INDEX('Lorri 401b'!L:L,MATCH('Retirement Calculator'!A1112,'Lorri 401b'!N:N,0),0)</f>
        <v>-42567151.780052394</v>
      </c>
      <c r="S1112" s="25">
        <f t="shared" ca="1" si="1047"/>
        <v>-57706862.979470491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-15211223.940936031</v>
      </c>
      <c r="R1113" s="25">
        <f t="array" aca="1" ref="R1113" ca="1">INDEX('Lorri 401b'!L:L,MATCH('Retirement Calculator'!A1113,'Lorri 401b'!N:N,0),0)</f>
        <v>-42766260.446415164</v>
      </c>
      <c r="S1113" s="25">
        <f t="shared" ca="1" si="1047"/>
        <v>-57977484.387351193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-15283034.652210291</v>
      </c>
      <c r="R1114" s="25">
        <f t="array" aca="1" ref="R1114" ca="1">INDEX('Lorri 401b'!L:L,MATCH('Retirement Calculator'!A1114,'Lorri 401b'!N:N,0),0)</f>
        <v>-42966198.732221112</v>
      </c>
      <c r="S1114" s="25">
        <f t="shared" ca="1" si="1047"/>
        <v>-58249233.384431407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-15355144.57478153</v>
      </c>
      <c r="R1115" s="25">
        <f t="array" aca="1" ref="R1115" ca="1">INDEX('Lorri 401b'!L:L,MATCH('Retirement Calculator'!A1115,'Lorri 401b'!N:N,0),0)</f>
        <v>-43166970.094217919</v>
      </c>
      <c r="S1115" s="25">
        <f t="shared" ca="1" si="1047"/>
        <v>-58522114.668999448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-15427554.95536348</v>
      </c>
      <c r="R1116" s="25">
        <f t="array" aca="1" ref="R1116" ca="1">INDEX('Lorri 401b'!L:L,MATCH('Retirement Calculator'!A1116,'Lorri 401b'!N:N,0),0)</f>
        <v>-43368578.003556378</v>
      </c>
      <c r="S1116" s="25">
        <f t="shared" ca="1" si="1047"/>
        <v>-58796132.95891986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-15500267.045864522</v>
      </c>
      <c r="R1117" s="25">
        <f t="array" aca="1" ref="R1117" ca="1">INDEX('Lorri 401b'!L:L,MATCH('Retirement Calculator'!A1117,'Lorri 401b'!N:N,0),0)</f>
        <v>-43571025.945850417</v>
      </c>
      <c r="S1117" s="25">
        <f t="shared" ca="1" si="1047"/>
        <v>-59071292.991714939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-15573282.10340932</v>
      </c>
      <c r="R1118" s="25">
        <f t="array" aca="1" ref="R1118" ca="1">INDEX('Lorri 401b'!L:L,MATCH('Retirement Calculator'!A1118,'Lorri 401b'!N:N,0),0)</f>
        <v>-43774317.42123735</v>
      </c>
      <c r="S1118" s="25">
        <f t="shared" ca="1" si="1047"/>
        <v>-59347599.52464667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-15646601.390360553</v>
      </c>
      <c r="R1119" s="25">
        <f t="array" aca="1" ref="R1119" ca="1">INDEX('Lorri 401b'!L:L,MATCH('Retirement Calculator'!A1119,'Lorri 401b'!N:N,0),0)</f>
        <v>-43978455.94443839</v>
      </c>
      <c r="S1119" s="25">
        <f t="shared" ca="1" si="1047"/>
        <v>-59625057.334798947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-15720226.174340749</v>
      </c>
      <c r="R1120" s="25">
        <f t="array" aca="1" ref="R1120" ca="1">INDEX('Lorri 401b'!L:L,MATCH('Retirement Calculator'!A1120,'Lorri 401b'!N:N,0),0)</f>
        <v>-44183445.044819437</v>
      </c>
      <c r="S1120" s="25">
        <f t="shared" ca="1" si="1047"/>
        <v>-59903671.219160184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-15794157.728254197</v>
      </c>
      <c r="R1121" s="25">
        <f t="array" aca="1" ref="R1121" ca="1">INDEX('Lorri 401b'!L:L,MATCH('Retirement Calculator'!A1121,'Lorri 401b'!N:N,0),0)</f>
        <v>-44389288.266452074</v>
      </c>
      <c r="S1121" s="25">
        <f t="shared" ca="1" si="1047"/>
        <v>-60183445.994706273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-15868397.330308951</v>
      </c>
      <c r="R1122" s="25">
        <f t="array" aca="1" ref="R1122" ca="1">INDEX('Lorri 401b'!L:L,MATCH('Retirement Calculator'!A1122,'Lorri 401b'!N:N,0),0)</f>
        <v>-44595989.168174848</v>
      </c>
      <c r="S1122" s="25">
        <f t="shared" ca="1" si="1047"/>
        <v>-60464386.498483799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-15942946.264038933</v>
      </c>
      <c r="R1123" s="25">
        <f t="array" aca="1" ref="R1123" ca="1">INDEX('Lorri 401b'!L:L,MATCH('Retirement Calculator'!A1123,'Lorri 401b'!N:N,0),0)</f>
        <v>-44803551.323654801</v>
      </c>
      <c r="S1123" s="25">
        <f t="shared" ca="1" si="1047"/>
        <v>-60746497.587693736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-16017805.818326123</v>
      </c>
      <c r="R1124" s="25">
        <f t="array" aca="1" ref="R1124" ca="1">INDEX('Lorri 401b'!L:L,MATCH('Retirement Calculator'!A1124,'Lorri 401b'!N:N,0),0)</f>
        <v>-45011978.32144925</v>
      </c>
      <c r="S1124" s="25">
        <f t="shared" ca="1" si="1047"/>
        <v>-61029784.139775373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-16092977.287422843</v>
      </c>
      <c r="R1125" s="25">
        <f t="array" aca="1" ref="R1125" ca="1">INDEX('Lorri 401b'!L:L,MATCH('Retirement Calculator'!A1125,'Lorri 401b'!N:N,0),0)</f>
        <v>-45221273.765067846</v>
      </c>
      <c r="S1125" s="25">
        <f t="shared" ca="1" si="1047"/>
        <v>-61314251.052490689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-16168461.970974132</v>
      </c>
      <c r="R1126" s="25">
        <f t="array" aca="1" ref="R1126" ca="1">INDEX('Lorri 401b'!L:L,MATCH('Retirement Calculator'!A1126,'Lorri 401b'!N:N,0),0)</f>
        <v>-45431441.273034848</v>
      </c>
      <c r="S1126" s="25">
        <f t="shared" ca="1" si="1047"/>
        <v>-61599903.244008981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-16244261.174040219</v>
      </c>
      <c r="R1127" s="25">
        <f t="array" aca="1" ref="R1127" ca="1">INDEX('Lorri 401b'!L:L,MATCH('Retirement Calculator'!A1127,'Lorri 401b'!N:N,0),0)</f>
        <v>-45642484.478951715</v>
      </c>
      <c r="S1127" s="25">
        <f t="shared" ca="1" si="1047"/>
        <v>-61886745.652991936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-16320376.207119081</v>
      </c>
      <c r="R1128" s="25">
        <f t="array" aca="1" ref="R1128" ca="1">INDEX('Lorri 401b'!L:L,MATCH('Retirement Calculator'!A1128,'Lorri 401b'!N:N,0),0)</f>
        <v>-45854407.031559899</v>
      </c>
      <c r="S1128" s="25">
        <f t="shared" ca="1" si="1047"/>
        <v>-62174783.238678977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-16396808.386169106</v>
      </c>
      <c r="R1129" s="25">
        <f t="array" aca="1" ref="R1129" ca="1">INDEX('Lorri 401b'!L:L,MATCH('Retirement Calculator'!A1129,'Lorri 401b'!N:N,0),0)</f>
        <v>-46067212.594803952</v>
      </c>
      <c r="S1129" s="25">
        <f t="shared" ca="1" si="1047"/>
        <v>-62464020.980973057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-16473559.032631839</v>
      </c>
      <c r="R1130" s="25">
        <f t="array" aca="1" ref="R1130" ca="1">INDEX('Lorri 401b'!L:L,MATCH('Retirement Calculator'!A1130,'Lorri 401b'!N:N,0),0)</f>
        <v>-46280904.847894855</v>
      </c>
      <c r="S1130" s="25">
        <f t="shared" ca="1" si="1047"/>
        <v>-62754463.880526692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-16550629.473454833</v>
      </c>
      <c r="R1131" s="25">
        <f t="array" aca="1" ref="R1131" ca="1">INDEX('Lorri 401b'!L:L,MATCH('Retirement Calculator'!A1131,'Lorri 401b'!N:N,0),0)</f>
        <v>-46495487.485373639</v>
      </c>
      <c r="S1131" s="25">
        <f t="shared" ca="1" si="1047"/>
        <v>-63046116.958828472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-16628021.041114589</v>
      </c>
      <c r="R1132" s="25">
        <f t="array" aca="1" ref="R1132" ca="1">INDEX('Lorri 401b'!L:L,MATCH('Retirement Calculator'!A1132,'Lorri 401b'!N:N,0),0)</f>
        <v>-46710964.217175253</v>
      </c>
      <c r="S1132" s="25">
        <f t="shared" ca="1" si="1047"/>
        <v>-63338985.258289844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-16705735.073639594</v>
      </c>
      <c r="R1133" s="25">
        <f t="array" aca="1" ref="R1133" ca="1">INDEX('Lorri 401b'!L:L,MATCH('Retirement Calculator'!A1133,'Lorri 401b'!N:N,0),0)</f>
        <v>-46927338.768692702</v>
      </c>
      <c r="S1133" s="25">
        <f t="shared" ca="1" si="1047"/>
        <v>-63633073.842332296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-16783772.914633453</v>
      </c>
      <c r="R1134" s="25">
        <f t="array" aca="1" ref="R1134" ca="1">INDEX('Lorri 401b'!L:L,MATCH('Retirement Calculator'!A1134,'Lorri 401b'!N:N,0),0)</f>
        <v>-47144614.880841479</v>
      </c>
      <c r="S1134" s="25">
        <f t="shared" ca="1" si="1047"/>
        <v>-63928387.795474932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-16862135.913298119</v>
      </c>
      <c r="R1135" s="25">
        <f t="array" aca="1" ref="R1135" ca="1">INDEX('Lorri 401b'!L:L,MATCH('Retirement Calculator'!A1135,'Lorri 401b'!N:N,0),0)</f>
        <v>-47362796.310124204</v>
      </c>
      <c r="S1135" s="25">
        <f t="shared" ca="1" si="1047"/>
        <v>-64224932.223422319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-16940825.424457222</v>
      </c>
      <c r="R1136" s="25">
        <f t="array" aca="1" ref="R1136" ca="1">INDEX('Lorri 401b'!L:L,MATCH('Retirement Calculator'!A1136,'Lorri 401b'!N:N,0),0)</f>
        <v>-47581886.82869561</v>
      </c>
      <c r="S1136" s="25">
        <f t="shared" ca="1" si="1047"/>
        <v>-64522712.253152832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-17019842.808579486</v>
      </c>
      <c r="R1137" s="25">
        <f t="array" aca="1" ref="R1137" ca="1">INDEX('Lorri 401b'!L:L,MATCH('Retirement Calculator'!A1137,'Lorri 401b'!N:N,0),0)</f>
        <v>-47801890.22442773</v>
      </c>
      <c r="S1137" s="25">
        <f t="shared" ca="1" si="1047"/>
        <v>-64821733.033007219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-17099189.431802262</v>
      </c>
      <c r="R1138" s="25">
        <f t="array" aca="1" ref="R1138" ca="1">INDEX('Lorri 401b'!L:L,MATCH('Retirement Calculator'!A1138,'Lorri 401b'!N:N,0),0)</f>
        <v>-48022810.300975397</v>
      </c>
      <c r="S1138" s="25">
        <f t="shared" ca="1" si="1047"/>
        <v>-65121999.732777655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-17178866.66595513</v>
      </c>
      <c r="R1139" s="25">
        <f t="array" aca="1" ref="R1139" ca="1">INDEX('Lorri 401b'!L:L,MATCH('Retirement Calculator'!A1139,'Lorri 401b'!N:N,0),0)</f>
        <v>-48244650.877842017</v>
      </c>
      <c r="S1139" s="25">
        <f t="shared" ca="1" si="1047"/>
        <v>-65423517.54379715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-17258875.888583634</v>
      </c>
      <c r="R1140" s="25">
        <f t="array" aca="1" ref="R1140" ca="1">INDEX('Lorri 401b'!L:L,MATCH('Retirement Calculator'!A1140,'Lorri 401b'!N:N,0),0)</f>
        <v>-48467415.790445581</v>
      </c>
      <c r="S1140" s="25">
        <f t="shared" ca="1" si="1047"/>
        <v>-65726291.679029211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-17339218.482973091</v>
      </c>
      <c r="R1141" s="25">
        <f t="array" aca="1" ref="R1141" ca="1">INDEX('Lorri 401b'!L:L,MATCH('Retirement Calculator'!A1141,'Lorri 401b'!N:N,0),0)</f>
        <v>-48691108.890184991</v>
      </c>
      <c r="S1141" s="25">
        <f t="shared" ca="1" si="1047"/>
        <v>-66030327.373158082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-17419895.838172507</v>
      </c>
      <c r="R1142" s="25">
        <f t="array" aca="1" ref="R1142" ca="1">INDEX('Lorri 401b'!L:L,MATCH('Retirement Calculator'!A1142,'Lorri 401b'!N:N,0),0)</f>
        <v>-48915734.044506647</v>
      </c>
      <c r="S1142" s="25">
        <f t="shared" ca="1" si="1047"/>
        <v>-66335629.88267915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-17500909.349018585</v>
      </c>
      <c r="R1143" s="25">
        <f t="array" aca="1" ref="R1143" ca="1">INDEX('Lorri 401b'!L:L,MATCH('Retirement Calculator'!A1143,'Lorri 401b'!N:N,0),0)</f>
        <v>-49141295.13697131</v>
      </c>
      <c r="S1143" s="25">
        <f t="shared" ca="1" si="1047"/>
        <v>-66642204.485989898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-17582260.416159853</v>
      </c>
      <c r="R1144" s="25">
        <f t="array" aca="1" ref="R1144" ca="1">INDEX('Lorri 401b'!L:L,MATCH('Retirement Calculator'!A1144,'Lorri 401b'!N:N,0),0)</f>
        <v>-49367796.067321248</v>
      </c>
      <c r="S1144" s="25">
        <f t="shared" ca="1" si="1047"/>
        <v>-66950056.483481102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-17663950.446080878</v>
      </c>
      <c r="R1145" s="25">
        <f t="array" aca="1" ref="R1145" ca="1">INDEX('Lorri 401b'!L:L,MATCH('Retirement Calculator'!A1145,'Lorri 401b'!N:N,0),0)</f>
        <v>-49595240.751547642</v>
      </c>
      <c r="S1145" s="25">
        <f t="shared" ca="1" si="1047"/>
        <v>-67259191.197628528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-17745980.851126574</v>
      </c>
      <c r="R1146" s="25">
        <f t="array" aca="1" ref="R1146" ca="1">INDEX('Lorri 401b'!L:L,MATCH('Retirement Calculator'!A1146,'Lorri 401b'!N:N,0),0)</f>
        <v>-49823633.121958315</v>
      </c>
      <c r="S1146" s="25">
        <f t="shared" ca="1" si="1047"/>
        <v>-67569613.973084897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-17828353.049526628</v>
      </c>
      <c r="R1147" s="25">
        <f t="array" aca="1" ref="R1147" ca="1">INDEX('Lorri 401b'!L:L,MATCH('Retirement Calculator'!A1147,'Lorri 401b'!N:N,0),0)</f>
        <v>-50052977.127245694</v>
      </c>
      <c r="S1147" s="25">
        <f t="shared" ca="1" si="1047"/>
        <v>-67881330.176772326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-17911068.465420015</v>
      </c>
      <c r="R1148" s="25">
        <f t="array" aca="1" ref="R1148" ca="1">INDEX('Lorri 401b'!L:L,MATCH('Retirement Calculator'!A1148,'Lorri 401b'!N:N,0),0)</f>
        <v>-50283276.732555106</v>
      </c>
      <c r="S1148" s="25">
        <f t="shared" ca="1" si="1047"/>
        <v>-68194345.197975129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-17994128.528879624</v>
      </c>
      <c r="R1149" s="25">
        <f t="array" aca="1" ref="R1149" ca="1">INDEX('Lorri 401b'!L:L,MATCH('Retirement Calculator'!A1149,'Lorri 401b'!N:N,0),0)</f>
        <v>-50514535.91955331</v>
      </c>
      <c r="S1149" s="25">
        <f t="shared" ca="1" si="1047"/>
        <v>-68508664.448432937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-18077534.675936982</v>
      </c>
      <c r="R1150" s="25">
        <f t="array" aca="1" ref="R1150" ca="1">INDEX('Lorri 401b'!L:L,MATCH('Retirement Calculator'!A1150,'Lorri 401b'!N:N,0),0)</f>
        <v>-50746758.686497338</v>
      </c>
      <c r="S1150" s="25">
        <f t="shared" ca="1" si="1047"/>
        <v>-68824293.362434328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-18161288.348607078</v>
      </c>
      <c r="R1151" s="25">
        <f t="array" aca="1" ref="R1151" ca="1">INDEX('Lorri 401b'!L:L,MATCH('Retirement Calculator'!A1151,'Lorri 401b'!N:N,0),0)</f>
        <v>-50979949.048303634</v>
      </c>
      <c r="S1151" s="25">
        <f t="shared" ca="1" si="1047"/>
        <v>-69141237.396910712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-18245390.994913299</v>
      </c>
      <c r="R1152" s="25">
        <f t="array" aca="1" ref="R1152" ca="1">INDEX('Lorri 401b'!L:L,MATCH('Retirement Calculator'!A1152,'Lorri 401b'!N:N,0),0)</f>
        <v>-51214111.03661745</v>
      </c>
      <c r="S1152" s="25">
        <f t="shared" ca="1" si="1047"/>
        <v>-69459502.031530753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-18329844.068912465</v>
      </c>
      <c r="R1153" s="25">
        <f t="array" aca="1" ref="R1153" ca="1">INDEX('Lorri 401b'!L:L,MATCH('Retirement Calculator'!A1153,'Lorri 401b'!N:N,0),0)</f>
        <v>-51449248.699882574</v>
      </c>
      <c r="S1153" s="25">
        <f t="shared" ca="1" si="1047"/>
        <v>-69779092.768795043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-18414649.030719958</v>
      </c>
      <c r="R1154" s="25">
        <f t="array" aca="1" ref="R1154" ca="1">INDEX('Lorri 401b'!L:L,MATCH('Retirement Calculator'!A1154,'Lorri 401b'!N:N,0),0)</f>
        <v>-51685366.103411309</v>
      </c>
      <c r="S1154" s="25">
        <f t="shared" ca="1" si="1047"/>
        <v>-70100015.134131268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-18499807.346534986</v>
      </c>
      <c r="R1155" s="25">
        <f t="array" aca="1" ref="R1155" ca="1">INDEX('Lorri 401b'!L:L,MATCH('Retirement Calculator'!A1155,'Lorri 401b'!N:N,0),0)</f>
        <v>-51922467.329454742</v>
      </c>
      <c r="S1155" s="25">
        <f t="shared" ca="1" si="1047"/>
        <v>-70422274.675989732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-18585320.488665909</v>
      </c>
      <c r="R1156" s="25">
        <f t="array" aca="1" ref="R1156" ca="1">INDEX('Lorri 401b'!L:L,MATCH('Retirement Calculator'!A1156,'Lorri 401b'!N:N,0),0)</f>
        <v>-52160556.47727336</v>
      </c>
      <c r="S1156" s="25">
        <f t="shared" ca="1" si="1047"/>
        <v>-70745876.965939268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-18671189.935555708</v>
      </c>
      <c r="R1157" s="25">
        <f t="array" aca="1" ref="R1157" ca="1">INDEX('Lorri 401b'!L:L,MATCH('Retirement Calculator'!A1157,'Lorri 401b'!N:N,0),0)</f>
        <v>-52399637.663207889</v>
      </c>
      <c r="S1157" s="25">
        <f t="shared" ca="1" si="1047"/>
        <v>-71070827.5987636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-18757417.17180755</v>
      </c>
      <c r="R1158" s="25">
        <f t="array" aca="1" ref="R1158" ca="1">INDEX('Lorri 401b'!L:L,MATCH('Retirement Calculator'!A1158,'Lorri 401b'!N:N,0),0)</f>
        <v>-52639715.020750478</v>
      </c>
      <c r="S1158" s="25">
        <f t="shared" ca="1" si="1047"/>
        <v>-71397132.19255802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-18844003.688210443</v>
      </c>
      <c r="R1159" s="25">
        <f t="array" aca="1" ref="R1159" ca="1">INDEX('Lorri 401b'!L:L,MATCH('Retirement Calculator'!A1159,'Lorri 401b'!N:N,0),0)</f>
        <v>-52880792.700616159</v>
      </c>
      <c r="S1159" s="25">
        <f t="shared" ca="1" si="1047"/>
        <v>-71724796.388826609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-18930950.981765013</v>
      </c>
      <c r="R1160" s="25">
        <f t="array" aca="1" ref="R1160" ca="1">INDEX('Lorri 401b'!L:L,MATCH('Retirement Calculator'!A1160,'Lorri 401b'!N:N,0),0)</f>
        <v>-53122874.870814614</v>
      </c>
      <c r="S1160" s="25">
        <f t="shared" ca="1" si="1047"/>
        <v>-72053825.852579623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-19018260.555709392</v>
      </c>
      <c r="R1161" s="25">
        <f t="array" aca="1" ref="R1161" ca="1">INDEX('Lorri 401b'!L:L,MATCH('Retirement Calculator'!A1161,'Lorri 401b'!N:N,0),0)</f>
        <v>-53365965.716722228</v>
      </c>
      <c r="S1161" s="25">
        <f t="shared" ca="1" si="1047"/>
        <v>-72384226.272431612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-19105933.919545207</v>
      </c>
      <c r="R1162" s="25">
        <f t="array" aca="1" ref="R1162" ca="1">INDEX('Lorri 401b'!L:L,MATCH('Retirement Calculator'!A1162,'Lorri 401b'!N:N,0),0)</f>
        <v>-53610069.441154458</v>
      </c>
      <c r="S1162" s="25">
        <f t="shared" ca="1" si="1047"/>
        <v>-72716003.360699669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-19193972.58906367</v>
      </c>
      <c r="R1163" s="25">
        <f t="array" aca="1" ref="R1163" ca="1">INDEX('Lorri 401b'!L:L,MATCH('Retirement Calculator'!A1163,'Lorri 401b'!N:N,0),0)</f>
        <v>-53855190.264438488</v>
      </c>
      <c r="S1163" s="25">
        <f t="shared" ca="1" si="1047"/>
        <v>-73049162.853502154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-19282378.086371794</v>
      </c>
      <c r="R1164" s="25">
        <f t="array" aca="1" ref="R1164" ca="1">INDEX('Lorri 401b'!L:L,MATCH('Retirement Calculator'!A1164,'Lorri 401b'!N:N,0),0)</f>
        <v>-54101332.424486205</v>
      </c>
      <c r="S1164" s="25">
        <f t="shared" ca="1" si="1047"/>
        <v>-73383710.510857999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-19371151.939918704</v>
      </c>
      <c r="R1165" s="25">
        <f t="array" aca="1" ref="R1165" ca="1">INDEX('Lorri 401b'!L:L,MATCH('Retirement Calculator'!A1165,'Lorri 401b'!N:N,0),0)</f>
        <v>-54348500.176867455</v>
      </c>
      <c r="S1165" s="25">
        <f t="shared" ca="1" si="1047"/>
        <v>-73719652.116786152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-19460295.684522059</v>
      </c>
      <c r="R1166" s="25">
        <f t="array" aca="1" ref="R1166" ca="1">INDEX('Lorri 401b'!L:L,MATCH('Retirement Calculator'!A1166,'Lorri 401b'!N:N,0),0)</f>
        <v>-54596697.794883624</v>
      </c>
      <c r="S1166" s="25">
        <f t="shared" ca="1" si="1047"/>
        <v>-74056993.479405686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-19549810.861394595</v>
      </c>
      <c r="R1167" s="25">
        <f t="array" aca="1" ref="R1167" ca="1">INDEX('Lorri 401b'!L:L,MATCH('Retirement Calculator'!A1167,'Lorri 401b'!N:N,0),0)</f>
        <v>-54845929.569641531</v>
      </c>
      <c r="S1167" s="25">
        <f t="shared" ca="1" si="1047"/>
        <v>-74395740.43103613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-19639699.018170767</v>
      </c>
      <c r="R1168" s="25">
        <f t="array" aca="1" ref="R1168" ca="1">INDEX('Lorri 401b'!L:L,MATCH('Retirement Calculator'!A1168,'Lorri 401b'!N:N,0),0)</f>
        <v>-55096199.810127594</v>
      </c>
      <c r="S1168" s="25">
        <f t="shared" ca="1" si="1047"/>
        <v>-74735898.82829836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-19729961.708933502</v>
      </c>
      <c r="R1169" s="25">
        <f t="array" aca="1" ref="R1169" ca="1">INDEX('Lorri 401b'!L:L,MATCH('Retirement Calculator'!A1169,'Lorri 401b'!N:N,0),0)</f>
        <v>-55347512.843282349</v>
      </c>
      <c r="S1169" s="25">
        <f t="shared" ca="1" si="1047"/>
        <v>-75077474.552215844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-19820600.494241085</v>
      </c>
      <c r="R1170" s="25">
        <f t="array" aca="1" ref="R1170" ca="1">INDEX('Lorri 401b'!L:L,MATCH('Retirement Calculator'!A1170,'Lorri 401b'!N:N,0),0)</f>
        <v>-55599873.014075249</v>
      </c>
      <c r="S1170" s="25">
        <f t="shared" ca="1" si="1047"/>
        <v>-75420473.508316338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-19911616.941154115</v>
      </c>
      <c r="R1171" s="25">
        <f t="array" aca="1" ref="R1171" ca="1">INDEX('Lorri 401b'!L:L,MATCH('Retirement Calculator'!A1171,'Lorri 401b'!N:N,0),0)</f>
        <v>-55853284.685579784</v>
      </c>
      <c r="S1171" s="25">
        <f t="shared" ca="1" si="1047"/>
        <v>-75764901.626733899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topLeftCell="D1" workbookViewId="0">
      <pane ySplit="6" topLeftCell="A62" activePane="bottomLeft" state="frozen"/>
      <selection pane="bottomLeft" activeCell="T82" sqref="T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16.210958904109589</v>
      </c>
      <c r="R1" s="400"/>
      <c r="S1" s="400"/>
      <c r="T1" s="400"/>
      <c r="U1" s="400"/>
      <c r="V1" s="401">
        <f ca="1">(TODAY()-B16)/365</f>
        <v>16.706849315068492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18.961643835616439</v>
      </c>
      <c r="B2" s="338">
        <v>39356</v>
      </c>
      <c r="C2" s="338">
        <f ca="1">TODAY()</f>
        <v>46277</v>
      </c>
      <c r="D2" s="399">
        <f>-(SUM(D7:D82))</f>
        <v>-452184.50000000006</v>
      </c>
      <c r="E2" s="399">
        <f>(H83+L83+Q83+V83)*-1</f>
        <v>1145846.3600000001</v>
      </c>
      <c r="F2" s="285">
        <f ca="1">D4</f>
        <v>0.11457888484001161</v>
      </c>
      <c r="G2" s="402">
        <f ca="1">(72/(F2*100))</f>
        <v>6.2838803240697256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0.11457888484001161</v>
      </c>
      <c r="E4" s="400"/>
      <c r="F4" s="296"/>
      <c r="G4" s="296"/>
      <c r="H4" s="296"/>
      <c r="I4" s="400"/>
      <c r="J4" s="296">
        <f ca="1">XIRR(H8:H83,B8:B83)</f>
        <v>0.11653761267662049</v>
      </c>
      <c r="K4" s="296"/>
      <c r="L4" s="296"/>
      <c r="M4" s="296"/>
      <c r="N4" s="400"/>
      <c r="O4" s="296">
        <f ca="1">XIRR(L7:L83,B7:B83)</f>
        <v>0.11303836703300477</v>
      </c>
      <c r="P4" s="296"/>
      <c r="Q4" s="296"/>
      <c r="R4" s="400"/>
      <c r="S4" s="400"/>
      <c r="T4" s="296">
        <f ca="1">XIRR(Q18:Q83,B18:B83)</f>
        <v>0.11307304501533508</v>
      </c>
      <c r="U4" s="296"/>
      <c r="V4" s="296"/>
      <c r="W4" s="296"/>
      <c r="X4" s="400"/>
      <c r="Y4" s="296">
        <f ca="1">XIRR(V16:V83,B16:B83)</f>
        <v>0.11381643414497378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46276</v>
      </c>
      <c r="D82" s="399">
        <f t="shared" si="0"/>
        <v>7728.43</v>
      </c>
      <c r="E82" s="341">
        <f t="shared" si="87"/>
        <v>14886.720000000001</v>
      </c>
      <c r="F82" s="341">
        <f t="shared" si="87"/>
        <v>1145846.3600000001</v>
      </c>
      <c r="G82" s="285">
        <f t="shared" si="4"/>
        <v>1.3207211656458712E-2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3696.2</v>
      </c>
      <c r="R82" s="408">
        <v>-4.75</v>
      </c>
      <c r="S82" s="408">
        <v>4789.4399999999996</v>
      </c>
      <c r="T82" s="408">
        <f t="shared" si="21"/>
        <v>421865.07999999996</v>
      </c>
      <c r="U82" s="412">
        <f t="shared" si="22"/>
        <v>1.1534363091078491E-2</v>
      </c>
      <c r="V82" s="409">
        <v>1848.1</v>
      </c>
      <c r="W82" s="409">
        <v>-4.75</v>
      </c>
      <c r="X82" s="409">
        <v>2315.38</v>
      </c>
      <c r="Y82" s="409">
        <f t="shared" si="17"/>
        <v>130337.23000000007</v>
      </c>
      <c r="Z82" s="413">
        <f t="shared" si="18"/>
        <v>1.8216629013343942E-2</v>
      </c>
    </row>
    <row r="83" spans="1:26" ht="11.25" customHeight="1" x14ac:dyDescent="0.3">
      <c r="A83" s="424"/>
      <c r="B83" s="411">
        <f ca="1">TODAY()</f>
        <v>46277</v>
      </c>
      <c r="C83" s="425"/>
      <c r="D83" s="426">
        <f>-F82</f>
        <v>-1145846.3600000001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-421865.07999999996</v>
      </c>
      <c r="R83" s="426"/>
      <c r="S83" s="426"/>
      <c r="T83" s="426"/>
      <c r="U83" s="426"/>
      <c r="V83" s="426">
        <f>-Y82</f>
        <v>-130337.23000000007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5.6541958301164624E-2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2.2588890897591356E-2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46277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13.71937029431896</v>
      </c>
      <c r="D3" s="429" t="s">
        <v>633</v>
      </c>
      <c r="E3" s="441">
        <f ca="1">'TSP-401K'!J4</f>
        <v>0.11653761267662049</v>
      </c>
      <c r="F3" s="429" t="s">
        <v>633</v>
      </c>
      <c r="G3" s="441">
        <f ca="1">'TSP-401K'!O4</f>
        <v>0.11303836703300477</v>
      </c>
      <c r="H3" s="429" t="s">
        <v>633</v>
      </c>
      <c r="I3" s="441">
        <f ca="1">'TSP-401K'!T4</f>
        <v>0.11307304501533508</v>
      </c>
      <c r="J3" s="429" t="s">
        <v>633</v>
      </c>
      <c r="K3" s="441">
        <f ca="1">'TSP-401K'!Y4</f>
        <v>0.11381643414497378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13.71937029431896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1145846.3600000001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421865.07999999996</v>
      </c>
      <c r="J6" s="429" t="s">
        <v>637</v>
      </c>
      <c r="K6" s="445">
        <f>'TSP-401K'!V83*-1</f>
        <v>130337.23000000007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6801184.9997470276</v>
      </c>
      <c r="D8" s="429" t="s">
        <v>639</v>
      </c>
      <c r="E8" s="445">
        <f ca="1">FV(E3/26,C3*26,-(E2*0.1)/26,-E6,1)</f>
        <v>2569856.0526480195</v>
      </c>
      <c r="F8" s="429" t="s">
        <v>639</v>
      </c>
      <c r="G8" s="445">
        <f ca="1">FV(G3/12,12*C3,-(G2*0.1)/12,-G6,1)</f>
        <v>733065.63109118899</v>
      </c>
      <c r="H8" s="429" t="s">
        <v>639</v>
      </c>
      <c r="I8" s="445">
        <f ca="1">FV(I3/24,C5*24,-(I2*0.1)/24,-I6,1)</f>
        <v>2559978.623185697</v>
      </c>
      <c r="J8" s="429" t="s">
        <v>639</v>
      </c>
      <c r="K8" s="445">
        <f ca="1">FV(K3/24,C5*24,-(K2*0.055)/24,-K6,1)</f>
        <v>938284.69282212178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3302921.6837392086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49</v>
      </c>
      <c r="C4" s="463">
        <f ca="1">(SUMIFS(H:H,I:I,"&gt;0",L:L,"&lt;0"))</f>
        <v>588</v>
      </c>
      <c r="D4" s="456">
        <f t="array" aca="1" ref="D4" ca="1">INDEX(N:N,MATCH(C4,H:H,0),0)</f>
        <v>69154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3302921.6837392086</v>
      </c>
      <c r="C8" s="447">
        <f t="shared" ref="C8:C136" si="0">SUMIF(G:G,A8,J:J)</f>
        <v>398963.19893278764</v>
      </c>
      <c r="D8" s="447">
        <f ca="1">SUMIF(G:G,1,K:K)</f>
        <v>158011.67577670689</v>
      </c>
      <c r="E8" s="447">
        <f t="shared" ref="E8:E136" ca="1" si="1">B8-C8+D8</f>
        <v>3061970.1605831282</v>
      </c>
      <c r="F8" s="431"/>
      <c r="G8" s="459">
        <v>1</v>
      </c>
      <c r="H8" s="459">
        <v>1</v>
      </c>
      <c r="I8" s="444">
        <f ca="1">B1</f>
        <v>3302921.6837392086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13623.644793728374</v>
      </c>
      <c r="L8" s="444">
        <f t="shared" ref="L8:L262" ca="1" si="3">I8-J8+K8</f>
        <v>3283298.3952885382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3061970.1605831282</v>
      </c>
      <c r="C9" s="447">
        <f t="shared" si="0"/>
        <v>398963.19893278764</v>
      </c>
      <c r="D9" s="447">
        <f ca="1">SUMIF(G:G,2,K:K)</f>
        <v>145684.13855454756</v>
      </c>
      <c r="E9" s="447">
        <f t="shared" ca="1" si="1"/>
        <v>2808691.1002048883</v>
      </c>
      <c r="F9" s="431"/>
      <c r="G9" s="459">
        <v>1</v>
      </c>
      <c r="H9" s="459">
        <v>2</v>
      </c>
      <c r="I9" s="444">
        <f t="shared" ref="I9:I263" ca="1" si="5">L8</f>
        <v>3283298.3952885382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13541.881091850581</v>
      </c>
      <c r="L9" s="444">
        <f t="shared" ca="1" si="3"/>
        <v>3263593.3431359902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2808691.1002048883</v>
      </c>
      <c r="C10" s="447">
        <f t="shared" si="0"/>
        <v>398963.19893278764</v>
      </c>
      <c r="D10" s="447">
        <f ca="1">SUMIF(G:G,3,K:K)</f>
        <v>132725.90113189476</v>
      </c>
      <c r="E10" s="447">
        <f t="shared" ca="1" si="1"/>
        <v>2542453.8024039953</v>
      </c>
      <c r="F10" s="431"/>
      <c r="G10" s="459">
        <v>1</v>
      </c>
      <c r="H10" s="459">
        <v>3</v>
      </c>
      <c r="I10" s="444">
        <f t="shared" ca="1" si="5"/>
        <v>3263593.3431359902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13459.776707881631</v>
      </c>
      <c r="L10" s="444">
        <f t="shared" ca="1" si="3"/>
        <v>3243806.186599473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2542453.8024039953</v>
      </c>
      <c r="C11" s="447">
        <f t="shared" si="0"/>
        <v>394307.19893278764</v>
      </c>
      <c r="D11" s="447">
        <f ca="1">SUMIF(G:G,4,K:K)</f>
        <v>119173.06918689243</v>
      </c>
      <c r="E11" s="447">
        <f t="shared" ca="1" si="1"/>
        <v>2267319.6726580998</v>
      </c>
      <c r="F11" s="431"/>
      <c r="G11" s="459">
        <v>1</v>
      </c>
      <c r="H11" s="459">
        <v>4</v>
      </c>
      <c r="I11" s="444">
        <f t="shared" ca="1" si="5"/>
        <v>3243806.186599473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13377.330222312808</v>
      </c>
      <c r="L11" s="444">
        <f t="shared" ca="1" si="3"/>
        <v>3223936.583577387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2267319.6726580998</v>
      </c>
      <c r="C12" s="447">
        <f t="shared" si="0"/>
        <v>389651.19893278764</v>
      </c>
      <c r="D12" s="447">
        <f ca="1">SUMIF(G:G,5,K:K)</f>
        <v>105284.4049339083</v>
      </c>
      <c r="E12" s="447">
        <f t="shared" ca="1" si="1"/>
        <v>1982952.8786592204</v>
      </c>
      <c r="F12" s="431"/>
      <c r="G12" s="459">
        <v>1</v>
      </c>
      <c r="H12" s="459">
        <v>5</v>
      </c>
      <c r="I12" s="444">
        <f t="shared" ca="1" si="5"/>
        <v>3223936.583577387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13294.540209720784</v>
      </c>
      <c r="L12" s="444">
        <f t="shared" ca="1" si="3"/>
        <v>3203984.1905427091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1982952.8786592204</v>
      </c>
      <c r="C13" s="447">
        <f t="shared" si="0"/>
        <v>272655.17935989378</v>
      </c>
      <c r="D13" s="447">
        <f ca="1">SUMIF(G:G,6,K:K)</f>
        <v>92206.260458731223</v>
      </c>
      <c r="E13" s="447">
        <f t="shared" ca="1" si="1"/>
        <v>1802503.959758058</v>
      </c>
      <c r="F13" s="431"/>
      <c r="G13" s="459">
        <v>1</v>
      </c>
      <c r="H13" s="459">
        <v>6</v>
      </c>
      <c r="I13" s="444">
        <f t="shared" ca="1" si="5"/>
        <v>3203984.1905427091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13211.40523874296</v>
      </c>
      <c r="L13" s="444">
        <f t="shared" ca="1" si="3"/>
        <v>3183948.6625370532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1802503.959758058</v>
      </c>
      <c r="C14" s="447">
        <f t="shared" si="0"/>
        <v>108860.75195784221</v>
      </c>
      <c r="D14" s="447">
        <f ca="1">SUMIF(G:G,7,K:K)</f>
        <v>89225.695088904889</v>
      </c>
      <c r="E14" s="447">
        <f t="shared" ca="1" si="1"/>
        <v>1782868.9028891206</v>
      </c>
      <c r="F14" s="431"/>
      <c r="G14" s="459">
        <v>1</v>
      </c>
      <c r="H14" s="459">
        <v>7</v>
      </c>
      <c r="I14" s="444">
        <f t="shared" ca="1" si="5"/>
        <v>3183948.6625370532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13127.923872052726</v>
      </c>
      <c r="L14" s="444">
        <f t="shared" ca="1" si="3"/>
        <v>3163829.6531647071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1782868.9028891206</v>
      </c>
      <c r="C15" s="447">
        <f t="shared" si="0"/>
        <v>108860.75195784221</v>
      </c>
      <c r="D15" s="447">
        <f ca="1">SUMIF(G:G,8,K:K)</f>
        <v>88221.128314474219</v>
      </c>
      <c r="E15" s="447">
        <f t="shared" ca="1" si="1"/>
        <v>1762229.2792457526</v>
      </c>
      <c r="F15" s="431"/>
      <c r="G15" s="459">
        <v>1</v>
      </c>
      <c r="H15" s="459">
        <v>8</v>
      </c>
      <c r="I15" s="444">
        <f t="shared" ca="1" si="5"/>
        <v>3163829.6531647071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13044.094666334619</v>
      </c>
      <c r="L15" s="444">
        <f t="shared" ca="1" si="3"/>
        <v>3143626.8145866431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1762229.2792457526</v>
      </c>
      <c r="C16" s="447">
        <f t="shared" si="0"/>
        <v>101423.65635784219</v>
      </c>
      <c r="D16" s="447">
        <f ca="1">SUMIF(G:G,9,K:K)</f>
        <v>87353.700083654185</v>
      </c>
      <c r="E16" s="447">
        <f t="shared" ca="1" si="1"/>
        <v>1748159.3229715645</v>
      </c>
      <c r="F16" s="431"/>
      <c r="G16" s="459">
        <v>1</v>
      </c>
      <c r="H16" s="459">
        <v>9</v>
      </c>
      <c r="I16" s="444">
        <f t="shared" ca="1" si="5"/>
        <v>3143626.8145866431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12959.916172259351</v>
      </c>
      <c r="L16" s="444">
        <f t="shared" ca="1" si="3"/>
        <v>3123339.7975145038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1748159.3229715645</v>
      </c>
      <c r="C17" s="447">
        <f t="shared" si="0"/>
        <v>100747.55675784221</v>
      </c>
      <c r="D17" s="447">
        <f ca="1">SUMIF(G:G,10,K:K)</f>
        <v>86668.444956246822</v>
      </c>
      <c r="E17" s="447">
        <f t="shared" ca="1" si="1"/>
        <v>1734080.2111699691</v>
      </c>
      <c r="F17" s="431"/>
      <c r="G17" s="459">
        <v>1</v>
      </c>
      <c r="H17" s="459">
        <v>10</v>
      </c>
      <c r="I17" s="444">
        <f t="shared" ca="1" si="5"/>
        <v>3123339.7975145038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12875.386934458771</v>
      </c>
      <c r="L17" s="444">
        <f t="shared" ca="1" si="3"/>
        <v>3102968.2512045638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1734080.2111699691</v>
      </c>
      <c r="C18" s="447">
        <f t="shared" si="0"/>
        <v>100747.55675784221</v>
      </c>
      <c r="D18" s="447">
        <f ca="1">SUMIF(G:G,11,K:K)</f>
        <v>85948.130875988092</v>
      </c>
      <c r="E18" s="447">
        <f t="shared" ca="1" si="1"/>
        <v>1719280.785288115</v>
      </c>
      <c r="F18" s="431"/>
      <c r="G18" s="459">
        <v>1</v>
      </c>
      <c r="H18" s="459">
        <v>11</v>
      </c>
      <c r="I18" s="444">
        <f t="shared" ca="1" si="5"/>
        <v>3102968.2512045638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12790.505491500688</v>
      </c>
      <c r="L18" s="444">
        <f t="shared" ca="1" si="3"/>
        <v>3082511.8234516657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1719280.785288115</v>
      </c>
      <c r="C19" s="447">
        <f t="shared" si="0"/>
        <v>100747.55675784221</v>
      </c>
      <c r="D19" s="447">
        <f ca="1">SUMIF(G:G,12,K:K)</f>
        <v>85190.964160312389</v>
      </c>
      <c r="E19" s="447">
        <f t="shared" ca="1" si="1"/>
        <v>1703724.1926905853</v>
      </c>
      <c r="F19" s="431"/>
      <c r="G19" s="459">
        <v>1</v>
      </c>
      <c r="H19" s="459">
        <v>12</v>
      </c>
      <c r="I19" s="444">
        <f t="shared" ca="1" si="5"/>
        <v>3082511.8234516657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12705.270375863613</v>
      </c>
      <c r="L19" s="444">
        <f t="shared" ca="1" si="3"/>
        <v>3061970.1605831305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1703724.1926905853</v>
      </c>
      <c r="C20" s="447">
        <f t="shared" si="0"/>
        <v>100747.55675784221</v>
      </c>
      <c r="D20" s="447">
        <f ca="1">SUMIF(G:G,13,K:K)</f>
        <v>84395.059358449857</v>
      </c>
      <c r="E20" s="447">
        <f t="shared" ca="1" si="1"/>
        <v>1687371.695291193</v>
      </c>
      <c r="F20" s="431"/>
      <c r="G20" s="459">
        <v>2</v>
      </c>
      <c r="H20" s="459">
        <v>13</v>
      </c>
      <c r="I20" s="444">
        <f t="shared" ca="1" si="5"/>
        <v>3061970.1605831305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12619.680113911381</v>
      </c>
      <c r="L20" s="444">
        <f t="shared" ca="1" si="3"/>
        <v>3041342.9074526429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1687371.695291193</v>
      </c>
      <c r="C21" s="447">
        <f t="shared" si="0"/>
        <v>100747.55675784221</v>
      </c>
      <c r="D21" s="447">
        <f ca="1">SUMIF(G:G,14,K:K)</f>
        <v>83558.434556390828</v>
      </c>
      <c r="E21" s="447">
        <f t="shared" ca="1" si="1"/>
        <v>1670182.5730897416</v>
      </c>
      <c r="F21" s="431"/>
      <c r="G21" s="459">
        <v>2</v>
      </c>
      <c r="H21" s="459">
        <v>14</v>
      </c>
      <c r="I21" s="444">
        <f t="shared" ca="1" si="5"/>
        <v>3041342.9074526429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12533.733225867683</v>
      </c>
      <c r="L21" s="444">
        <f t="shared" ca="1" si="3"/>
        <v>3020629.7074341117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1670182.5730897416</v>
      </c>
      <c r="C22" s="447">
        <f t="shared" si="0"/>
        <v>100747.55675784221</v>
      </c>
      <c r="D22" s="447">
        <f ca="1">SUMIF(G:G,15,K:K)</f>
        <v>82679.006441643534</v>
      </c>
      <c r="E22" s="447">
        <f t="shared" ca="1" si="1"/>
        <v>1652114.0227735429</v>
      </c>
      <c r="F22" s="431"/>
      <c r="G22" s="459">
        <v>2</v>
      </c>
      <c r="H22" s="459">
        <v>15</v>
      </c>
      <c r="I22" s="444">
        <f t="shared" ca="1" si="5"/>
        <v>3020629.7074341117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12447.428225790471</v>
      </c>
      <c r="L22" s="444">
        <f t="shared" ca="1" si="3"/>
        <v>2999830.2024155036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1652114.0227735429</v>
      </c>
      <c r="C23" s="447">
        <f t="shared" si="0"/>
        <v>100747.55675784221</v>
      </c>
      <c r="D23" s="447">
        <f ca="1">SUMIF(G:G,16,K:K)</f>
        <v>81754.585115495225</v>
      </c>
      <c r="E23" s="447">
        <f t="shared" ca="1" si="1"/>
        <v>1633121.0511311959</v>
      </c>
      <c r="F23" s="431"/>
      <c r="G23" s="459">
        <v>2</v>
      </c>
      <c r="H23" s="459">
        <v>16</v>
      </c>
      <c r="I23" s="444">
        <f t="shared" ca="1" si="5"/>
        <v>2999830.2024155036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12360.76362154627</v>
      </c>
      <c r="L23" s="444">
        <f t="shared" ca="1" si="3"/>
        <v>2978944.0327926511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1633121.0511311959</v>
      </c>
      <c r="C24" s="447">
        <f t="shared" si="0"/>
        <v>100747.55675784221</v>
      </c>
      <c r="D24" s="447">
        <f ca="1">SUMIF(G:G,17,K:K)</f>
        <v>80782.868639858803</v>
      </c>
      <c r="E24" s="447">
        <f t="shared" ca="1" si="1"/>
        <v>1613156.3630132126</v>
      </c>
      <c r="F24" s="431"/>
      <c r="G24" s="459">
        <v>2</v>
      </c>
      <c r="H24" s="459">
        <v>17</v>
      </c>
      <c r="I24" s="444">
        <f t="shared" ca="1" si="5"/>
        <v>2978944.0327926511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12273.737914784384</v>
      </c>
      <c r="L24" s="444">
        <f t="shared" ca="1" si="3"/>
        <v>2957970.8374630366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1613156.3630132126</v>
      </c>
      <c r="C25" s="447">
        <f t="shared" si="0"/>
        <v>100747.55675784221</v>
      </c>
      <c r="D25" s="447">
        <f ca="1">SUMIF(G:G,18,K:K)</f>
        <v>79761.437305125903</v>
      </c>
      <c r="E25" s="447">
        <f t="shared" ca="1" si="1"/>
        <v>1592170.2435604963</v>
      </c>
      <c r="F25" s="431"/>
      <c r="G25" s="459">
        <v>2</v>
      </c>
      <c r="H25" s="459">
        <v>18</v>
      </c>
      <c r="I25" s="444">
        <f t="shared" ca="1" si="5"/>
        <v>2957970.8374630366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12186.349600910991</v>
      </c>
      <c r="L25" s="444">
        <f t="shared" ca="1" si="3"/>
        <v>2936910.253819549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1592170.2435604963</v>
      </c>
      <c r="C26" s="447">
        <f t="shared" si="0"/>
        <v>100747.55675784221</v>
      </c>
      <c r="D26" s="447">
        <f ca="1">SUMIF(G:G,19,K:K)</f>
        <v>78687.747604752178</v>
      </c>
      <c r="E26" s="447">
        <f t="shared" ca="1" si="1"/>
        <v>1570110.4344074063</v>
      </c>
      <c r="F26" s="431"/>
      <c r="G26" s="459">
        <v>2</v>
      </c>
      <c r="H26" s="459">
        <v>19</v>
      </c>
      <c r="I26" s="444">
        <f t="shared" ca="1" si="5"/>
        <v>2936910.253819549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12098.597169063125</v>
      </c>
      <c r="L26" s="444">
        <f t="shared" ca="1" si="3"/>
        <v>2915761.9177442132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1570110.4344074063</v>
      </c>
      <c r="C27" s="447">
        <f t="shared" si="0"/>
        <v>100747.55675784221</v>
      </c>
      <c r="D27" s="447">
        <f ca="1">SUMIF(G:G,20,K:K)</f>
        <v>77559.125901571257</v>
      </c>
      <c r="E27" s="447">
        <f t="shared" ca="1" si="1"/>
        <v>1546922.0035511353</v>
      </c>
      <c r="F27" s="431"/>
      <c r="G27" s="459">
        <v>2</v>
      </c>
      <c r="H27" s="459">
        <v>20</v>
      </c>
      <c r="I27" s="444">
        <f t="shared" ca="1" si="5"/>
        <v>2915761.9177442132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12010.47910208256</v>
      </c>
      <c r="L27" s="444">
        <f t="shared" ca="1" si="3"/>
        <v>2894525.463601897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1546922.0035511353</v>
      </c>
      <c r="C28" s="447">
        <f t="shared" si="0"/>
        <v>100747.55675784221</v>
      </c>
      <c r="D28" s="447">
        <f ca="1">SUMIF(G:G,21,K:K)</f>
        <v>76372.761770065103</v>
      </c>
      <c r="E28" s="447">
        <f t="shared" ca="1" si="1"/>
        <v>1522547.2085633583</v>
      </c>
      <c r="F28" s="431"/>
      <c r="G28" s="459">
        <v>2</v>
      </c>
      <c r="H28" s="459">
        <v>21</v>
      </c>
      <c r="I28" s="444">
        <f t="shared" ca="1" si="5"/>
        <v>2894525.463601897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11921.993876489576</v>
      </c>
      <c r="L28" s="444">
        <f t="shared" ca="1" si="3"/>
        <v>2873200.5242339876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1522547.2085633583</v>
      </c>
      <c r="C29" s="447">
        <f t="shared" si="0"/>
        <v>100747.55675784221</v>
      </c>
      <c r="D29" s="447">
        <f ca="1">SUMIF(G:G,22,K:K)</f>
        <v>75125.700998012238</v>
      </c>
      <c r="E29" s="447">
        <f t="shared" ca="1" si="1"/>
        <v>1496925.3528035283</v>
      </c>
      <c r="F29" s="431"/>
      <c r="G29" s="459">
        <v>2</v>
      </c>
      <c r="H29" s="459">
        <v>22</v>
      </c>
      <c r="I29" s="444">
        <f t="shared" ca="1" si="5"/>
        <v>2873200.5242339876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11833.13996245662</v>
      </c>
      <c r="L29" s="444">
        <f t="shared" ca="1" si="3"/>
        <v>2851786.7309520454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1496925.3528035283</v>
      </c>
      <c r="C30" s="447">
        <f t="shared" si="0"/>
        <v>100747.55675784221</v>
      </c>
      <c r="D30" s="447">
        <f ca="1">SUMIF(G:G,23,K:K)</f>
        <v>73814.838230087291</v>
      </c>
      <c r="E30" s="447">
        <f t="shared" ca="1" si="1"/>
        <v>1469992.6342757733</v>
      </c>
      <c r="F30" s="431"/>
      <c r="G30" s="459">
        <v>2</v>
      </c>
      <c r="H30" s="459">
        <v>23</v>
      </c>
      <c r="I30" s="444">
        <f t="shared" ca="1" si="5"/>
        <v>2851786.7309520454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11743.915823781861</v>
      </c>
      <c r="L30" s="444">
        <f t="shared" ca="1" si="3"/>
        <v>2830283.7135314285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1469992.6342757733</v>
      </c>
      <c r="C31" s="447">
        <f t="shared" si="0"/>
        <v>100747.55675784221</v>
      </c>
      <c r="D31" s="447">
        <f ca="1">SUMIF(G:G,24,K:K)</f>
        <v>72436.90923509284</v>
      </c>
      <c r="E31" s="447">
        <f t="shared" ca="1" si="1"/>
        <v>1441681.9867530239</v>
      </c>
      <c r="F31" s="431"/>
      <c r="G31" s="459">
        <v>2</v>
      </c>
      <c r="H31" s="459">
        <v>24</v>
      </c>
      <c r="I31" s="444">
        <f t="shared" ca="1" si="5"/>
        <v>2830283.7135314285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11654.319917862624</v>
      </c>
      <c r="L31" s="444">
        <f t="shared" ca="1" si="3"/>
        <v>2808691.1002048925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1441681.9867530239</v>
      </c>
      <c r="C32" s="447">
        <f t="shared" si="0"/>
        <v>100747.55675784221</v>
      </c>
      <c r="D32" s="447">
        <f ca="1">SUMIF(G:G,25,K:K)</f>
        <v>70988.482777568221</v>
      </c>
      <c r="E32" s="447">
        <f t="shared" ca="1" si="1"/>
        <v>1411922.91277275</v>
      </c>
      <c r="F32" s="431"/>
      <c r="G32" s="459">
        <v>3</v>
      </c>
      <c r="H32" s="459">
        <v>25</v>
      </c>
      <c r="I32" s="444">
        <f t="shared" ca="1" si="5"/>
        <v>2808691.1002048925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11564.350695668723</v>
      </c>
      <c r="L32" s="444">
        <f t="shared" ca="1" si="3"/>
        <v>2787008.5176561624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1411922.91277275</v>
      </c>
      <c r="C33" s="447">
        <f t="shared" si="0"/>
        <v>100747.55675784221</v>
      </c>
      <c r="D33" s="447">
        <f ca="1">SUMIF(G:G,26,K:K)</f>
        <v>69465.952073534485</v>
      </c>
      <c r="E33" s="447">
        <f t="shared" ca="1" si="1"/>
        <v>1380641.3080884423</v>
      </c>
      <c r="F33" s="431"/>
      <c r="G33" s="459">
        <v>3</v>
      </c>
      <c r="H33" s="459">
        <v>26</v>
      </c>
      <c r="I33" s="444">
        <f t="shared" ca="1" si="5"/>
        <v>2787008.5176561624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11474.006601715682</v>
      </c>
      <c r="L33" s="444">
        <f t="shared" ca="1" si="3"/>
        <v>2765235.591013479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1380641.3080884423</v>
      </c>
      <c r="C34" s="447">
        <f t="shared" si="0"/>
        <v>100747.55675784221</v>
      </c>
      <c r="D34" s="447">
        <f ca="1">SUMIF(G:G,27,K:K)</f>
        <v>67865.525809099185</v>
      </c>
      <c r="E34" s="447">
        <f t="shared" ca="1" si="1"/>
        <v>1347759.2771396993</v>
      </c>
      <c r="F34" s="431"/>
      <c r="G34" s="459">
        <v>3</v>
      </c>
      <c r="H34" s="459">
        <v>27</v>
      </c>
      <c r="I34" s="444">
        <f t="shared" ca="1" si="5"/>
        <v>2765235.591013479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11383.286074037835</v>
      </c>
      <c r="L34" s="444">
        <f t="shared" ca="1" si="3"/>
        <v>2743371.9438431179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1347759.2771396993</v>
      </c>
      <c r="C35" s="447">
        <f t="shared" si="0"/>
        <v>100747.55675784221</v>
      </c>
      <c r="D35" s="447">
        <f ca="1">SUMIF(G:G,28,K:K)</f>
        <v>66183.218699555611</v>
      </c>
      <c r="E35" s="447">
        <f t="shared" ca="1" si="1"/>
        <v>1313194.9390814127</v>
      </c>
      <c r="F35" s="431"/>
      <c r="G35" s="459">
        <v>3</v>
      </c>
      <c r="H35" s="459">
        <v>28</v>
      </c>
      <c r="I35" s="444">
        <f t="shared" ca="1" si="5"/>
        <v>2743371.9438431179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11292.18754416133</v>
      </c>
      <c r="L35" s="444">
        <f t="shared" ca="1" si="3"/>
        <v>2721417.1981428806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1313194.9390814127</v>
      </c>
      <c r="C36" s="447">
        <f t="shared" si="0"/>
        <v>100747.55675784221</v>
      </c>
      <c r="D36" s="447">
        <f ca="1">SUMIF(G:G,29,K:K)</f>
        <v>64414.841565467883</v>
      </c>
      <c r="E36" s="447">
        <f t="shared" ca="1" si="1"/>
        <v>1276862.2238890384</v>
      </c>
      <c r="F36" s="431"/>
      <c r="G36" s="459">
        <v>3</v>
      </c>
      <c r="H36" s="459">
        <v>29</v>
      </c>
      <c r="I36" s="444">
        <f t="shared" ca="1" si="5"/>
        <v>2721417.1981428806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11200.709437077006</v>
      </c>
      <c r="L36" s="444">
        <f t="shared" ca="1" si="3"/>
        <v>2699370.9743355587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1276862.2238890384</v>
      </c>
      <c r="C37" s="447">
        <f t="shared" si="0"/>
        <v>100747.55675784221</v>
      </c>
      <c r="D37" s="447">
        <f ca="1">SUMIF(G:G,30,K:K)</f>
        <v>62555.990901029552</v>
      </c>
      <c r="E37" s="447">
        <f t="shared" ca="1" si="1"/>
        <v>1238670.6580322259</v>
      </c>
      <c r="F37" s="431"/>
      <c r="G37" s="459">
        <v>3</v>
      </c>
      <c r="H37" s="459">
        <v>30</v>
      </c>
      <c r="I37" s="444">
        <f t="shared" ca="1" si="5"/>
        <v>2699370.9743355587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11108.850171213166</v>
      </c>
      <c r="L37" s="444">
        <f t="shared" ca="1" si="3"/>
        <v>2677232.891262373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1238670.6580322259</v>
      </c>
      <c r="C38" s="447">
        <f t="shared" si="0"/>
        <v>100747.55675784221</v>
      </c>
      <c r="D38" s="447">
        <f ca="1">SUMIF(G:G,31,K:K)</f>
        <v>60602.037908719802</v>
      </c>
      <c r="E38" s="447">
        <f t="shared" ca="1" si="1"/>
        <v>1198525.1391831036</v>
      </c>
      <c r="F38" s="431"/>
      <c r="G38" s="459">
        <v>3</v>
      </c>
      <c r="H38" s="459">
        <v>31</v>
      </c>
      <c r="I38" s="444">
        <f t="shared" ca="1" si="5"/>
        <v>2677232.891262373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11016.608158408226</v>
      </c>
      <c r="L38" s="444">
        <f t="shared" ca="1" si="3"/>
        <v>2655002.5661763824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1198525.1391831036</v>
      </c>
      <c r="C39" s="447">
        <f t="shared" si="0"/>
        <v>100747.55675784221</v>
      </c>
      <c r="D39" s="447">
        <f ca="1">SUMIF(G:G,32,K:K)</f>
        <v>58548.116972951844</v>
      </c>
      <c r="E39" s="447">
        <f t="shared" ca="1" si="1"/>
        <v>1156325.6993982133</v>
      </c>
      <c r="F39" s="431"/>
      <c r="G39" s="459">
        <v>3</v>
      </c>
      <c r="H39" s="459">
        <v>32</v>
      </c>
      <c r="I39" s="444">
        <f t="shared" ca="1" si="5"/>
        <v>2655002.5661763824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10923.981803883265</v>
      </c>
      <c r="L39" s="444">
        <f t="shared" ca="1" si="3"/>
        <v>2632679.6147358669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1156325.6993982133</v>
      </c>
      <c r="C40" s="447">
        <f t="shared" si="0"/>
        <v>100747.55675784221</v>
      </c>
      <c r="D40" s="447">
        <f ca="1">SUMIF(G:G,33,K:K)</f>
        <v>56389.113544010936</v>
      </c>
      <c r="E40" s="447">
        <f t="shared" ca="1" si="1"/>
        <v>1111967.2561843821</v>
      </c>
      <c r="F40" s="431"/>
      <c r="G40" s="459">
        <v>3</v>
      </c>
      <c r="H40" s="459">
        <v>33</v>
      </c>
      <c r="I40" s="444">
        <f t="shared" ca="1" si="5"/>
        <v>2632679.6147358669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10830.969506214451</v>
      </c>
      <c r="L40" s="444">
        <f t="shared" ca="1" si="3"/>
        <v>2610263.6509976825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1111967.2561843821</v>
      </c>
      <c r="C41" s="447">
        <f t="shared" si="0"/>
        <v>100747.55675784221</v>
      </c>
      <c r="D41" s="447">
        <f ca="1">SUMIF(G:G,34,K:K)</f>
        <v>54119.651402112249</v>
      </c>
      <c r="E41" s="447">
        <f t="shared" ca="1" si="1"/>
        <v>1065339.3508286523</v>
      </c>
      <c r="F41" s="431"/>
      <c r="G41" s="459">
        <v>3</v>
      </c>
      <c r="H41" s="459">
        <v>34</v>
      </c>
      <c r="I41" s="444">
        <f t="shared" ca="1" si="5"/>
        <v>2610263.6509976825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10737.569657305348</v>
      </c>
      <c r="L41" s="444">
        <f t="shared" ca="1" si="3"/>
        <v>2587754.2874105889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1065339.3508286523</v>
      </c>
      <c r="C42" s="447">
        <f t="shared" si="0"/>
        <v>100747.55675784221</v>
      </c>
      <c r="D42" s="447">
        <f ca="1">SUMIF(G:G,35,K:K)</f>
        <v>51734.079269863272</v>
      </c>
      <c r="E42" s="447">
        <f t="shared" ca="1" si="1"/>
        <v>1016325.8733406734</v>
      </c>
      <c r="F42" s="431"/>
      <c r="G42" s="459">
        <v>3</v>
      </c>
      <c r="H42" s="459">
        <v>35</v>
      </c>
      <c r="I42" s="444">
        <f t="shared" ca="1" si="5"/>
        <v>2587754.2874105889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10643.780642359125</v>
      </c>
      <c r="L42" s="444">
        <f t="shared" ca="1" si="3"/>
        <v>2565151.1348085492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1016325.8733406734</v>
      </c>
      <c r="C43" s="447">
        <f t="shared" si="0"/>
        <v>100747.55675784221</v>
      </c>
      <c r="D43" s="447">
        <f ca="1">SUMIF(G:G,36,K:K)</f>
        <v>49226.456739794659</v>
      </c>
      <c r="E43" s="447">
        <f t="shared" ca="1" si="1"/>
        <v>964804.7733226259</v>
      </c>
      <c r="F43" s="431"/>
      <c r="G43" s="459">
        <v>3</v>
      </c>
      <c r="H43" s="459">
        <v>36</v>
      </c>
      <c r="I43" s="444">
        <f t="shared" ca="1" si="5"/>
        <v>2565151.1348085492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10549.600839850627</v>
      </c>
      <c r="L43" s="444">
        <f t="shared" ca="1" si="3"/>
        <v>2542453.8024040009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964804.7733226259</v>
      </c>
      <c r="C44" s="447">
        <f t="shared" si="0"/>
        <v>100747.55675784221</v>
      </c>
      <c r="D44" s="447">
        <f ca="1">SUMIF(G:G,37,K:K)</f>
        <v>46590.539481916756</v>
      </c>
      <c r="E44" s="447">
        <f t="shared" ca="1" si="1"/>
        <v>910647.75604670052</v>
      </c>
      <c r="F44" s="431"/>
      <c r="G44" s="459">
        <v>4</v>
      </c>
      <c r="H44" s="459">
        <v>37</v>
      </c>
      <c r="I44" s="444">
        <f t="shared" ca="1" si="5"/>
        <v>2542453.8024040009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10455.028621498343</v>
      </c>
      <c r="L44" s="444">
        <f t="shared" ca="1" si="3"/>
        <v>2519661.8977811006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910647.75604670052</v>
      </c>
      <c r="C45" s="447">
        <f t="shared" si="0"/>
        <v>100747.55675784221</v>
      </c>
      <c r="D45" s="447">
        <f ca="1">SUMIF(G:G,38,K:K)</f>
        <v>43819.763694466601</v>
      </c>
      <c r="E45" s="447">
        <f t="shared" ca="1" si="1"/>
        <v>853719.96298332489</v>
      </c>
      <c r="F45" s="431"/>
      <c r="G45" s="459">
        <v>4</v>
      </c>
      <c r="H45" s="459">
        <v>38</v>
      </c>
      <c r="I45" s="444">
        <f t="shared" ca="1" si="5"/>
        <v>2519661.8977811006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10360.062352236257</v>
      </c>
      <c r="L45" s="444">
        <f t="shared" ca="1" si="3"/>
        <v>2496775.0268889382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853719.96298332489</v>
      </c>
      <c r="C46" s="447">
        <f t="shared" si="0"/>
        <v>100747.55675784221</v>
      </c>
      <c r="D46" s="447">
        <f ca="1">SUMIF(G:G,39,K:K)</f>
        <v>40907.229759125752</v>
      </c>
      <c r="E46" s="447">
        <f t="shared" ca="1" si="1"/>
        <v>793879.63598460844</v>
      </c>
      <c r="F46" s="431"/>
      <c r="G46" s="459">
        <v>4</v>
      </c>
      <c r="H46" s="459">
        <v>39</v>
      </c>
      <c r="I46" s="444">
        <f t="shared" ca="1" si="5"/>
        <v>2496775.0268889382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10264.700390185581</v>
      </c>
      <c r="L46" s="444">
        <f t="shared" ca="1" si="3"/>
        <v>2473792.7940347251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793879.63598460844</v>
      </c>
      <c r="C47" s="447">
        <f t="shared" si="0"/>
        <v>100747.55675784221</v>
      </c>
      <c r="D47" s="447">
        <f ca="1">SUMIF(G:G,40,K:K)</f>
        <v>37845.685060007898</v>
      </c>
      <c r="E47" s="447">
        <f t="shared" ca="1" si="1"/>
        <v>730977.76428677409</v>
      </c>
      <c r="F47" s="431"/>
      <c r="G47" s="459">
        <v>4</v>
      </c>
      <c r="H47" s="459">
        <v>40</v>
      </c>
      <c r="I47" s="444">
        <f t="shared" ca="1" si="5"/>
        <v>2473792.7940347251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10168.941086626359</v>
      </c>
      <c r="L47" s="444">
        <f t="shared" ca="1" si="3"/>
        <v>2450714.8018769524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730977.76428677409</v>
      </c>
      <c r="C48" s="447">
        <f t="shared" si="0"/>
        <v>100747.55675784221</v>
      </c>
      <c r="D48" s="447">
        <f ca="1">SUMIF(G:G,41,K:K)</f>
        <v>34627.50592363342</v>
      </c>
      <c r="E48" s="447">
        <f t="shared" ca="1" si="1"/>
        <v>664857.71345256537</v>
      </c>
      <c r="F48" s="431"/>
      <c r="G48" s="459">
        <v>4</v>
      </c>
      <c r="H48" s="459">
        <v>41</v>
      </c>
      <c r="I48" s="444">
        <f t="shared" ca="1" si="5"/>
        <v>2450714.8018769524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10072.782785968973</v>
      </c>
      <c r="L48" s="444">
        <f t="shared" ca="1" si="3"/>
        <v>2427540.6514185225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664857.71345256537</v>
      </c>
      <c r="C49" s="447">
        <f t="shared" si="0"/>
        <v>100747.55675784221</v>
      </c>
      <c r="D49" s="447">
        <f ca="1">SUMIF(G:G,42,K:K)</f>
        <v>31244.678634918622</v>
      </c>
      <c r="E49" s="447">
        <f t="shared" ca="1" si="1"/>
        <v>595354.83532964182</v>
      </c>
      <c r="F49" s="431"/>
      <c r="G49" s="459">
        <v>4</v>
      </c>
      <c r="H49" s="459">
        <v>42</v>
      </c>
      <c r="I49" s="444">
        <f t="shared" ca="1" si="5"/>
        <v>2427540.6514185225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9976.2238257255158</v>
      </c>
      <c r="L49" s="444">
        <f t="shared" ca="1" si="3"/>
        <v>2404269.9419998494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595354.83532964182</v>
      </c>
      <c r="C50" s="447">
        <f t="shared" si="0"/>
        <v>100747.55675784221</v>
      </c>
      <c r="D50" s="447">
        <f ca="1">SUMIF(G:G,43,K:K)</f>
        <v>27688.779481907059</v>
      </c>
      <c r="E50" s="447">
        <f t="shared" ca="1" si="1"/>
        <v>522296.05805370671</v>
      </c>
      <c r="F50" s="431"/>
      <c r="G50" s="459">
        <v>4</v>
      </c>
      <c r="H50" s="459">
        <v>43</v>
      </c>
      <c r="I50" s="444">
        <f t="shared" ca="1" si="5"/>
        <v>2404269.9419998494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9882.4958698143782</v>
      </c>
      <c r="L50" s="444">
        <f t="shared" ca="1" si="3"/>
        <v>2381681.504625265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522296.05805370671</v>
      </c>
      <c r="C51" s="447">
        <f t="shared" si="0"/>
        <v>100747.55675784221</v>
      </c>
      <c r="D51" s="447">
        <f ca="1">SUMIF(G:G,44,K:K)</f>
        <v>23950.953779551382</v>
      </c>
      <c r="E51" s="447">
        <f t="shared" ca="1" si="1"/>
        <v>445499.4550754159</v>
      </c>
      <c r="F51" s="431"/>
      <c r="G51" s="459">
        <v>4</v>
      </c>
      <c r="H51" s="459">
        <v>44</v>
      </c>
      <c r="I51" s="444">
        <f t="shared" ca="1" si="5"/>
        <v>2381681.504625265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9788.377380753609</v>
      </c>
      <c r="L51" s="444">
        <f t="shared" ca="1" si="3"/>
        <v>2358998.9487616196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445499.4550754159</v>
      </c>
      <c r="C52" s="447">
        <f t="shared" si="0"/>
        <v>100747.55675784221</v>
      </c>
      <c r="D52" s="447">
        <f ca="1">SUMIF(G:G,45,K:K)</f>
        <v>20021.893820312067</v>
      </c>
      <c r="E52" s="447">
        <f t="shared" ca="1" si="1"/>
        <v>364773.79213788576</v>
      </c>
      <c r="F52" s="431"/>
      <c r="G52" s="459">
        <v>4</v>
      </c>
      <c r="H52" s="459">
        <v>45</v>
      </c>
      <c r="I52" s="444">
        <f t="shared" ca="1" si="5"/>
        <v>2358998.9487616196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9693.8667313217538</v>
      </c>
      <c r="L52" s="444">
        <f t="shared" ca="1" si="3"/>
        <v>2336221.8822485427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364773.79213788576</v>
      </c>
      <c r="C53" s="447">
        <f t="shared" si="0"/>
        <v>100747.55675784221</v>
      </c>
      <c r="D53" s="447">
        <f ca="1">SUMIF(G:G,46,K:K)</f>
        <v>15891.815696666934</v>
      </c>
      <c r="E53" s="447">
        <f t="shared" ca="1" si="1"/>
        <v>279918.05107671052</v>
      </c>
      <c r="F53" s="431"/>
      <c r="G53" s="459">
        <v>4</v>
      </c>
      <c r="H53" s="459">
        <v>46</v>
      </c>
      <c r="I53" s="444">
        <f t="shared" ca="1" si="5"/>
        <v>2336221.8822485427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9598.9622875172663</v>
      </c>
      <c r="L53" s="444">
        <f t="shared" ca="1" si="3"/>
        <v>2313349.9112916612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279918.05107671052</v>
      </c>
      <c r="C54" s="447">
        <f t="shared" si="0"/>
        <v>100747.55675784221</v>
      </c>
      <c r="D54" s="447">
        <f ca="1">SUMIF(G:G,47,K:K)</f>
        <v>11550.434937816293</v>
      </c>
      <c r="E54" s="447">
        <f t="shared" ca="1" si="1"/>
        <v>190720.92925668461</v>
      </c>
      <c r="F54" s="431"/>
      <c r="G54" s="459">
        <v>4</v>
      </c>
      <c r="H54" s="459">
        <v>47</v>
      </c>
      <c r="I54" s="444">
        <f t="shared" ca="1" si="5"/>
        <v>2313349.9112916612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9503.6624085302592</v>
      </c>
      <c r="L54" s="444">
        <f t="shared" ca="1" si="3"/>
        <v>2290382.6404557927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190720.92925668461</v>
      </c>
      <c r="C55" s="447">
        <f t="shared" si="0"/>
        <v>100747.55675784221</v>
      </c>
      <c r="D55" s="447">
        <f ca="1">SUMIF(G:G,48,K:K)</f>
        <v>6986.940899915613</v>
      </c>
      <c r="E55" s="447">
        <f t="shared" ca="1" si="1"/>
        <v>96960.313398758022</v>
      </c>
      <c r="F55" s="431"/>
      <c r="G55" s="459">
        <v>4</v>
      </c>
      <c r="H55" s="459">
        <v>48</v>
      </c>
      <c r="I55" s="444">
        <f t="shared" ca="1" si="5"/>
        <v>2290382.6404557927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9407.9654467141409</v>
      </c>
      <c r="L55" s="444">
        <f t="shared" ca="1" si="3"/>
        <v>2267319.6726581082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96960.313398758022</v>
      </c>
      <c r="C56" s="447">
        <f t="shared" si="0"/>
        <v>100747.55675784221</v>
      </c>
      <c r="D56" s="447">
        <f ca="1">SUMIF(G:G,49,K:K)</f>
        <v>2189.9698460639597</v>
      </c>
      <c r="E56" s="447">
        <f t="shared" ca="1" si="1"/>
        <v>-1597.2735130202232</v>
      </c>
      <c r="F56" s="431"/>
      <c r="G56" s="459">
        <f>G55+1</f>
        <v>5</v>
      </c>
      <c r="H56" s="459">
        <v>49</v>
      </c>
      <c r="I56" s="444">
        <f t="shared" ca="1" si="5"/>
        <v>2267319.6726581082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9311.8697475571225</v>
      </c>
      <c r="L56" s="444">
        <f t="shared" ca="1" si="3"/>
        <v>2244160.6091612666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-1597.2735130202232</v>
      </c>
      <c r="C57" s="447">
        <f t="shared" si="0"/>
        <v>100747.55675784221</v>
      </c>
      <c r="D57" s="447">
        <f ca="1">SUMIF(G:G,50,K:K)</f>
        <v>-2852.4233509864825</v>
      </c>
      <c r="E57" s="447">
        <f t="shared" ca="1" si="1"/>
        <v>-105197.25362184891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2244160.6091612666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9215.3736496536148</v>
      </c>
      <c r="L57" s="444">
        <f t="shared" ca="1" si="3"/>
        <v>2220905.0495665213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-105197.25362184891</v>
      </c>
      <c r="C58" s="447">
        <f t="shared" si="0"/>
        <v>100747.55675784221</v>
      </c>
      <c r="D58" s="447">
        <f ca="1">SUMIF(G:G,51,K:K)</f>
        <v>-8152.7949538639659</v>
      </c>
      <c r="E58" s="447">
        <f t="shared" ca="1" si="1"/>
        <v>-214097.60533355508</v>
      </c>
      <c r="F58" s="431"/>
      <c r="G58" s="459">
        <f t="shared" si="8"/>
        <v>5</v>
      </c>
      <c r="H58" s="459">
        <v>51</v>
      </c>
      <c r="I58" s="444">
        <f t="shared" ca="1" si="5"/>
        <v>2220905.0495665213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9118.4754846755095</v>
      </c>
      <c r="L58" s="444">
        <f t="shared" ca="1" si="3"/>
        <v>2197552.5918067982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-214097.60533355508</v>
      </c>
      <c r="C59" s="447">
        <f t="shared" si="0"/>
        <v>100747.55675784221</v>
      </c>
      <c r="D59" s="447">
        <f ca="1">SUMIF(G:G,52,K:K)</f>
        <v>-13724.343627423106</v>
      </c>
      <c r="E59" s="447">
        <f t="shared" ca="1" si="1"/>
        <v>-328569.50571882038</v>
      </c>
      <c r="F59" s="431"/>
      <c r="G59" s="459">
        <f t="shared" si="8"/>
        <v>5</v>
      </c>
      <c r="H59" s="459">
        <v>52</v>
      </c>
      <c r="I59" s="444">
        <f t="shared" ca="1" si="5"/>
        <v>2197552.5918067982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9021.1735773433302</v>
      </c>
      <c r="L59" s="444">
        <f t="shared" ca="1" si="3"/>
        <v>2174102.8321397426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-328569.50571882038</v>
      </c>
      <c r="C60" s="447">
        <f t="shared" si="0"/>
        <v>100747.55675784221</v>
      </c>
      <c r="D60" s="447">
        <f ca="1">SUMIF(G:G,53,K:K)</f>
        <v>-19580.943305261986</v>
      </c>
      <c r="E60" s="447">
        <f t="shared" ca="1" si="1"/>
        <v>-448898.00578192458</v>
      </c>
      <c r="F60" s="431"/>
      <c r="G60" s="459">
        <f t="shared" si="8"/>
        <v>5</v>
      </c>
      <c r="H60" s="459">
        <v>53</v>
      </c>
      <c r="I60" s="444">
        <f t="shared" ca="1" si="5"/>
        <v>2174102.8321397426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8923.4662453972651</v>
      </c>
      <c r="L60" s="444">
        <f t="shared" ca="1" si="3"/>
        <v>2150555.3651407412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-448898.00578192458</v>
      </c>
      <c r="C61" s="447">
        <f t="shared" si="0"/>
        <v>100747.55675784221</v>
      </c>
      <c r="D61" s="447">
        <f ca="1">SUMIF(G:G,54,K:K)</f>
        <v>-25737.177737752649</v>
      </c>
      <c r="E61" s="447">
        <f t="shared" ca="1" si="1"/>
        <v>-575382.74027751945</v>
      </c>
      <c r="F61" s="431"/>
      <c r="G61" s="459">
        <f t="shared" si="8"/>
        <v>5</v>
      </c>
      <c r="H61" s="459">
        <v>54</v>
      </c>
      <c r="I61" s="444">
        <f t="shared" ca="1" si="5"/>
        <v>2150555.3651407412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8825.3517995680941</v>
      </c>
      <c r="L61" s="444">
        <f t="shared" ca="1" si="3"/>
        <v>2126909.7836959106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-575382.74027751945</v>
      </c>
      <c r="C62" s="447">
        <f t="shared" si="0"/>
        <v>100747.55675784221</v>
      </c>
      <c r="D62" s="447">
        <f ca="1">SUMIF(G:G,55,K:K)</f>
        <v>-32208.376807614401</v>
      </c>
      <c r="E62" s="447">
        <f t="shared" ca="1" si="1"/>
        <v>-708338.67384297599</v>
      </c>
      <c r="F62" s="431"/>
      <c r="G62" s="459">
        <f t="shared" si="8"/>
        <v>5</v>
      </c>
      <c r="H62" s="459">
        <v>55</v>
      </c>
      <c r="I62" s="444">
        <f t="shared" ca="1" si="5"/>
        <v>2126909.7836959106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8726.8285435479629</v>
      </c>
      <c r="L62" s="444">
        <f t="shared" ca="1" si="3"/>
        <v>2103165.6789950593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-708338.67384297599</v>
      </c>
      <c r="C63" s="447">
        <f t="shared" si="0"/>
        <v>100747.55675784221</v>
      </c>
      <c r="D63" s="447">
        <f ca="1">SUMIF(G:G,56,K:K)</f>
        <v>-39010.654703460801</v>
      </c>
      <c r="E63" s="447">
        <f t="shared" ca="1" si="1"/>
        <v>-848096.88530427893</v>
      </c>
      <c r="F63" s="431"/>
      <c r="G63" s="459">
        <f t="shared" si="8"/>
        <v>5</v>
      </c>
      <c r="H63" s="459">
        <v>56</v>
      </c>
      <c r="I63" s="444">
        <f t="shared" ca="1" si="5"/>
        <v>2103165.6789950593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8627.8947739610849</v>
      </c>
      <c r="L63" s="444">
        <f t="shared" ca="1" si="3"/>
        <v>2079322.6405246214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-848096.88530427893</v>
      </c>
      <c r="C64" s="447">
        <f t="shared" si="0"/>
        <v>100747.55675784221</v>
      </c>
      <c r="D64" s="447">
        <f ca="1">SUMIF(G:G,57,K:K)</f>
        <v>-46160.950046377664</v>
      </c>
      <c r="E64" s="447">
        <f t="shared" ca="1" si="1"/>
        <v>-995005.39210849884</v>
      </c>
      <c r="F64" s="431"/>
      <c r="G64" s="459">
        <f t="shared" si="8"/>
        <v>5</v>
      </c>
      <c r="H64" s="459">
        <v>57</v>
      </c>
      <c r="I64" s="444">
        <f t="shared" ca="1" si="5"/>
        <v>2079322.6405246214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8528.5487803342603</v>
      </c>
      <c r="L64" s="444">
        <f t="shared" ca="1" si="3"/>
        <v>2055380.2560605565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-995005.39210849884</v>
      </c>
      <c r="C65" s="447">
        <f t="shared" si="0"/>
        <v>100747.55675784221</v>
      </c>
      <c r="D65" s="447">
        <f ca="1">SUMIF(G:G,58,K:K)</f>
        <v>-53677.068069453053</v>
      </c>
      <c r="E65" s="447">
        <f t="shared" ca="1" si="1"/>
        <v>-1149430.0169357941</v>
      </c>
      <c r="F65" s="431"/>
      <c r="G65" s="459">
        <f t="shared" si="8"/>
        <v>5</v>
      </c>
      <c r="H65" s="459">
        <v>58</v>
      </c>
      <c r="I65" s="444">
        <f t="shared" ca="1" si="5"/>
        <v>2055380.2560605565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8428.7888450673236</v>
      </c>
      <c r="L65" s="444">
        <f t="shared" ca="1" si="3"/>
        <v>2031338.1116612249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-1149430.0169357941</v>
      </c>
      <c r="C66" s="447">
        <f t="shared" si="0"/>
        <v>100747.55675784221</v>
      </c>
      <c r="D66" s="447">
        <f ca="1">SUMIF(G:G,59,K:K)</f>
        <v>-61577.724955292084</v>
      </c>
      <c r="E66" s="447">
        <f t="shared" ca="1" si="1"/>
        <v>-1311755.2986489285</v>
      </c>
      <c r="F66" s="431"/>
      <c r="G66" s="459">
        <f t="shared" si="8"/>
        <v>5</v>
      </c>
      <c r="H66" s="459">
        <v>59</v>
      </c>
      <c r="I66" s="444">
        <f t="shared" ca="1" si="5"/>
        <v>2031338.1116612249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8328.6132434034425</v>
      </c>
      <c r="L66" s="444">
        <f t="shared" ca="1" si="3"/>
        <v>2007195.7916602292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-1311755.2986489285</v>
      </c>
      <c r="C67" s="447">
        <f t="shared" si="0"/>
        <v>100747.55675784221</v>
      </c>
      <c r="D67" s="447">
        <f t="shared" ref="D67:D136" ca="1" si="9">SUMIF(G:G,60,K:K)</f>
        <v>-69882.594441923051</v>
      </c>
      <c r="E67" s="447">
        <f t="shared" ca="1" si="1"/>
        <v>-1482385.4498486938</v>
      </c>
      <c r="F67" s="431"/>
      <c r="G67" s="459">
        <f t="shared" si="8"/>
        <v>5</v>
      </c>
      <c r="H67" s="459">
        <v>60</v>
      </c>
      <c r="I67" s="444">
        <f t="shared" ca="1" si="5"/>
        <v>2007195.7916602292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8228.0202433992927</v>
      </c>
      <c r="L67" s="444">
        <f t="shared" ca="1" si="3"/>
        <v>1982952.8786592295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-1482385.4498486938</v>
      </c>
      <c r="C68" s="447">
        <f t="shared" si="0"/>
        <v>100747.55675784221</v>
      </c>
      <c r="D68" s="447">
        <f t="shared" ca="1" si="9"/>
        <v>-69882.594441923051</v>
      </c>
      <c r="E68" s="447">
        <f t="shared" ca="1" si="1"/>
        <v>-1653015.6010484591</v>
      </c>
      <c r="F68" s="431"/>
      <c r="G68" s="459">
        <f>G67+1</f>
        <v>6</v>
      </c>
      <c r="H68" s="459">
        <v>61</v>
      </c>
      <c r="I68" s="444">
        <f t="shared" ca="1" si="5"/>
        <v>1982952.8786592295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8127.0081058951264</v>
      </c>
      <c r="L68" s="444">
        <f t="shared" ca="1" si="3"/>
        <v>1958608.9535207255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-1653015.6010484591</v>
      </c>
      <c r="C69" s="447">
        <f t="shared" si="0"/>
        <v>100747.55675784221</v>
      </c>
      <c r="D69" s="447">
        <f t="shared" ca="1" si="9"/>
        <v>-69882.594441923051</v>
      </c>
      <c r="E69" s="447">
        <f t="shared" ca="1" si="1"/>
        <v>-1823645.7522482243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1958608.9535207255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8025.5750844846934</v>
      </c>
      <c r="L69" s="444">
        <f t="shared" ca="1" si="3"/>
        <v>1934163.5953608111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-1823645.7522482243</v>
      </c>
      <c r="C70" s="447">
        <f t="shared" si="0"/>
        <v>100747.55675784221</v>
      </c>
      <c r="D70" s="447">
        <f t="shared" ca="1" si="9"/>
        <v>-69882.594441923051</v>
      </c>
      <c r="E70" s="447">
        <f t="shared" ca="1" si="1"/>
        <v>-1994275.9034479896</v>
      </c>
      <c r="F70" s="431"/>
      <c r="G70" s="459">
        <f t="shared" si="10"/>
        <v>6</v>
      </c>
      <c r="H70" s="459">
        <v>63</v>
      </c>
      <c r="I70" s="444">
        <f t="shared" ca="1" si="5"/>
        <v>1934163.5953608111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7923.7194254850492</v>
      </c>
      <c r="L70" s="444">
        <f t="shared" ca="1" si="3"/>
        <v>1909616.3815418971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-1994275.9034479896</v>
      </c>
      <c r="C71" s="447">
        <f t="shared" si="0"/>
        <v>100747.55675784221</v>
      </c>
      <c r="D71" s="447">
        <f t="shared" ca="1" si="9"/>
        <v>-69882.594441923051</v>
      </c>
      <c r="E71" s="447">
        <f t="shared" ca="1" si="1"/>
        <v>-2164906.0546477549</v>
      </c>
      <c r="F71" s="431"/>
      <c r="G71" s="459">
        <f t="shared" si="10"/>
        <v>6</v>
      </c>
      <c r="H71" s="459">
        <v>64</v>
      </c>
      <c r="I71" s="444">
        <f t="shared" ca="1" si="5"/>
        <v>1909616.3815418971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7821.4393679062414</v>
      </c>
      <c r="L71" s="444">
        <f t="shared" ca="1" si="3"/>
        <v>1884966.8876654042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-2164906.0546477549</v>
      </c>
      <c r="C72" s="447">
        <f t="shared" si="0"/>
        <v>100747.55675784221</v>
      </c>
      <c r="D72" s="447">
        <f t="shared" ca="1" si="9"/>
        <v>-69882.594441923051</v>
      </c>
      <c r="E72" s="447">
        <f t="shared" ca="1" si="1"/>
        <v>-2335536.2058475199</v>
      </c>
      <c r="F72" s="431"/>
      <c r="G72" s="459">
        <f t="shared" si="10"/>
        <v>6</v>
      </c>
      <c r="H72" s="459">
        <v>65</v>
      </c>
      <c r="I72" s="444">
        <f t="shared" ca="1" si="5"/>
        <v>1884966.8876654042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7718.7331434208545</v>
      </c>
      <c r="L72" s="444">
        <f t="shared" ca="1" si="3"/>
        <v>1860214.6875644261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-2335536.2058475199</v>
      </c>
      <c r="C73" s="447">
        <f t="shared" si="0"/>
        <v>100747.55675784221</v>
      </c>
      <c r="D73" s="447">
        <f t="shared" ca="1" si="9"/>
        <v>-69882.594441923051</v>
      </c>
      <c r="E73" s="447">
        <f t="shared" ca="1" si="1"/>
        <v>-2506166.357047285</v>
      </c>
      <c r="F73" s="431"/>
      <c r="G73" s="459">
        <f t="shared" si="10"/>
        <v>6</v>
      </c>
      <c r="H73" s="459">
        <v>66</v>
      </c>
      <c r="I73" s="444">
        <f t="shared" ca="1" si="5"/>
        <v>1860214.6875644261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7615.5989763334464</v>
      </c>
      <c r="L73" s="444">
        <f t="shared" ca="1" si="3"/>
        <v>1835359.3532963605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-2506166.357047285</v>
      </c>
      <c r="C74" s="447">
        <f t="shared" si="0"/>
        <v>100747.55675784221</v>
      </c>
      <c r="D74" s="447">
        <f t="shared" ca="1" si="9"/>
        <v>-69882.594441923051</v>
      </c>
      <c r="E74" s="447">
        <f t="shared" ca="1" si="1"/>
        <v>-2676796.50824705</v>
      </c>
      <c r="F74" s="431"/>
      <c r="G74" s="459">
        <f t="shared" si="10"/>
        <v>6</v>
      </c>
      <c r="H74" s="459">
        <v>67</v>
      </c>
      <c r="I74" s="444">
        <f t="shared" ca="1" si="5"/>
        <v>1835359.3532963605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7512.0350835498393</v>
      </c>
      <c r="L74" s="444">
        <f t="shared" ca="1" si="3"/>
        <v>1810400.4551355112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-2676796.50824705</v>
      </c>
      <c r="C75" s="447">
        <f t="shared" si="0"/>
        <v>100747.55675784221</v>
      </c>
      <c r="D75" s="447">
        <f t="shared" ca="1" si="9"/>
        <v>-69882.594441923051</v>
      </c>
      <c r="E75" s="447">
        <f t="shared" ca="1" si="1"/>
        <v>-2847426.659446815</v>
      </c>
      <c r="F75" s="431"/>
      <c r="G75" s="459">
        <f t="shared" si="10"/>
        <v>6</v>
      </c>
      <c r="H75" s="459">
        <v>68</v>
      </c>
      <c r="I75" s="444">
        <f t="shared" ca="1" si="5"/>
        <v>1810400.4551355112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7505.5363575237125</v>
      </c>
      <c r="L75" s="444">
        <f t="shared" ca="1" si="3"/>
        <v>1808834.2621632146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-2847426.659446815</v>
      </c>
      <c r="C76" s="447">
        <f t="shared" si="0"/>
        <v>100747.55675784221</v>
      </c>
      <c r="D76" s="447">
        <f t="shared" ca="1" si="9"/>
        <v>-69882.594441923051</v>
      </c>
      <c r="E76" s="447">
        <f t="shared" ca="1" si="1"/>
        <v>-3018056.8106465801</v>
      </c>
      <c r="F76" s="431"/>
      <c r="G76" s="459">
        <f t="shared" si="10"/>
        <v>6</v>
      </c>
      <c r="H76" s="459">
        <v>69</v>
      </c>
      <c r="I76" s="444">
        <f t="shared" ca="1" si="5"/>
        <v>1808834.2621632146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7499.0105534724762</v>
      </c>
      <c r="L76" s="444">
        <f t="shared" ca="1" si="3"/>
        <v>1807261.5433868668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-3018056.8106465801</v>
      </c>
      <c r="C77" s="447">
        <f t="shared" si="0"/>
        <v>100747.55675784221</v>
      </c>
      <c r="D77" s="447">
        <f t="shared" ca="1" si="9"/>
        <v>-69882.594441923051</v>
      </c>
      <c r="E77" s="447">
        <f t="shared" ca="1" si="1"/>
        <v>-3188686.9618463451</v>
      </c>
      <c r="F77" s="431"/>
      <c r="G77" s="459">
        <f t="shared" si="10"/>
        <v>6</v>
      </c>
      <c r="H77" s="459">
        <v>70</v>
      </c>
      <c r="I77" s="444">
        <f t="shared" ca="1" si="5"/>
        <v>1807261.5433868668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7492.4575585710272</v>
      </c>
      <c r="L77" s="444">
        <f t="shared" ca="1" si="3"/>
        <v>1805682.2716156177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-3188686.9618463451</v>
      </c>
      <c r="C78" s="447">
        <f t="shared" si="0"/>
        <v>100747.55675784221</v>
      </c>
      <c r="D78" s="447">
        <f t="shared" ca="1" si="9"/>
        <v>-69882.594441923051</v>
      </c>
      <c r="E78" s="447">
        <f t="shared" ca="1" si="1"/>
        <v>-3359317.1130461101</v>
      </c>
      <c r="F78" s="431"/>
      <c r="G78" s="459">
        <f t="shared" si="10"/>
        <v>6</v>
      </c>
      <c r="H78" s="459">
        <v>71</v>
      </c>
      <c r="I78" s="444">
        <f t="shared" ca="1" si="5"/>
        <v>1805682.2716156177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7485.8772595241562</v>
      </c>
      <c r="L78" s="444">
        <f t="shared" ca="1" si="3"/>
        <v>1804096.4195453215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-3359317.1130461101</v>
      </c>
      <c r="C79" s="447">
        <f t="shared" si="0"/>
        <v>100747.55675784221</v>
      </c>
      <c r="D79" s="447">
        <f t="shared" ca="1" si="9"/>
        <v>-69882.594441923051</v>
      </c>
      <c r="E79" s="447">
        <f t="shared" ca="1" si="1"/>
        <v>-3529947.2642458752</v>
      </c>
      <c r="F79" s="431"/>
      <c r="G79" s="459">
        <f t="shared" si="10"/>
        <v>6</v>
      </c>
      <c r="H79" s="459">
        <v>72</v>
      </c>
      <c r="I79" s="444">
        <f t="shared" ca="1" si="5"/>
        <v>1804096.4195453215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7479.2695425645898</v>
      </c>
      <c r="L79" s="444">
        <f t="shared" ca="1" si="3"/>
        <v>1802503.9597580659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-3529947.2642458752</v>
      </c>
      <c r="C80" s="447">
        <f t="shared" si="0"/>
        <v>100747.55675784221</v>
      </c>
      <c r="D80" s="447">
        <f t="shared" ca="1" si="9"/>
        <v>-69882.594441923051</v>
      </c>
      <c r="E80" s="447">
        <f t="shared" ca="1" si="1"/>
        <v>-3700577.4154456402</v>
      </c>
      <c r="F80" s="431"/>
      <c r="G80" s="459">
        <f>G79+1</f>
        <v>7</v>
      </c>
      <c r="H80" s="459">
        <v>73</v>
      </c>
      <c r="I80" s="444">
        <f t="shared" ca="1" si="5"/>
        <v>1802503.9597580659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7472.634293451023</v>
      </c>
      <c r="L80" s="444">
        <f t="shared" ca="1" si="3"/>
        <v>1800904.8647216966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-3700577.4154456402</v>
      </c>
      <c r="C81" s="447">
        <f t="shared" si="0"/>
        <v>100747.55675784221</v>
      </c>
      <c r="D81" s="447">
        <f t="shared" ca="1" si="9"/>
        <v>-69882.594441923051</v>
      </c>
      <c r="E81" s="447">
        <f t="shared" ca="1" si="1"/>
        <v>-3871207.5666454053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1800904.8647216966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7465.9713974661508</v>
      </c>
      <c r="L81" s="444">
        <f t="shared" ca="1" si="3"/>
        <v>1799299.1067893426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-3871207.5666454053</v>
      </c>
      <c r="C82" s="447">
        <f t="shared" si="0"/>
        <v>100747.55675784221</v>
      </c>
      <c r="D82" s="447">
        <f t="shared" ca="1" si="9"/>
        <v>-69882.594441923051</v>
      </c>
      <c r="E82" s="447">
        <f t="shared" ca="1" si="1"/>
        <v>-4041837.7178451703</v>
      </c>
      <c r="F82" s="431"/>
      <c r="G82" s="459">
        <f t="shared" si="11"/>
        <v>7</v>
      </c>
      <c r="H82" s="459">
        <v>75</v>
      </c>
      <c r="I82" s="444">
        <f t="shared" ca="1" si="5"/>
        <v>1799299.1067893426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7459.2807394146766</v>
      </c>
      <c r="L82" s="444">
        <f t="shared" ca="1" si="3"/>
        <v>1797686.6581989371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-4041837.7178451703</v>
      </c>
      <c r="C83" s="447">
        <f t="shared" si="0"/>
        <v>100747.55675784221</v>
      </c>
      <c r="D83" s="447">
        <f t="shared" ca="1" si="9"/>
        <v>-69882.594441923051</v>
      </c>
      <c r="E83" s="447">
        <f t="shared" ca="1" si="1"/>
        <v>-4212467.8690449353</v>
      </c>
      <c r="F83" s="431"/>
      <c r="G83" s="459">
        <f t="shared" si="11"/>
        <v>7</v>
      </c>
      <c r="H83" s="459">
        <v>76</v>
      </c>
      <c r="I83" s="444">
        <f t="shared" ca="1" si="5"/>
        <v>1797686.6581989371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7452.562203621319</v>
      </c>
      <c r="L83" s="444">
        <f t="shared" ca="1" si="3"/>
        <v>1796067.4910727381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-4212467.8690449353</v>
      </c>
      <c r="C84" s="447">
        <f t="shared" si="0"/>
        <v>100747.55675784221</v>
      </c>
      <c r="D84" s="447">
        <f t="shared" ca="1" si="9"/>
        <v>-69882.594441923051</v>
      </c>
      <c r="E84" s="447">
        <f t="shared" ca="1" si="1"/>
        <v>-4383098.0202447008</v>
      </c>
      <c r="F84" s="431"/>
      <c r="G84" s="459">
        <f t="shared" si="11"/>
        <v>7</v>
      </c>
      <c r="H84" s="459">
        <v>77</v>
      </c>
      <c r="I84" s="444">
        <f t="shared" ca="1" si="5"/>
        <v>1796067.4910727381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7445.8156739288243</v>
      </c>
      <c r="L84" s="444">
        <f t="shared" ca="1" si="3"/>
        <v>1794441.5774168465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-4383098.0202447008</v>
      </c>
      <c r="C85" s="447">
        <f t="shared" si="0"/>
        <v>100747.55675784221</v>
      </c>
      <c r="D85" s="447">
        <f t="shared" ca="1" si="9"/>
        <v>-69882.594441923051</v>
      </c>
      <c r="E85" s="447">
        <f t="shared" ca="1" si="1"/>
        <v>-4553728.1714444663</v>
      </c>
      <c r="F85" s="431"/>
      <c r="G85" s="459">
        <f t="shared" si="11"/>
        <v>7</v>
      </c>
      <c r="H85" s="459">
        <v>78</v>
      </c>
      <c r="I85" s="444">
        <f t="shared" ca="1" si="5"/>
        <v>1794441.5774168465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7439.041033695943</v>
      </c>
      <c r="L85" s="444">
        <f t="shared" ca="1" si="3"/>
        <v>1792808.8891207222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-4553728.1714444663</v>
      </c>
      <c r="C86" s="447">
        <f t="shared" si="0"/>
        <v>100747.55675784221</v>
      </c>
      <c r="D86" s="447">
        <f t="shared" ca="1" si="9"/>
        <v>-69882.594441923051</v>
      </c>
      <c r="E86" s="447">
        <f t="shared" ca="1" si="1"/>
        <v>-4724358.3226442318</v>
      </c>
      <c r="F86" s="431"/>
      <c r="G86" s="459">
        <f t="shared" si="11"/>
        <v>7</v>
      </c>
      <c r="H86" s="459">
        <v>79</v>
      </c>
      <c r="I86" s="444">
        <f t="shared" ca="1" si="5"/>
        <v>1792808.8891207222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7432.2381657954256</v>
      </c>
      <c r="L86" s="444">
        <f t="shared" ca="1" si="3"/>
        <v>1791169.3979566973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-4724358.3226442318</v>
      </c>
      <c r="C87" s="447">
        <f t="shared" si="0"/>
        <v>100747.55675784221</v>
      </c>
      <c r="D87" s="447">
        <f t="shared" ca="1" si="9"/>
        <v>-69882.594441923051</v>
      </c>
      <c r="E87" s="447">
        <f t="shared" ca="1" si="1"/>
        <v>-4894988.4738439973</v>
      </c>
      <c r="F87" s="431"/>
      <c r="G87" s="459">
        <f t="shared" si="11"/>
        <v>7</v>
      </c>
      <c r="H87" s="459">
        <v>80</v>
      </c>
      <c r="I87" s="444">
        <f t="shared" ca="1" si="5"/>
        <v>1791169.3979566973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7425.4069526119883</v>
      </c>
      <c r="L87" s="444">
        <f t="shared" ca="1" si="3"/>
        <v>1789523.0755794891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-4894988.4738439973</v>
      </c>
      <c r="C88" s="447">
        <f t="shared" si="0"/>
        <v>100747.55675784221</v>
      </c>
      <c r="D88" s="447">
        <f t="shared" ca="1" si="9"/>
        <v>-69882.594441923051</v>
      </c>
      <c r="E88" s="447">
        <f t="shared" ca="1" si="1"/>
        <v>-5065618.6250437628</v>
      </c>
      <c r="F88" s="431"/>
      <c r="G88" s="459">
        <f t="shared" si="11"/>
        <v>7</v>
      </c>
      <c r="H88" s="459">
        <v>81</v>
      </c>
      <c r="I88" s="444">
        <f t="shared" ca="1" si="5"/>
        <v>1789523.0755794891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7418.5472760402872</v>
      </c>
      <c r="L88" s="444">
        <f t="shared" ca="1" si="3"/>
        <v>1787869.8935257092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-5065618.6250437628</v>
      </c>
      <c r="C89" s="447">
        <f t="shared" si="0"/>
        <v>100747.55675784221</v>
      </c>
      <c r="D89" s="447">
        <f t="shared" ca="1" si="9"/>
        <v>-69882.594441923051</v>
      </c>
      <c r="E89" s="447">
        <f t="shared" ca="1" si="1"/>
        <v>-5236248.7762435284</v>
      </c>
      <c r="F89" s="431"/>
      <c r="G89" s="459">
        <f t="shared" si="11"/>
        <v>7</v>
      </c>
      <c r="H89" s="459">
        <v>82</v>
      </c>
      <c r="I89" s="444">
        <f t="shared" ca="1" si="5"/>
        <v>1787869.8935257092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7411.6590174828707</v>
      </c>
      <c r="L89" s="444">
        <f t="shared" ca="1" si="3"/>
        <v>1786209.8232133717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-5236248.7762435284</v>
      </c>
      <c r="C90" s="447">
        <f t="shared" si="0"/>
        <v>100747.55675784221</v>
      </c>
      <c r="D90" s="447">
        <f t="shared" ca="1" si="9"/>
        <v>-69882.594441923051</v>
      </c>
      <c r="E90" s="447">
        <f t="shared" ca="1" si="1"/>
        <v>-5406878.9274432939</v>
      </c>
      <c r="F90" s="431"/>
      <c r="G90" s="459">
        <f t="shared" si="11"/>
        <v>7</v>
      </c>
      <c r="H90" s="459">
        <v>83</v>
      </c>
      <c r="I90" s="444">
        <f t="shared" ca="1" si="5"/>
        <v>1786209.8232133717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7404.7420578481315</v>
      </c>
      <c r="L90" s="444">
        <f t="shared" ca="1" si="3"/>
        <v>1784542.8359413994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-5406878.9274432939</v>
      </c>
      <c r="C91" s="447">
        <f t="shared" si="0"/>
        <v>100747.55675784221</v>
      </c>
      <c r="D91" s="447">
        <f t="shared" ca="1" si="9"/>
        <v>-69882.594441923051</v>
      </c>
      <c r="E91" s="447">
        <f t="shared" ca="1" si="1"/>
        <v>-5577509.0786430594</v>
      </c>
      <c r="F91" s="431"/>
      <c r="G91" s="459">
        <f t="shared" si="11"/>
        <v>7</v>
      </c>
      <c r="H91" s="459">
        <v>84</v>
      </c>
      <c r="I91" s="444">
        <f t="shared" ca="1" si="5"/>
        <v>1784542.8359413994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7397.7962775482465</v>
      </c>
      <c r="L91" s="444">
        <f t="shared" ca="1" si="3"/>
        <v>1782868.9028891274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-5577509.0786430594</v>
      </c>
      <c r="C92" s="447">
        <f t="shared" si="0"/>
        <v>100747.55675784221</v>
      </c>
      <c r="D92" s="447">
        <f t="shared" ca="1" si="9"/>
        <v>-69882.594441923051</v>
      </c>
      <c r="E92" s="447">
        <f t="shared" ca="1" si="1"/>
        <v>-5748139.2298428249</v>
      </c>
      <c r="F92" s="431"/>
      <c r="G92" s="459">
        <f>G91+1</f>
        <v>8</v>
      </c>
      <c r="H92" s="459">
        <v>85</v>
      </c>
      <c r="I92" s="444">
        <f t="shared" ca="1" si="5"/>
        <v>1782868.9028891274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7390.8215564971115</v>
      </c>
      <c r="L92" s="444">
        <f t="shared" ca="1" si="3"/>
        <v>1781187.9951158043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-5748139.2298428249</v>
      </c>
      <c r="C93" s="447">
        <f t="shared" si="0"/>
        <v>100747.55675784221</v>
      </c>
      <c r="D93" s="447">
        <f t="shared" ca="1" si="9"/>
        <v>-69882.594441923051</v>
      </c>
      <c r="E93" s="447">
        <f t="shared" ca="1" si="1"/>
        <v>-5918769.3810425904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1781187.9951158043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7383.8177741082663</v>
      </c>
      <c r="L93" s="444">
        <f t="shared" ca="1" si="3"/>
        <v>1779500.0835600924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-5918769.3810425904</v>
      </c>
      <c r="C94" s="447">
        <f t="shared" si="0"/>
        <v>100747.55675784221</v>
      </c>
      <c r="D94" s="447">
        <f t="shared" ca="1" si="9"/>
        <v>-69882.594441923051</v>
      </c>
      <c r="E94" s="447">
        <f t="shared" ca="1" si="1"/>
        <v>-6089399.5322423559</v>
      </c>
      <c r="F94" s="431"/>
      <c r="G94" s="459">
        <f t="shared" si="12"/>
        <v>8</v>
      </c>
      <c r="H94" s="459">
        <v>87</v>
      </c>
      <c r="I94" s="444">
        <f t="shared" ca="1" si="5"/>
        <v>1779500.0835600924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7376.7848092928016</v>
      </c>
      <c r="L94" s="444">
        <f t="shared" ca="1" si="3"/>
        <v>1777805.1390395649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-6089399.5322423559</v>
      </c>
      <c r="C95" s="447">
        <f t="shared" si="0"/>
        <v>100747.55675784221</v>
      </c>
      <c r="D95" s="447">
        <f t="shared" ca="1" si="9"/>
        <v>-69882.594441923051</v>
      </c>
      <c r="E95" s="447">
        <f t="shared" ca="1" si="1"/>
        <v>-6260029.6834421214</v>
      </c>
      <c r="F95" s="431"/>
      <c r="G95" s="459">
        <f t="shared" si="12"/>
        <v>8</v>
      </c>
      <c r="H95" s="459">
        <v>88</v>
      </c>
      <c r="I95" s="444">
        <f t="shared" ca="1" si="5"/>
        <v>1777805.1390395649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7369.7225404572682</v>
      </c>
      <c r="L95" s="444">
        <f t="shared" ca="1" si="3"/>
        <v>1776103.1322502019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-6260029.6834421214</v>
      </c>
      <c r="C96" s="447">
        <f t="shared" si="0"/>
        <v>100747.55675784221</v>
      </c>
      <c r="D96" s="447">
        <f t="shared" ca="1" si="9"/>
        <v>-69882.594441923051</v>
      </c>
      <c r="E96" s="447">
        <f t="shared" ca="1" si="1"/>
        <v>-6430659.8346418869</v>
      </c>
      <c r="F96" s="431"/>
      <c r="G96" s="459">
        <f t="shared" si="12"/>
        <v>8</v>
      </c>
      <c r="H96" s="459">
        <v>89</v>
      </c>
      <c r="I96" s="444">
        <f t="shared" ca="1" si="5"/>
        <v>1776103.1322502019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7362.6308455015896</v>
      </c>
      <c r="L96" s="444">
        <f t="shared" ca="1" si="3"/>
        <v>1774394.0337658832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-6430659.8346418869</v>
      </c>
      <c r="C97" s="447">
        <f t="shared" si="0"/>
        <v>100747.55675784221</v>
      </c>
      <c r="D97" s="447">
        <f t="shared" ca="1" si="9"/>
        <v>-69882.594441923051</v>
      </c>
      <c r="E97" s="447">
        <f t="shared" ca="1" si="1"/>
        <v>-6601289.9858416524</v>
      </c>
      <c r="F97" s="431"/>
      <c r="G97" s="459">
        <f t="shared" si="12"/>
        <v>8</v>
      </c>
      <c r="H97" s="459">
        <v>90</v>
      </c>
      <c r="I97" s="444">
        <f t="shared" ca="1" si="5"/>
        <v>1774394.0337658832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7355.5096018169288</v>
      </c>
      <c r="L97" s="444">
        <f t="shared" ca="1" si="3"/>
        <v>1772677.8140378799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-6601289.9858416524</v>
      </c>
      <c r="C98" s="447">
        <f t="shared" si="0"/>
        <v>100747.55675784221</v>
      </c>
      <c r="D98" s="447">
        <f t="shared" ca="1" si="9"/>
        <v>-69882.594441923051</v>
      </c>
      <c r="E98" s="447">
        <f t="shared" ca="1" si="1"/>
        <v>-6771920.1370414179</v>
      </c>
      <c r="F98" s="431"/>
      <c r="G98" s="459">
        <f t="shared" si="12"/>
        <v>8</v>
      </c>
      <c r="H98" s="459">
        <v>91</v>
      </c>
      <c r="I98" s="444">
        <f t="shared" ca="1" si="5"/>
        <v>1772677.8140378799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7348.3586862835828</v>
      </c>
      <c r="L98" s="444">
        <f t="shared" ca="1" si="3"/>
        <v>1770954.4433943434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-6771920.1370414179</v>
      </c>
      <c r="C99" s="447">
        <f t="shared" si="0"/>
        <v>100747.55675784221</v>
      </c>
      <c r="D99" s="447">
        <f t="shared" ca="1" si="9"/>
        <v>-69882.594441923051</v>
      </c>
      <c r="E99" s="447">
        <f t="shared" ca="1" si="1"/>
        <v>-6942550.2882411834</v>
      </c>
      <c r="F99" s="431"/>
      <c r="G99" s="459">
        <f t="shared" si="12"/>
        <v>8</v>
      </c>
      <c r="H99" s="459">
        <v>92</v>
      </c>
      <c r="I99" s="444">
        <f t="shared" ca="1" si="5"/>
        <v>1770954.4433943434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7341.1779752688462</v>
      </c>
      <c r="L99" s="444">
        <f t="shared" ca="1" si="3"/>
        <v>1769223.8920397919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-6942550.2882411834</v>
      </c>
      <c r="C100" s="447">
        <f t="shared" si="0"/>
        <v>100747.55675784221</v>
      </c>
      <c r="D100" s="447">
        <f t="shared" ca="1" si="9"/>
        <v>-69882.594441923051</v>
      </c>
      <c r="E100" s="447">
        <f t="shared" ca="1" si="1"/>
        <v>-7113180.4394409489</v>
      </c>
      <c r="F100" s="431"/>
      <c r="G100" s="459">
        <f t="shared" si="12"/>
        <v>8</v>
      </c>
      <c r="H100" s="459">
        <v>93</v>
      </c>
      <c r="I100" s="444">
        <f t="shared" ca="1" si="5"/>
        <v>1769223.8920397919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7333.9673446248808</v>
      </c>
      <c r="L100" s="444">
        <f t="shared" ca="1" si="3"/>
        <v>1767486.1300545966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-7113180.4394409489</v>
      </c>
      <c r="C101" s="447">
        <f t="shared" si="0"/>
        <v>100747.55675784221</v>
      </c>
      <c r="D101" s="447">
        <f t="shared" ca="1" si="9"/>
        <v>-69882.594441923051</v>
      </c>
      <c r="E101" s="447">
        <f t="shared" ca="1" si="1"/>
        <v>-7283810.5906407144</v>
      </c>
      <c r="F101" s="431"/>
      <c r="G101" s="459">
        <f t="shared" si="12"/>
        <v>8</v>
      </c>
      <c r="H101" s="459">
        <v>94</v>
      </c>
      <c r="I101" s="444">
        <f t="shared" ca="1" si="5"/>
        <v>1767486.1300545966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7326.7266696865681</v>
      </c>
      <c r="L101" s="444">
        <f t="shared" ca="1" si="3"/>
        <v>1765741.1273944629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-7283810.5906407144</v>
      </c>
      <c r="C102" s="447">
        <f t="shared" si="0"/>
        <v>100747.55675784221</v>
      </c>
      <c r="D102" s="447">
        <f t="shared" ca="1" si="9"/>
        <v>-69882.594441923051</v>
      </c>
      <c r="E102" s="447">
        <f t="shared" ca="1" si="1"/>
        <v>-7454440.7418404799</v>
      </c>
      <c r="F102" s="431"/>
      <c r="G102" s="459">
        <f t="shared" si="12"/>
        <v>8</v>
      </c>
      <c r="H102" s="459">
        <v>95</v>
      </c>
      <c r="I102" s="444">
        <f t="shared" ca="1" si="5"/>
        <v>1765741.1273944629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7319.4558252693441</v>
      </c>
      <c r="L102" s="444">
        <f t="shared" ca="1" si="3"/>
        <v>1763988.8538899121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-7454440.7418404799</v>
      </c>
      <c r="C103" s="447">
        <f t="shared" si="0"/>
        <v>100747.55675784221</v>
      </c>
      <c r="D103" s="447">
        <f t="shared" ca="1" si="9"/>
        <v>-69882.594441923051</v>
      </c>
      <c r="E103" s="447">
        <f t="shared" ca="1" si="1"/>
        <v>-7625070.8930402454</v>
      </c>
      <c r="F103" s="431"/>
      <c r="G103" s="459">
        <f t="shared" si="12"/>
        <v>8</v>
      </c>
      <c r="H103" s="459">
        <v>96</v>
      </c>
      <c r="I103" s="444">
        <f t="shared" ca="1" si="5"/>
        <v>1763988.8538899121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7312.1546856670484</v>
      </c>
      <c r="L103" s="444">
        <f t="shared" ca="1" si="3"/>
        <v>1762229.2792457589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-7625070.8930402454</v>
      </c>
      <c r="C104" s="447">
        <f t="shared" si="0"/>
        <v>75560.667568381657</v>
      </c>
      <c r="D104" s="447">
        <f t="shared" ca="1" si="9"/>
        <v>-69882.594441923051</v>
      </c>
      <c r="E104" s="447">
        <f t="shared" ca="1" si="1"/>
        <v>-7770514.1550505506</v>
      </c>
      <c r="F104" s="431"/>
      <c r="G104" s="459">
        <f>G103+1</f>
        <v>9</v>
      </c>
      <c r="H104" s="459">
        <v>97</v>
      </c>
      <c r="I104" s="444">
        <f t="shared" ca="1" si="5"/>
        <v>1762229.2792457589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7304.8231246497444</v>
      </c>
      <c r="L104" s="444">
        <f t="shared" ca="1" si="3"/>
        <v>1760462.3730405883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-7770514.1550505506</v>
      </c>
      <c r="C105" s="447">
        <f t="shared" si="0"/>
        <v>0</v>
      </c>
      <c r="D105" s="447">
        <f t="shared" ca="1" si="9"/>
        <v>-69882.594441923051</v>
      </c>
      <c r="E105" s="447">
        <f t="shared" ca="1" si="1"/>
        <v>-7840396.7494924739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1760462.3730405883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7300.2780971282009</v>
      </c>
      <c r="L105" s="444">
        <f t="shared" ca="1" si="3"/>
        <v>1759367.0214078964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-7840396.7494924739</v>
      </c>
      <c r="C106" s="447">
        <f t="shared" si="0"/>
        <v>0</v>
      </c>
      <c r="D106" s="447">
        <f t="shared" ca="1" si="9"/>
        <v>-69882.594441923051</v>
      </c>
      <c r="E106" s="447">
        <f t="shared" ca="1" si="1"/>
        <v>-7910279.3439343972</v>
      </c>
      <c r="F106" s="431"/>
      <c r="G106" s="459">
        <f t="shared" si="13"/>
        <v>9</v>
      </c>
      <c r="H106" s="459">
        <v>99</v>
      </c>
      <c r="I106" s="444">
        <f t="shared" ca="1" si="5"/>
        <v>1759367.0214078964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7295.7141319919838</v>
      </c>
      <c r="L106" s="444">
        <f t="shared" ca="1" si="3"/>
        <v>1758267.1058100683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-7910279.3439343972</v>
      </c>
      <c r="C107" s="447">
        <f t="shared" si="0"/>
        <v>0</v>
      </c>
      <c r="D107" s="447">
        <f t="shared" ca="1" si="9"/>
        <v>-69882.594441923051</v>
      </c>
      <c r="E107" s="447">
        <f t="shared" ca="1" si="1"/>
        <v>-7980161.9383763205</v>
      </c>
      <c r="F107" s="431"/>
      <c r="G107" s="459">
        <f t="shared" si="13"/>
        <v>9</v>
      </c>
      <c r="H107" s="459">
        <v>100</v>
      </c>
      <c r="I107" s="444">
        <f t="shared" ca="1" si="5"/>
        <v>1758267.1058100683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7291.1311503343659</v>
      </c>
      <c r="L107" s="444">
        <f t="shared" ca="1" si="3"/>
        <v>1757162.6072305825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-7980161.9383763205</v>
      </c>
      <c r="C108" s="447">
        <f t="shared" si="0"/>
        <v>0</v>
      </c>
      <c r="D108" s="447">
        <f t="shared" ca="1" si="9"/>
        <v>-69882.594441923051</v>
      </c>
      <c r="E108" s="447">
        <f t="shared" ca="1" si="1"/>
        <v>-8050044.5328182438</v>
      </c>
      <c r="F108" s="431"/>
      <c r="G108" s="459">
        <f t="shared" si="13"/>
        <v>9</v>
      </c>
      <c r="H108" s="459">
        <v>101</v>
      </c>
      <c r="I108" s="444">
        <f t="shared" ca="1" si="5"/>
        <v>1757162.6072305825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7286.5290729198432</v>
      </c>
      <c r="L108" s="444">
        <f t="shared" ca="1" si="3"/>
        <v>1756053.5065736822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-8050044.5328182438</v>
      </c>
      <c r="C109" s="447">
        <f t="shared" si="0"/>
        <v>0</v>
      </c>
      <c r="D109" s="447">
        <f t="shared" ca="1" si="9"/>
        <v>-69882.594441923051</v>
      </c>
      <c r="E109" s="447">
        <f t="shared" ca="1" si="1"/>
        <v>-8119927.1272601672</v>
      </c>
      <c r="F109" s="431"/>
      <c r="G109" s="459">
        <f t="shared" si="13"/>
        <v>9</v>
      </c>
      <c r="H109" s="459">
        <v>102</v>
      </c>
      <c r="I109" s="444">
        <f t="shared" ca="1" si="5"/>
        <v>1756053.5065736822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7281.9078201827579</v>
      </c>
      <c r="L109" s="444">
        <f t="shared" ca="1" si="3"/>
        <v>1754939.7846640449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-8119927.1272601672</v>
      </c>
      <c r="C110" s="447">
        <f t="shared" si="0"/>
        <v>0</v>
      </c>
      <c r="D110" s="447">
        <f t="shared" ca="1" si="9"/>
        <v>-69882.594441923051</v>
      </c>
      <c r="E110" s="447">
        <f t="shared" ca="1" si="1"/>
        <v>-8189809.7217020905</v>
      </c>
      <c r="F110" s="431"/>
      <c r="G110" s="459">
        <f t="shared" si="13"/>
        <v>9</v>
      </c>
      <c r="H110" s="459">
        <v>103</v>
      </c>
      <c r="I110" s="444">
        <f t="shared" ca="1" si="5"/>
        <v>1754939.7846640449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7277.2673122259348</v>
      </c>
      <c r="L110" s="444">
        <f t="shared" ca="1" si="3"/>
        <v>1753821.4222464506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-8189809.7217020905</v>
      </c>
      <c r="C111" s="447">
        <f t="shared" si="0"/>
        <v>0</v>
      </c>
      <c r="D111" s="447">
        <f t="shared" ca="1" si="9"/>
        <v>-69882.594441923051</v>
      </c>
      <c r="E111" s="447">
        <f t="shared" ca="1" si="1"/>
        <v>-8259692.3161440138</v>
      </c>
      <c r="F111" s="431"/>
      <c r="G111" s="459">
        <f t="shared" si="13"/>
        <v>9</v>
      </c>
      <c r="H111" s="459">
        <v>104</v>
      </c>
      <c r="I111" s="444">
        <f t="shared" ca="1" si="5"/>
        <v>1753821.4222464506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7272.6074688192939</v>
      </c>
      <c r="L111" s="444">
        <f t="shared" ca="1" si="3"/>
        <v>1752698.3999854496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-8259692.3161440138</v>
      </c>
      <c r="C112" s="447">
        <f t="shared" si="0"/>
        <v>0</v>
      </c>
      <c r="D112" s="447">
        <f t="shared" ca="1" si="9"/>
        <v>-69882.594441923051</v>
      </c>
      <c r="E112" s="447">
        <f t="shared" ca="1" si="1"/>
        <v>-8329574.9105859371</v>
      </c>
      <c r="F112" s="431"/>
      <c r="G112" s="459">
        <f t="shared" si="13"/>
        <v>9</v>
      </c>
      <c r="H112" s="459">
        <v>105</v>
      </c>
      <c r="I112" s="444">
        <f t="shared" ca="1" si="5"/>
        <v>1752698.3999854496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7267.9282093984557</v>
      </c>
      <c r="L112" s="444">
        <f t="shared" ca="1" si="3"/>
        <v>1751570.6984650278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-8329574.9105859371</v>
      </c>
      <c r="C113" s="447">
        <f t="shared" si="0"/>
        <v>0</v>
      </c>
      <c r="D113" s="447">
        <f t="shared" ca="1" si="9"/>
        <v>-69882.594441923051</v>
      </c>
      <c r="E113" s="447">
        <f t="shared" ca="1" si="1"/>
        <v>-8399457.5050278604</v>
      </c>
      <c r="F113" s="431"/>
      <c r="G113" s="459">
        <f t="shared" si="13"/>
        <v>9</v>
      </c>
      <c r="H113" s="459">
        <v>106</v>
      </c>
      <c r="I113" s="444">
        <f t="shared" ca="1" si="5"/>
        <v>1751570.6984650278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7263.2294530633653</v>
      </c>
      <c r="L113" s="444">
        <f t="shared" ca="1" si="3"/>
        <v>1750438.298188271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-8399457.5050278604</v>
      </c>
      <c r="C114" s="447">
        <f t="shared" si="0"/>
        <v>0</v>
      </c>
      <c r="D114" s="447">
        <f t="shared" ca="1" si="9"/>
        <v>-69882.594441923051</v>
      </c>
      <c r="E114" s="447">
        <f t="shared" ca="1" si="1"/>
        <v>-8469340.0994697828</v>
      </c>
      <c r="F114" s="431"/>
      <c r="G114" s="459">
        <f t="shared" si="13"/>
        <v>9</v>
      </c>
      <c r="H114" s="459">
        <v>107</v>
      </c>
      <c r="I114" s="444">
        <f t="shared" ca="1" si="5"/>
        <v>1750438.298188271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7258.5111185768774</v>
      </c>
      <c r="L114" s="444">
        <f t="shared" ca="1" si="3"/>
        <v>1749301.1795770277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-8469340.0994697828</v>
      </c>
      <c r="C115" s="447">
        <f t="shared" si="0"/>
        <v>0</v>
      </c>
      <c r="D115" s="447">
        <f t="shared" ca="1" si="9"/>
        <v>-69882.594441923051</v>
      </c>
      <c r="E115" s="447">
        <f t="shared" ca="1" si="1"/>
        <v>-8539222.6939117052</v>
      </c>
      <c r="F115" s="431"/>
      <c r="G115" s="459">
        <f t="shared" si="13"/>
        <v>9</v>
      </c>
      <c r="H115" s="459">
        <v>108</v>
      </c>
      <c r="I115" s="444">
        <f t="shared" ca="1" si="5"/>
        <v>1749301.1795770277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7253.7731243633652</v>
      </c>
      <c r="L115" s="444">
        <f t="shared" ca="1" si="3"/>
        <v>1748159.3229715708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-8539222.6939117052</v>
      </c>
      <c r="C116" s="447">
        <f t="shared" si="0"/>
        <v>0</v>
      </c>
      <c r="D116" s="447">
        <f t="shared" ca="1" si="9"/>
        <v>-69882.594441923051</v>
      </c>
      <c r="E116" s="447">
        <f t="shared" ca="1" si="1"/>
        <v>-8609105.2883536275</v>
      </c>
      <c r="F116" s="431"/>
      <c r="G116" s="459">
        <f>G115+1</f>
        <v>10</v>
      </c>
      <c r="H116" s="459">
        <v>109</v>
      </c>
      <c r="I116" s="444">
        <f t="shared" ca="1" si="5"/>
        <v>1748159.3229715708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7249.0153885072941</v>
      </c>
      <c r="L116" s="444">
        <f t="shared" ca="1" si="3"/>
        <v>1747012.708630258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-8609105.2883536275</v>
      </c>
      <c r="C117" s="447">
        <f t="shared" si="0"/>
        <v>0</v>
      </c>
      <c r="D117" s="447">
        <f t="shared" ca="1" si="9"/>
        <v>-69882.594441923051</v>
      </c>
      <c r="E117" s="447">
        <f t="shared" ca="1" si="1"/>
        <v>-8678987.8827955499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1747012.708630258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7244.2378287518241</v>
      </c>
      <c r="L117" s="444">
        <f t="shared" ca="1" si="3"/>
        <v>1745861.3167291896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-8678987.8827955499</v>
      </c>
      <c r="C118" s="447">
        <f t="shared" si="0"/>
        <v>0</v>
      </c>
      <c r="D118" s="447">
        <f t="shared" ca="1" si="9"/>
        <v>-69882.594441923051</v>
      </c>
      <c r="E118" s="447">
        <f t="shared" ca="1" si="1"/>
        <v>-8748870.4772374723</v>
      </c>
      <c r="F118" s="431"/>
      <c r="G118" s="459">
        <f t="shared" si="14"/>
        <v>10</v>
      </c>
      <c r="H118" s="459">
        <v>111</v>
      </c>
      <c r="I118" s="444">
        <f t="shared" ca="1" si="5"/>
        <v>1745861.3167291896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7239.440362497372</v>
      </c>
      <c r="L118" s="444">
        <f t="shared" ca="1" si="3"/>
        <v>1744705.1273618669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-8748870.4772374723</v>
      </c>
      <c r="C119" s="447">
        <f t="shared" si="0"/>
        <v>0</v>
      </c>
      <c r="D119" s="447">
        <f t="shared" ca="1" si="9"/>
        <v>-69882.594441923051</v>
      </c>
      <c r="E119" s="447">
        <f t="shared" ca="1" si="1"/>
        <v>-8818753.0716793947</v>
      </c>
      <c r="F119" s="431"/>
      <c r="G119" s="459">
        <f t="shared" si="14"/>
        <v>10</v>
      </c>
      <c r="H119" s="459">
        <v>112</v>
      </c>
      <c r="I119" s="444">
        <f t="shared" ca="1" si="5"/>
        <v>1744705.1273618669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7234.6229068001958</v>
      </c>
      <c r="L119" s="444">
        <f t="shared" ca="1" si="3"/>
        <v>1743544.1205388468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-8818753.0716793947</v>
      </c>
      <c r="C120" s="447">
        <f t="shared" si="0"/>
        <v>0</v>
      </c>
      <c r="D120" s="447">
        <f t="shared" ca="1" si="9"/>
        <v>-69882.594441923051</v>
      </c>
      <c r="E120" s="447">
        <f t="shared" ca="1" si="1"/>
        <v>-8888635.6661213171</v>
      </c>
      <c r="F120" s="431"/>
      <c r="G120" s="459">
        <f t="shared" si="14"/>
        <v>10</v>
      </c>
      <c r="H120" s="459">
        <v>113</v>
      </c>
      <c r="I120" s="444">
        <f t="shared" ca="1" si="5"/>
        <v>1743544.1205388468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7229.7853783709443</v>
      </c>
      <c r="L120" s="444">
        <f t="shared" ca="1" si="3"/>
        <v>1742378.2761873975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-8888635.6661213171</v>
      </c>
      <c r="C121" s="447">
        <f t="shared" si="0"/>
        <v>0</v>
      </c>
      <c r="D121" s="447">
        <f t="shared" ca="1" si="9"/>
        <v>-69882.594441923051</v>
      </c>
      <c r="E121" s="447">
        <f t="shared" ca="1" si="1"/>
        <v>-8958518.2605632395</v>
      </c>
      <c r="F121" s="431"/>
      <c r="G121" s="459">
        <f t="shared" si="14"/>
        <v>10</v>
      </c>
      <c r="H121" s="459">
        <v>114</v>
      </c>
      <c r="I121" s="444">
        <f t="shared" ca="1" si="5"/>
        <v>1742378.2761873975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7224.9276935732387</v>
      </c>
      <c r="L121" s="444">
        <f t="shared" ca="1" si="3"/>
        <v>1741207.5741511506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-8958518.2605632395</v>
      </c>
      <c r="C122" s="447">
        <f t="shared" si="0"/>
        <v>0</v>
      </c>
      <c r="D122" s="447">
        <f t="shared" ca="1" si="9"/>
        <v>-69882.594441923051</v>
      </c>
      <c r="E122" s="447">
        <f t="shared" ca="1" si="1"/>
        <v>-9028400.8550051618</v>
      </c>
      <c r="F122" s="431"/>
      <c r="G122" s="459">
        <f t="shared" si="14"/>
        <v>10</v>
      </c>
      <c r="H122" s="459">
        <v>115</v>
      </c>
      <c r="I122" s="444">
        <f t="shared" ca="1" si="5"/>
        <v>1741207.5741511506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7220.0497684222109</v>
      </c>
      <c r="L122" s="444">
        <f t="shared" ca="1" si="3"/>
        <v>1740031.9941897527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-9028400.8550051618</v>
      </c>
      <c r="C123" s="447">
        <f t="shared" si="0"/>
        <v>0</v>
      </c>
      <c r="D123" s="447">
        <f t="shared" ca="1" si="9"/>
        <v>-69882.594441923051</v>
      </c>
      <c r="E123" s="447">
        <f t="shared" ca="1" si="1"/>
        <v>-9098283.4494470842</v>
      </c>
      <c r="F123" s="431"/>
      <c r="G123" s="459">
        <f t="shared" si="14"/>
        <v>10</v>
      </c>
      <c r="H123" s="459">
        <v>116</v>
      </c>
      <c r="I123" s="444">
        <f t="shared" ca="1" si="5"/>
        <v>1740031.9941897527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7215.1515185830522</v>
      </c>
      <c r="L123" s="444">
        <f t="shared" ca="1" si="3"/>
        <v>1738851.5159785156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-9098283.4494470842</v>
      </c>
      <c r="C124" s="447">
        <f t="shared" si="0"/>
        <v>0</v>
      </c>
      <c r="D124" s="447">
        <f t="shared" ca="1" si="9"/>
        <v>-69882.594441923051</v>
      </c>
      <c r="E124" s="447">
        <f t="shared" ca="1" si="1"/>
        <v>-9168166.0438890066</v>
      </c>
      <c r="F124" s="431"/>
      <c r="G124" s="459">
        <f t="shared" si="14"/>
        <v>10</v>
      </c>
      <c r="H124" s="459">
        <v>117</v>
      </c>
      <c r="I124" s="444">
        <f t="shared" ca="1" si="5"/>
        <v>1738851.5159785156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7210.2328593695647</v>
      </c>
      <c r="L124" s="444">
        <f t="shared" ca="1" si="3"/>
        <v>1737666.119108065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-9168166.0438890066</v>
      </c>
      <c r="C125" s="447">
        <f t="shared" si="0"/>
        <v>0</v>
      </c>
      <c r="D125" s="447">
        <f t="shared" ca="1" si="9"/>
        <v>-69882.594441923051</v>
      </c>
      <c r="E125" s="447">
        <f t="shared" ca="1" si="1"/>
        <v>-9238048.638330929</v>
      </c>
      <c r="F125" s="431"/>
      <c r="G125" s="459">
        <f t="shared" si="14"/>
        <v>10</v>
      </c>
      <c r="H125" s="459">
        <v>118</v>
      </c>
      <c r="I125" s="444">
        <f t="shared" ca="1" si="5"/>
        <v>1737666.119108065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7205.2937057426871</v>
      </c>
      <c r="L125" s="444">
        <f t="shared" ca="1" si="3"/>
        <v>1736475.7830839874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-9238048.638330929</v>
      </c>
      <c r="C126" s="447">
        <f t="shared" si="0"/>
        <v>0</v>
      </c>
      <c r="D126" s="447">
        <f t="shared" ca="1" si="9"/>
        <v>-69882.594441923051</v>
      </c>
      <c r="E126" s="447">
        <f t="shared" ca="1" si="1"/>
        <v>-9307931.2327728514</v>
      </c>
      <c r="F126" s="431"/>
      <c r="G126" s="459">
        <f t="shared" si="14"/>
        <v>10</v>
      </c>
      <c r="H126" s="459">
        <v>119</v>
      </c>
      <c r="I126" s="444">
        <f t="shared" ca="1" si="5"/>
        <v>1736475.7830839874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7200.3339723090303</v>
      </c>
      <c r="L126" s="444">
        <f t="shared" ca="1" si="3"/>
        <v>1735280.4873264763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-9307931.2327728514</v>
      </c>
      <c r="C127" s="447">
        <f t="shared" si="0"/>
        <v>0</v>
      </c>
      <c r="D127" s="447">
        <f t="shared" ca="1" si="9"/>
        <v>-69882.594441923051</v>
      </c>
      <c r="E127" s="447">
        <f t="shared" ca="1" si="1"/>
        <v>-9377813.8272147737</v>
      </c>
      <c r="F127" s="431"/>
      <c r="G127" s="459">
        <f t="shared" si="14"/>
        <v>10</v>
      </c>
      <c r="H127" s="459">
        <v>120</v>
      </c>
      <c r="I127" s="444">
        <f t="shared" ca="1" si="5"/>
        <v>1735280.4873264763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7195.3535733194003</v>
      </c>
      <c r="L127" s="444">
        <f t="shared" ca="1" si="3"/>
        <v>1734080.2111699756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-9377813.8272147737</v>
      </c>
      <c r="C128" s="447">
        <f t="shared" si="0"/>
        <v>0</v>
      </c>
      <c r="D128" s="447">
        <f t="shared" ca="1" si="9"/>
        <v>-69882.594441923051</v>
      </c>
      <c r="E128" s="447">
        <f t="shared" ca="1" si="1"/>
        <v>-9447696.4216566961</v>
      </c>
      <c r="F128" s="431"/>
      <c r="G128" s="459">
        <f>G127+1</f>
        <v>11</v>
      </c>
      <c r="H128" s="459">
        <v>121</v>
      </c>
      <c r="I128" s="444">
        <f t="shared" ca="1" si="5"/>
        <v>1734080.2111699756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7190.3524226673144</v>
      </c>
      <c r="L128" s="444">
        <f t="shared" ca="1" si="3"/>
        <v>1732874.9338628226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-9447696.4216566961</v>
      </c>
      <c r="C129" s="447">
        <f t="shared" si="0"/>
        <v>0</v>
      </c>
      <c r="D129" s="447">
        <f t="shared" ca="1" si="9"/>
        <v>-69882.594441923051</v>
      </c>
      <c r="E129" s="447">
        <f t="shared" ca="1" si="1"/>
        <v>-9517579.0160986185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1732874.9338628226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7185.3304338875096</v>
      </c>
      <c r="L129" s="444">
        <f t="shared" ca="1" si="3"/>
        <v>1731664.6345668898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-9517579.0160986185</v>
      </c>
      <c r="C130" s="447">
        <f t="shared" si="0"/>
        <v>0</v>
      </c>
      <c r="D130" s="447">
        <f t="shared" ca="1" si="9"/>
        <v>-69882.594441923051</v>
      </c>
      <c r="E130" s="447">
        <f t="shared" ca="1" si="1"/>
        <v>-9587461.6105405409</v>
      </c>
      <c r="F130" s="431"/>
      <c r="G130" s="459">
        <f t="shared" si="15"/>
        <v>11</v>
      </c>
      <c r="H130" s="459">
        <v>123</v>
      </c>
      <c r="I130" s="444">
        <f t="shared" ca="1" si="5"/>
        <v>1731664.6345668898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7180.2875201544566</v>
      </c>
      <c r="L130" s="444">
        <f t="shared" ca="1" si="3"/>
        <v>1730449.292357224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-9587461.6105405409</v>
      </c>
      <c r="C131" s="447">
        <f t="shared" si="0"/>
        <v>0</v>
      </c>
      <c r="D131" s="447">
        <f t="shared" ca="1" si="9"/>
        <v>-69882.594441923051</v>
      </c>
      <c r="E131" s="447">
        <f t="shared" ca="1" si="1"/>
        <v>-9657344.2049824633</v>
      </c>
      <c r="F131" s="431"/>
      <c r="G131" s="459">
        <f t="shared" si="15"/>
        <v>11</v>
      </c>
      <c r="H131" s="459">
        <v>124</v>
      </c>
      <c r="I131" s="444">
        <f t="shared" ca="1" si="5"/>
        <v>1730449.292357224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7175.2235942808493</v>
      </c>
      <c r="L131" s="444">
        <f t="shared" ca="1" si="3"/>
        <v>1729228.8862216847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-9657344.2049824633</v>
      </c>
      <c r="C132" s="447">
        <f t="shared" si="0"/>
        <v>0</v>
      </c>
      <c r="D132" s="447">
        <f t="shared" ca="1" si="9"/>
        <v>-69882.594441923051</v>
      </c>
      <c r="E132" s="447">
        <f t="shared" ca="1" si="1"/>
        <v>-9727226.7994243857</v>
      </c>
      <c r="F132" s="431"/>
      <c r="G132" s="459">
        <f t="shared" si="15"/>
        <v>11</v>
      </c>
      <c r="H132" s="459">
        <v>125</v>
      </c>
      <c r="I132" s="444">
        <f t="shared" ca="1" si="5"/>
        <v>1729228.8862216847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7170.1385687161019</v>
      </c>
      <c r="L132" s="444">
        <f t="shared" ca="1" si="3"/>
        <v>1728003.3950605807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-9727226.7994243857</v>
      </c>
      <c r="C133" s="447">
        <f t="shared" si="0"/>
        <v>0</v>
      </c>
      <c r="D133" s="447">
        <f t="shared" ca="1" si="9"/>
        <v>-69882.594441923051</v>
      </c>
      <c r="E133" s="447">
        <f t="shared" ca="1" si="1"/>
        <v>-9797109.393866308</v>
      </c>
      <c r="F133" s="431"/>
      <c r="G133" s="459">
        <f t="shared" si="15"/>
        <v>11</v>
      </c>
      <c r="H133" s="459">
        <v>126</v>
      </c>
      <c r="I133" s="444">
        <f t="shared" ca="1" si="5"/>
        <v>1728003.3950605807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7165.0323555448349</v>
      </c>
      <c r="L133" s="444">
        <f t="shared" ca="1" si="3"/>
        <v>1726772.7976863054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-9797109.393866308</v>
      </c>
      <c r="C134" s="447">
        <f t="shared" si="0"/>
        <v>0</v>
      </c>
      <c r="D134" s="447">
        <f t="shared" ca="1" si="9"/>
        <v>-69882.594441923051</v>
      </c>
      <c r="E134" s="447">
        <f t="shared" ca="1" si="1"/>
        <v>-9866991.9883082304</v>
      </c>
      <c r="F134" s="431"/>
      <c r="G134" s="459">
        <f t="shared" si="15"/>
        <v>11</v>
      </c>
      <c r="H134" s="459">
        <v>127</v>
      </c>
      <c r="I134" s="444">
        <f t="shared" ca="1" si="5"/>
        <v>1726772.7976863054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7159.9048664853553</v>
      </c>
      <c r="L134" s="444">
        <f t="shared" ca="1" si="3"/>
        <v>1725537.0728229706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-9866991.9883082304</v>
      </c>
      <c r="C135" s="447">
        <f t="shared" si="0"/>
        <v>0</v>
      </c>
      <c r="D135" s="447">
        <f t="shared" ca="1" si="9"/>
        <v>-69882.594441923051</v>
      </c>
      <c r="E135" s="447">
        <f t="shared" ca="1" si="1"/>
        <v>-9936874.5827501528</v>
      </c>
      <c r="F135" s="431"/>
      <c r="G135" s="459">
        <f t="shared" si="15"/>
        <v>11</v>
      </c>
      <c r="H135" s="459">
        <v>128</v>
      </c>
      <c r="I135" s="444">
        <f t="shared" ca="1" si="5"/>
        <v>1725537.0728229706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7154.7560128881269</v>
      </c>
      <c r="L135" s="444">
        <f t="shared" ca="1" si="3"/>
        <v>1724296.1991060385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-9936874.5827501528</v>
      </c>
      <c r="C136" s="447">
        <f t="shared" si="0"/>
        <v>0</v>
      </c>
      <c r="D136" s="447">
        <f t="shared" ca="1" si="9"/>
        <v>-69882.594441923051</v>
      </c>
      <c r="E136" s="447">
        <f t="shared" ca="1" si="1"/>
        <v>-10006757.177192075</v>
      </c>
      <c r="F136" s="431"/>
      <c r="G136" s="459">
        <f t="shared" si="15"/>
        <v>11</v>
      </c>
      <c r="H136" s="459">
        <v>129</v>
      </c>
      <c r="I136" s="444">
        <f t="shared" ca="1" si="5"/>
        <v>1724296.1991060385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7149.5857057342428</v>
      </c>
      <c r="L136" s="444">
        <f t="shared" ca="1" si="3"/>
        <v>1723050.1550819527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1723050.1550819527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7144.3938556338853</v>
      </c>
      <c r="L137" s="444">
        <f t="shared" ca="1" si="3"/>
        <v>1721798.9192077664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1721798.9192077664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7139.180372824776</v>
      </c>
      <c r="L138" s="444">
        <f t="shared" ca="1" si="3"/>
        <v>1720542.4698507711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1720542.4698507711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7133.9451671706292</v>
      </c>
      <c r="L139" s="444">
        <f t="shared" ca="1" si="3"/>
        <v>1719280.7852881216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1719280.7852881216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7128.6881481595883</v>
      </c>
      <c r="L140" s="444">
        <f t="shared" ca="1" si="3"/>
        <v>1718013.8437064609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1718013.8437064609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7123.4092249026708</v>
      </c>
      <c r="L141" s="444">
        <f t="shared" ca="1" si="3"/>
        <v>1716741.6232015435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1716741.6232015435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7118.1083061321815</v>
      </c>
      <c r="L142" s="444">
        <f t="shared" ca="1" si="3"/>
        <v>1715464.1017778555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1715464.1017778555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7112.7853002001484</v>
      </c>
      <c r="L143" s="444">
        <f t="shared" ca="1" si="3"/>
        <v>1714181.2573482355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1714181.2573482355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7107.4401150767289</v>
      </c>
      <c r="L144" s="444">
        <f t="shared" ca="1" si="3"/>
        <v>1712893.067733492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1712893.067733492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7102.0726583486312</v>
      </c>
      <c r="L145" s="444">
        <f t="shared" ca="1" si="3"/>
        <v>1711599.5106620204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1711599.5106620204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7096.6828372174996</v>
      </c>
      <c r="L146" s="444">
        <f t="shared" ca="1" si="3"/>
        <v>1710300.5637694178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1710300.5637694178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7091.2705584983232</v>
      </c>
      <c r="L147" s="444">
        <f t="shared" ca="1" si="3"/>
        <v>1708996.204598096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1708996.204598096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7085.8357286178143</v>
      </c>
      <c r="L148" s="444">
        <f t="shared" ca="1" si="3"/>
        <v>1707686.4105968936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1707686.4105968936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7080.3782536128047</v>
      </c>
      <c r="L149" s="444">
        <f t="shared" ca="1" si="3"/>
        <v>1706371.1591206864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1706371.1591206864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7074.8980391286077</v>
      </c>
      <c r="L150" s="444">
        <f t="shared" ca="1" si="3"/>
        <v>1705050.4274299948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1705050.4274299948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7069.3949904173942</v>
      </c>
      <c r="L151" s="444">
        <f t="shared" ca="1" si="3"/>
        <v>1703724.192690592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1703724.192690592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7063.8690123365495</v>
      </c>
      <c r="L152" s="444">
        <f t="shared" ca="1" si="3"/>
        <v>1702392.4319731083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1702392.4319731083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7058.3200093470341</v>
      </c>
      <c r="L153" s="444">
        <f t="shared" ca="1" si="3"/>
        <v>1701055.1222526352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1701055.1222526352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7052.7478855117288</v>
      </c>
      <c r="L154" s="444">
        <f t="shared" ca="1" si="3"/>
        <v>1699712.2404083267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1699712.2404083267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7047.152544493777</v>
      </c>
      <c r="L155" s="444">
        <f t="shared" ca="1" si="3"/>
        <v>1698363.7632230003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1698363.7632230003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7041.5338895549185</v>
      </c>
      <c r="L156" s="444">
        <f t="shared" ca="1" si="3"/>
        <v>1697009.6673827351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1697009.6673827351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7035.8918235538122</v>
      </c>
      <c r="L157" s="444">
        <f t="shared" ca="1" si="3"/>
        <v>1695649.9294764686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1695649.9294764686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7030.2262489443683</v>
      </c>
      <c r="L158" s="444">
        <f t="shared" ca="1" si="3"/>
        <v>1694284.5259955928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1694284.5259955928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7024.5370677740511</v>
      </c>
      <c r="L159" s="444">
        <f t="shared" ca="1" si="3"/>
        <v>1692913.4333335466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1692913.4333335466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7018.8241816821937</v>
      </c>
      <c r="L160" s="444">
        <f t="shared" ca="1" si="3"/>
        <v>1691536.6277854086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1691536.6277854086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7013.0874918982845</v>
      </c>
      <c r="L161" s="444">
        <f t="shared" ca="1" si="3"/>
        <v>1690154.0855474868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1690154.0855474868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7007.3268992402773</v>
      </c>
      <c r="L162" s="444">
        <f t="shared" ca="1" si="3"/>
        <v>1688765.7827169069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1688765.7827169069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7001.5423041128624</v>
      </c>
      <c r="L163" s="444">
        <f t="shared" ca="1" si="3"/>
        <v>1687371.6952911995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1687371.6952911995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6995.733606505748</v>
      </c>
      <c r="L164" s="444">
        <f t="shared" ca="1" si="3"/>
        <v>1685971.799167885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1685971.799167885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6989.9007059919368</v>
      </c>
      <c r="L165" s="444">
        <f t="shared" ca="1" si="3"/>
        <v>1684566.0701440568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1684566.0701440568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6984.0435017259861</v>
      </c>
      <c r="L166" s="444">
        <f t="shared" ca="1" si="3"/>
        <v>1683154.4839159625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1683154.4839159625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6978.1618924422592</v>
      </c>
      <c r="L167" s="444">
        <f t="shared" ca="1" si="3"/>
        <v>1681737.0160785846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1681737.0160785846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6972.2557764531848</v>
      </c>
      <c r="L168" s="444">
        <f t="shared" ca="1" si="3"/>
        <v>1680313.6421252177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1680313.6421252177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6966.32505164749</v>
      </c>
      <c r="L169" s="444">
        <f t="shared" ca="1" si="3"/>
        <v>1678884.3374470449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1678884.3374470449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6960.3696154884356</v>
      </c>
      <c r="L170" s="444">
        <f t="shared" ca="1" si="3"/>
        <v>1677449.0773327132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1677449.0773327132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6954.3893650120544</v>
      </c>
      <c r="L171" s="444">
        <f t="shared" ca="1" si="3"/>
        <v>1676007.8369679051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1676007.8369679051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6948.3841968253528</v>
      </c>
      <c r="L172" s="444">
        <f t="shared" ca="1" si="3"/>
        <v>1674560.5914349102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1674560.5914349102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6942.3540071045418</v>
      </c>
      <c r="L173" s="444">
        <f t="shared" ca="1" si="3"/>
        <v>1673107.3157121947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1673107.3157121947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6936.298691593227</v>
      </c>
      <c r="L174" s="444">
        <f t="shared" ca="1" si="3"/>
        <v>1671647.9846739676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1671647.9846739676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6930.2181456006147</v>
      </c>
      <c r="L175" s="444">
        <f t="shared" ca="1" si="3"/>
        <v>1670182.5730897479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1670182.5730897479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6924.1122639996984</v>
      </c>
      <c r="L176" s="444">
        <f t="shared" ca="1" si="3"/>
        <v>1668711.0556239274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1668711.0556239274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6917.9809412254463</v>
      </c>
      <c r="L177" s="444">
        <f t="shared" ca="1" si="3"/>
        <v>1667233.4068353327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1667233.4068353327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6911.8240712729676</v>
      </c>
      <c r="L178" s="444">
        <f t="shared" ca="1" si="3"/>
        <v>1665749.6011767855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1665749.6011767855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6905.641547695689</v>
      </c>
      <c r="L179" s="444">
        <f t="shared" ca="1" si="3"/>
        <v>1664259.6129946611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1664259.6129946611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6899.4332636035033</v>
      </c>
      <c r="L180" s="444">
        <f t="shared" ca="1" si="3"/>
        <v>1662763.4165284445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1662763.4165284445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6893.1991116609333</v>
      </c>
      <c r="L181" s="444">
        <f t="shared" ca="1" si="3"/>
        <v>1661260.9859102853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1661260.9859102853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6886.9389840852709</v>
      </c>
      <c r="L182" s="444">
        <f t="shared" ca="1" si="3"/>
        <v>1659752.2951645504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1659752.2951645504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6880.6527726447093</v>
      </c>
      <c r="L183" s="444">
        <f t="shared" ca="1" si="3"/>
        <v>1658237.318207375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1658237.318207375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6874.3403686564789</v>
      </c>
      <c r="L184" s="444">
        <f t="shared" ca="1" si="3"/>
        <v>1656716.0288462113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1656716.0288462113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6868.0016629849624</v>
      </c>
      <c r="L185" s="444">
        <f t="shared" ca="1" si="3"/>
        <v>1655188.400779376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1655188.400779376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6861.6365460398147</v>
      </c>
      <c r="L186" s="444">
        <f t="shared" ca="1" si="3"/>
        <v>1653654.4075955956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1653654.4075955956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6855.244907774063</v>
      </c>
      <c r="L187" s="444">
        <f t="shared" ca="1" si="3"/>
        <v>1652114.0227735494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1652114.0227735494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6848.8266376822048</v>
      </c>
      <c r="L188" s="444">
        <f t="shared" ca="1" si="3"/>
        <v>1650567.2196814115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1650567.2196814115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6842.3816247982968</v>
      </c>
      <c r="L189" s="444">
        <f t="shared" ca="1" si="3"/>
        <v>1649013.9715763896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1649013.9715763896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6835.9097576940394</v>
      </c>
      <c r="L190" s="444">
        <f t="shared" ca="1" si="3"/>
        <v>1647454.2516042634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1647454.2516042634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6829.410924476847</v>
      </c>
      <c r="L191" s="444">
        <f t="shared" ca="1" si="3"/>
        <v>1645888.0327989201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1645888.0327989201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6822.8850127879168</v>
      </c>
      <c r="L192" s="444">
        <f t="shared" ca="1" si="3"/>
        <v>1644315.2880818879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1644315.2880818879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6816.331909800283</v>
      </c>
      <c r="L193" s="444">
        <f t="shared" ca="1" si="3"/>
        <v>1642735.9902618679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1642735.9902618679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6809.7515022168645</v>
      </c>
      <c r="L194" s="444">
        <f t="shared" ca="1" si="3"/>
        <v>1641150.1120342645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1641150.1120342645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6803.143676268518</v>
      </c>
      <c r="L195" s="444">
        <f t="shared" ca="1" si="3"/>
        <v>1639557.6259807127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1639557.6259807127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6796.5083177120523</v>
      </c>
      <c r="L196" s="444">
        <f t="shared" ca="1" si="3"/>
        <v>1637958.5045686045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1637958.5045686045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6789.8453118282678</v>
      </c>
      <c r="L197" s="444">
        <f t="shared" ca="1" si="3"/>
        <v>1636352.7201506125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1636352.7201506125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6783.1545434199679</v>
      </c>
      <c r="L198" s="444">
        <f t="shared" ca="1" si="3"/>
        <v>1634740.2449642124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1634740.2449642124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6776.4358968099677</v>
      </c>
      <c r="L199" s="444">
        <f t="shared" ca="1" si="3"/>
        <v>1633121.0511312021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1633121.0511312021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6769.6892558390909</v>
      </c>
      <c r="L200" s="444">
        <f t="shared" ca="1" si="3"/>
        <v>1631495.1106572209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1631495.1106572209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6762.91450386417</v>
      </c>
      <c r="L201" s="444">
        <f t="shared" ca="1" si="3"/>
        <v>1629862.395431265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1629862.395431265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6756.1115237560198</v>
      </c>
      <c r="L202" s="444">
        <f t="shared" ca="1" si="3"/>
        <v>1628222.8772252009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1628222.8772252009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6749.2801978974194</v>
      </c>
      <c r="L203" s="444">
        <f t="shared" ca="1" si="3"/>
        <v>1626576.5276932782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1626576.5276932782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6742.4204081810749</v>
      </c>
      <c r="L204" s="444">
        <f t="shared" ca="1" si="3"/>
        <v>1624923.3183716391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1624923.3183716391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6735.5320360075784</v>
      </c>
      <c r="L205" s="444">
        <f t="shared" ca="1" si="3"/>
        <v>1623263.2206778266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1623263.2206778266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6728.61496228336</v>
      </c>
      <c r="L206" s="444">
        <f t="shared" ca="1" si="3"/>
        <v>1621596.2059102897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1621596.2059102897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6721.6690674186229</v>
      </c>
      <c r="L207" s="444">
        <f t="shared" ca="1" si="3"/>
        <v>1619922.2452478881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1619922.2452478881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6714.694231325283</v>
      </c>
      <c r="L208" s="444">
        <f t="shared" ca="1" si="3"/>
        <v>1618241.3097493933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1618241.3097493933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6707.6903334148874</v>
      </c>
      <c r="L209" s="444">
        <f t="shared" ca="1" si="3"/>
        <v>1616553.3703529879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1616553.3703529879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6700.6572525965321</v>
      </c>
      <c r="L210" s="444">
        <f t="shared" ca="1" si="3"/>
        <v>1614858.3978757642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1614858.3978757642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6693.5948672747663</v>
      </c>
      <c r="L211" s="444">
        <f t="shared" ca="1" si="3"/>
        <v>1613156.3630132189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1613156.3630132189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6686.5030553474944</v>
      </c>
      <c r="L212" s="444">
        <f t="shared" ca="1" si="3"/>
        <v>1611447.2363387463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1611447.2363387463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6679.3816942038584</v>
      </c>
      <c r="L213" s="444">
        <f t="shared" ca="1" si="3"/>
        <v>1609730.98830313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1609730.98830313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6672.2306607221244</v>
      </c>
      <c r="L214" s="444">
        <f t="shared" ca="1" si="3"/>
        <v>1608007.589234032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1608007.589234032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6665.0498312675491</v>
      </c>
      <c r="L215" s="444">
        <f t="shared" ca="1" si="3"/>
        <v>1606277.0093354792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1606277.0093354792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6657.8390816902456</v>
      </c>
      <c r="L216" s="444">
        <f t="shared" ca="1" si="3"/>
        <v>1604539.2186873492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1604539.2186873492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6650.5982873230378</v>
      </c>
      <c r="L217" s="444">
        <f t="shared" ca="1" si="3"/>
        <v>1602794.1872448521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1602794.1872448521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6643.3273229792994</v>
      </c>
      <c r="L218" s="444">
        <f t="shared" ca="1" si="3"/>
        <v>1601041.8848380111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1601041.8848380111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6636.0260629507957</v>
      </c>
      <c r="L219" s="444">
        <f t="shared" ca="1" si="3"/>
        <v>1599282.2811711417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1599282.2811711417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6628.6943810055063</v>
      </c>
      <c r="L220" s="444">
        <f t="shared" ca="1" si="3"/>
        <v>1597515.3458223271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1597515.3458223271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6621.3321503854449</v>
      </c>
      <c r="L221" s="444">
        <f t="shared" ca="1" si="3"/>
        <v>1595741.0482428924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1595741.0482428924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6613.939243804467</v>
      </c>
      <c r="L222" s="444">
        <f t="shared" ca="1" si="3"/>
        <v>1593959.3577568766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1593959.3577568766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6606.5155334460687</v>
      </c>
      <c r="L223" s="444">
        <f t="shared" ca="1" si="3"/>
        <v>1592170.2435605025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1592170.2435605025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6599.0608909611765</v>
      </c>
      <c r="L224" s="444">
        <f t="shared" ca="1" si="3"/>
        <v>1590373.6747216436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1590373.6747216436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6591.5751874659309</v>
      </c>
      <c r="L225" s="444">
        <f t="shared" ca="1" si="3"/>
        <v>1588569.6201792893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1588569.6201792893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6584.0582935394541</v>
      </c>
      <c r="L226" s="444">
        <f t="shared" ca="1" si="3"/>
        <v>1586758.0487430086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1586758.0487430086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6576.5100792216181</v>
      </c>
      <c r="L227" s="444">
        <f t="shared" ca="1" si="3"/>
        <v>1584938.92909241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1584938.92909241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6568.9304140107906</v>
      </c>
      <c r="L228" s="444">
        <f t="shared" ca="1" si="3"/>
        <v>1583112.2297766006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1583112.2297766006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6561.3191668615855</v>
      </c>
      <c r="L229" s="444">
        <f t="shared" ca="1" si="3"/>
        <v>1581277.9192136419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1581277.9192136419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6553.6762061825902</v>
      </c>
      <c r="L230" s="444">
        <f t="shared" ca="1" si="3"/>
        <v>1579435.9656900044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1579435.9656900044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6546.001399834101</v>
      </c>
      <c r="L231" s="444">
        <f t="shared" ca="1" si="3"/>
        <v>1577586.3373600184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1577586.3373600184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6538.2946151258257</v>
      </c>
      <c r="L232" s="444">
        <f t="shared" ca="1" si="3"/>
        <v>1575729.002245324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1575729.002245324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6530.5557188145995</v>
      </c>
      <c r="L233" s="444">
        <f t="shared" ca="1" si="3"/>
        <v>1573863.9282343183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1573863.9282343183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6522.7845771020757</v>
      </c>
      <c r="L234" s="444">
        <f t="shared" ca="1" si="3"/>
        <v>1571991.0830816003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1571991.0830816003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6514.9810556324173</v>
      </c>
      <c r="L235" s="444">
        <f t="shared" ca="1" si="3"/>
        <v>1570110.4344074125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1570110.4344074125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6507.145019489968</v>
      </c>
      <c r="L236" s="444">
        <f t="shared" ca="1" si="3"/>
        <v>1568221.9496970824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1568221.9496970824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6499.2763331969254</v>
      </c>
      <c r="L237" s="444">
        <f t="shared" ca="1" si="3"/>
        <v>1566325.5963004592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1566325.5963004592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6491.3748607109956</v>
      </c>
      <c r="L238" s="444">
        <f t="shared" ca="1" si="3"/>
        <v>1564421.34143135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1564421.34143135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6483.4404654230411</v>
      </c>
      <c r="L239" s="444">
        <f t="shared" ca="1" si="3"/>
        <v>1562509.1521669528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1562509.1521669528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6475.4730101547193</v>
      </c>
      <c r="L240" s="444">
        <f t="shared" ca="1" si="3"/>
        <v>1560588.9954472873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1560588.9954472873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6467.4723571561135</v>
      </c>
      <c r="L241" s="444">
        <f t="shared" ca="1" si="3"/>
        <v>1558660.8380746234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1558660.8380746234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6459.4383681033469</v>
      </c>
      <c r="L242" s="444">
        <f t="shared" ca="1" si="3"/>
        <v>1556724.6467129064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1556724.6467129064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6451.370904096193</v>
      </c>
      <c r="L243" s="444">
        <f t="shared" ca="1" si="3"/>
        <v>1554780.3878871824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1554780.3878871824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6443.269825655676</v>
      </c>
      <c r="L244" s="444">
        <f t="shared" ca="1" si="3"/>
        <v>1552828.027983018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1552828.027983018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6435.134992721657</v>
      </c>
      <c r="L245" s="444">
        <f t="shared" ca="1" si="3"/>
        <v>1550867.5332459195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1550867.5332459195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6426.9662646504139</v>
      </c>
      <c r="L246" s="444">
        <f t="shared" ca="1" si="3"/>
        <v>1548898.8697807498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1548898.8697807498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6418.763500212207</v>
      </c>
      <c r="L247" s="444">
        <f t="shared" ca="1" si="3"/>
        <v>1546922.0035511418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1546922.0035511418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6410.5265575888398</v>
      </c>
      <c r="L248" s="444">
        <f t="shared" ca="1" si="3"/>
        <v>1544936.9003789106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1544936.9003789106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6402.2552943712099</v>
      </c>
      <c r="L249" s="444">
        <f t="shared" ca="1" si="3"/>
        <v>1542943.5259434616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1542943.5259434616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6393.9495675568387</v>
      </c>
      <c r="L250" s="444">
        <f t="shared" ca="1" si="3"/>
        <v>1540941.8457811982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1540941.8457811982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6385.6092335474086</v>
      </c>
      <c r="L251" s="444">
        <f t="shared" ca="1" si="3"/>
        <v>1538931.8252849255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1538931.8252849255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6377.2341481462718</v>
      </c>
      <c r="L252" s="444">
        <f t="shared" ca="1" si="3"/>
        <v>1536913.4297032517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1536913.4297032517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6368.8241665559644</v>
      </c>
      <c r="L253" s="444">
        <f t="shared" ca="1" si="3"/>
        <v>1534886.6241399874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1534886.6241399874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6360.3791433756969</v>
      </c>
      <c r="L254" s="444">
        <f t="shared" ca="1" si="3"/>
        <v>1532851.3735535429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1532851.3735535429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6351.8989325988441</v>
      </c>
      <c r="L255" s="444">
        <f t="shared" ca="1" si="3"/>
        <v>1530807.6427563215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1530807.6427563215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6343.3833876104218</v>
      </c>
      <c r="L256" s="444">
        <f t="shared" ca="1" si="3"/>
        <v>1528755.3964141116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1528755.3964141116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6334.8323611845472</v>
      </c>
      <c r="L257" s="444">
        <f t="shared" ca="1" si="3"/>
        <v>1526694.5990454759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1526694.5990454759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6326.2457054818988</v>
      </c>
      <c r="L258" s="444">
        <f t="shared" ca="1" si="3"/>
        <v>1524625.2150211376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1524625.2150211376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6317.6232720471562</v>
      </c>
      <c r="L259" s="444">
        <f t="shared" ca="1" si="3"/>
        <v>1522547.2085633646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1522547.2085633646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6308.9649118064353</v>
      </c>
      <c r="L260" s="444">
        <f t="shared" ca="1" si="3"/>
        <v>1520460.5437453508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1520460.5437453508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6300.2704750647108</v>
      </c>
      <c r="L261" s="444">
        <f t="shared" ca="1" si="3"/>
        <v>1518365.1844905952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1518365.1844905952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6291.5398115032294</v>
      </c>
      <c r="L262" s="444">
        <f t="shared" ca="1" si="3"/>
        <v>1516261.0945722782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1516261.0945722782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6282.7727701769081</v>
      </c>
      <c r="L263" s="444">
        <f t="shared" ref="L263:L517" ca="1" si="28">I263-J263+K263</f>
        <v>1514148.2376126349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1514148.2376126349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6273.9691995117282</v>
      </c>
      <c r="L264" s="444">
        <f t="shared" ca="1" si="28"/>
        <v>1512026.5770823264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1512026.5770823264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6265.1289473021088</v>
      </c>
      <c r="L265" s="444">
        <f t="shared" ca="1" si="28"/>
        <v>1509896.0762998082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1509896.0762998082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6256.2518607082839</v>
      </c>
      <c r="L266" s="444">
        <f t="shared" ca="1" si="28"/>
        <v>1507756.6984306963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1507756.6984306963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6247.3377862536499</v>
      </c>
      <c r="L267" s="444">
        <f t="shared" ca="1" si="28"/>
        <v>1505608.4064871296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1505608.4064871296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6238.3865698221225</v>
      </c>
      <c r="L268" s="444">
        <f t="shared" ca="1" si="28"/>
        <v>1503451.1633271317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1503451.1633271317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6229.3980566554646</v>
      </c>
      <c r="L269" s="444">
        <f t="shared" ca="1" si="28"/>
        <v>1501284.9316539669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1501284.9316539669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6220.3720913506113</v>
      </c>
      <c r="L270" s="444">
        <f t="shared" ca="1" si="28"/>
        <v>1499109.6740154973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1499109.6740154973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6211.3085178569881</v>
      </c>
      <c r="L271" s="444">
        <f t="shared" ca="1" si="28"/>
        <v>1496925.3528035341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1496925.3528035341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6202.2071794738076</v>
      </c>
      <c r="L272" s="444">
        <f t="shared" ca="1" si="28"/>
        <v>1494731.9302531877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1494731.9302531877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6193.0679188473641</v>
      </c>
      <c r="L273" s="444">
        <f t="shared" ca="1" si="28"/>
        <v>1492529.3684422148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1492529.3684422148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6183.8905779683109</v>
      </c>
      <c r="L274" s="444">
        <f t="shared" ca="1" si="28"/>
        <v>1490317.6292903628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1490317.6292903628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6174.6749981689272</v>
      </c>
      <c r="L275" s="444">
        <f t="shared" ca="1" si="28"/>
        <v>1488096.6745587115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1488096.6745587115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6165.4210201203805</v>
      </c>
      <c r="L276" s="444">
        <f t="shared" ca="1" si="28"/>
        <v>1485866.4658490117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1485866.4658490117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6156.1284838299644</v>
      </c>
      <c r="L277" s="444">
        <f t="shared" ca="1" si="28"/>
        <v>1483626.9646030215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1483626.9646030215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6146.7972286383392</v>
      </c>
      <c r="L278" s="444">
        <f t="shared" ca="1" si="28"/>
        <v>1481378.1321018396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1481378.1321018396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6137.4270932167474</v>
      </c>
      <c r="L279" s="444">
        <f t="shared" ca="1" si="28"/>
        <v>1479119.9294652361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1479119.9294652361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6128.0179155642327</v>
      </c>
      <c r="L280" s="444">
        <f t="shared" ca="1" si="28"/>
        <v>1476852.3176509801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1476852.3176509801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6118.5695330048329</v>
      </c>
      <c r="L281" s="444">
        <f t="shared" ca="1" si="28"/>
        <v>1474575.2574541648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1474575.2574541648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6109.0817821847695</v>
      </c>
      <c r="L282" s="444">
        <f t="shared" ca="1" si="28"/>
        <v>1472288.7095065294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1472288.7095065294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6099.5544990696217</v>
      </c>
      <c r="L283" s="444">
        <f t="shared" ca="1" si="28"/>
        <v>1469992.6342757789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1469992.6342757789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6089.9875189414943</v>
      </c>
      <c r="L284" s="444">
        <f t="shared" ca="1" si="28"/>
        <v>1467686.9920649002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1467686.9920649002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6080.3806763961666</v>
      </c>
      <c r="L285" s="444">
        <f t="shared" ca="1" si="28"/>
        <v>1465371.7430114762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1465371.7430114762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6070.7338053402336</v>
      </c>
      <c r="L286" s="444">
        <f t="shared" ca="1" si="28"/>
        <v>1463046.8470869963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1463046.8470869963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6061.0467389882342</v>
      </c>
      <c r="L287" s="444">
        <f t="shared" ca="1" si="28"/>
        <v>1460712.2640961644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1460712.2640961644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6051.3193098597676</v>
      </c>
      <c r="L288" s="444">
        <f t="shared" ca="1" si="28"/>
        <v>1458367.953676204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1458367.953676204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6041.5513497765987</v>
      </c>
      <c r="L289" s="444">
        <f t="shared" ca="1" si="28"/>
        <v>1456013.8752961603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1456013.8752961603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6031.7426898597505</v>
      </c>
      <c r="L290" s="444">
        <f t="shared" ca="1" si="28"/>
        <v>1453649.9882562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1453649.9882562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6021.8931605265825</v>
      </c>
      <c r="L291" s="444">
        <f t="shared" ca="1" si="28"/>
        <v>1451276.2516869064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1451276.2516869064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6012.0025914878597</v>
      </c>
      <c r="L292" s="444">
        <f t="shared" ca="1" si="28"/>
        <v>1448892.6245485742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1448892.6245485742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6002.0708117448085</v>
      </c>
      <c r="L293" s="444">
        <f t="shared" ca="1" si="28"/>
        <v>1446499.0656304988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1446499.0656304988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5992.0976495861605</v>
      </c>
      <c r="L294" s="444">
        <f t="shared" ca="1" si="28"/>
        <v>1444095.5335502648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1444095.5335502648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5982.0829325851855</v>
      </c>
      <c r="L295" s="444">
        <f t="shared" ca="1" si="28"/>
        <v>1441681.9867530297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1441681.9867530297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5972.0264875967068</v>
      </c>
      <c r="L296" s="444">
        <f t="shared" ca="1" si="28"/>
        <v>1439258.3835108064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1439258.3835108064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5961.9281407541093</v>
      </c>
      <c r="L297" s="444">
        <f t="shared" ca="1" si="28"/>
        <v>1436824.6819217403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1436824.6819217403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5951.7877174663336</v>
      </c>
      <c r="L298" s="444">
        <f t="shared" ca="1" si="28"/>
        <v>1434380.8399093864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1434380.8399093864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5941.6050424148589</v>
      </c>
      <c r="L299" s="444">
        <f t="shared" ca="1" si="28"/>
        <v>1431926.8152219811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1431926.8152219811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5931.3799395506703</v>
      </c>
      <c r="L300" s="444">
        <f t="shared" ca="1" si="28"/>
        <v>1429462.5654317117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1429462.5654317117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5921.1122320912145</v>
      </c>
      <c r="L301" s="444">
        <f t="shared" ca="1" si="28"/>
        <v>1426988.0479339827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1426988.0479339827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5910.8017425173439</v>
      </c>
      <c r="L302" s="444">
        <f t="shared" ca="1" si="28"/>
        <v>1424503.2199466799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1424503.2199466799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5900.4482925702487</v>
      </c>
      <c r="L303" s="444">
        <f t="shared" ca="1" si="28"/>
        <v>1422008.0385094299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1422008.0385094299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5890.051703248374</v>
      </c>
      <c r="L304" s="444">
        <f t="shared" ca="1" si="28"/>
        <v>1419502.4604828581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1419502.4604828581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5879.6117948043247</v>
      </c>
      <c r="L305" s="444">
        <f t="shared" ca="1" si="28"/>
        <v>1416986.4425478422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1416986.4425478422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5869.1283867417578</v>
      </c>
      <c r="L306" s="444">
        <f t="shared" ca="1" si="28"/>
        <v>1414459.9412047637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1414459.9412047637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5858.6012978122644</v>
      </c>
      <c r="L307" s="444">
        <f t="shared" ca="1" si="28"/>
        <v>1411922.9127727558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1411922.9127727558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5848.0303460122323</v>
      </c>
      <c r="L308" s="444">
        <f t="shared" ca="1" si="28"/>
        <v>1409375.3133889479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1409375.3133889479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5837.4153485796987</v>
      </c>
      <c r="L309" s="444">
        <f t="shared" ca="1" si="28"/>
        <v>1406817.0990077073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1406817.0990077073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5826.7561219911968</v>
      </c>
      <c r="L310" s="444">
        <f t="shared" ca="1" si="28"/>
        <v>1404248.2253998783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1404248.2253998783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5816.0524819585753</v>
      </c>
      <c r="L311" s="444">
        <f t="shared" ca="1" si="28"/>
        <v>1401668.6481520168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1401668.6481520168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5805.3042434258195</v>
      </c>
      <c r="L312" s="444">
        <f t="shared" ca="1" si="28"/>
        <v>1399078.3226656225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1399078.3226656225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5794.5112205658425</v>
      </c>
      <c r="L313" s="444">
        <f t="shared" ca="1" si="28"/>
        <v>1396477.204156368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1396477.204156368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5783.6732267772823</v>
      </c>
      <c r="L314" s="444">
        <f t="shared" ca="1" si="28"/>
        <v>1393865.2476533251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1393865.2476533251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5772.7900746812702</v>
      </c>
      <c r="L315" s="444">
        <f t="shared" ca="1" si="28"/>
        <v>1391242.4079981861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1391242.4079981861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5761.8615761181909</v>
      </c>
      <c r="L316" s="444">
        <f t="shared" ca="1" si="28"/>
        <v>1388608.6398444842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1388608.6398444842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5750.8875421444336</v>
      </c>
      <c r="L317" s="444">
        <f t="shared" ca="1" si="28"/>
        <v>1385963.8976568084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1385963.8976568084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5739.8677830291172</v>
      </c>
      <c r="L318" s="444">
        <f t="shared" ca="1" si="28"/>
        <v>1383308.1357100173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1383308.1357100173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5728.8021082508212</v>
      </c>
      <c r="L319" s="444">
        <f t="shared" ca="1" si="28"/>
        <v>1380641.3080884479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1380641.3080884479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5717.6903264942821</v>
      </c>
      <c r="L320" s="444">
        <f t="shared" ca="1" si="28"/>
        <v>1377963.3686851221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1377963.3686851221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5706.5322456470913</v>
      </c>
      <c r="L321" s="444">
        <f t="shared" ca="1" si="28"/>
        <v>1375274.2712009491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1375274.2712009491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5695.3276727963703</v>
      </c>
      <c r="L322" s="444">
        <f t="shared" ca="1" si="28"/>
        <v>1372573.9691439252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1372573.9691439252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5684.0764142254375</v>
      </c>
      <c r="L323" s="444">
        <f t="shared" ca="1" si="28"/>
        <v>1369862.4158283304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1369862.4158283304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5672.7782754104592</v>
      </c>
      <c r="L324" s="444">
        <f t="shared" ca="1" si="28"/>
        <v>1367139.5643739207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1367139.5643739207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5661.4330610170855</v>
      </c>
      <c r="L325" s="444">
        <f t="shared" ca="1" si="28"/>
        <v>1364405.3677051177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1364405.3677051177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5650.0405748970725</v>
      </c>
      <c r="L326" s="444">
        <f t="shared" ca="1" si="28"/>
        <v>1361659.7785501946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1361659.7785501946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5638.6006200848933</v>
      </c>
      <c r="L327" s="444">
        <f t="shared" ca="1" si="28"/>
        <v>1358902.7494404593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1358902.7494404593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5627.1129987943295</v>
      </c>
      <c r="L328" s="444">
        <f t="shared" ca="1" si="28"/>
        <v>1356134.2327094334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1356134.2327094334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5615.577512415055</v>
      </c>
      <c r="L329" s="444">
        <f t="shared" ca="1" si="28"/>
        <v>1353354.1804920284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1353354.1804920284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5603.9939615092007</v>
      </c>
      <c r="L330" s="444">
        <f t="shared" ca="1" si="28"/>
        <v>1350562.5447237175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1350562.5447237175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5592.3621458079051</v>
      </c>
      <c r="L331" s="444">
        <f t="shared" ca="1" si="28"/>
        <v>1347759.2771397051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1347759.2771397051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5580.6818642078542</v>
      </c>
      <c r="L332" s="444">
        <f t="shared" ca="1" si="28"/>
        <v>1344944.3292740928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1344944.3292740928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5568.9529147678022</v>
      </c>
      <c r="L333" s="444">
        <f t="shared" ca="1" si="28"/>
        <v>1342117.6524590405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1342117.6524590405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5557.175094705085</v>
      </c>
      <c r="L334" s="444">
        <f t="shared" ca="1" si="28"/>
        <v>1339279.1978239254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1339279.1978239254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5545.3482003921054</v>
      </c>
      <c r="L335" s="444">
        <f t="shared" ca="1" si="28"/>
        <v>1336428.9162944974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1336428.9162944974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5533.4720273528219</v>
      </c>
      <c r="L336" s="444">
        <f t="shared" ca="1" si="28"/>
        <v>1333566.75859203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1333566.75859203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5521.5463702592078</v>
      </c>
      <c r="L337" s="444">
        <f t="shared" ca="1" si="28"/>
        <v>1330692.6752324691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1330692.6752324691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5509.5710229277038</v>
      </c>
      <c r="L338" s="444">
        <f t="shared" ca="1" si="28"/>
        <v>1327806.6165255767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1327806.6165255767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5497.5457783156517</v>
      </c>
      <c r="L339" s="444">
        <f t="shared" ca="1" si="28"/>
        <v>1324908.5325740722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1324908.5325740722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5485.4704285177168</v>
      </c>
      <c r="L340" s="444">
        <f t="shared" ca="1" si="28"/>
        <v>1321998.3732727699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1321998.3732727699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5473.3447647622907</v>
      </c>
      <c r="L341" s="444">
        <f t="shared" ca="1" si="28"/>
        <v>1319076.088307712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1319076.088307712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5461.1685774078824</v>
      </c>
      <c r="L342" s="444">
        <f t="shared" ca="1" si="28"/>
        <v>1316141.6271552998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1316141.6271552998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5448.9416559394986</v>
      </c>
      <c r="L343" s="444">
        <f t="shared" ca="1" si="28"/>
        <v>1313194.939081419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1313194.939081419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5436.6637889649955</v>
      </c>
      <c r="L344" s="444">
        <f t="shared" ca="1" si="28"/>
        <v>1310235.9731405638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1310235.9731405638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5424.3347642114313</v>
      </c>
      <c r="L345" s="444">
        <f t="shared" ca="1" si="28"/>
        <v>1307264.6781749551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1307264.6781749551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5411.9543685213957</v>
      </c>
      <c r="L346" s="444">
        <f t="shared" ca="1" si="28"/>
        <v>1304281.0028136563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1304281.0028136563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5399.5223878493171</v>
      </c>
      <c r="L347" s="444">
        <f t="shared" ca="1" si="28"/>
        <v>1301284.8954716856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1301284.8954716856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5387.0386072577721</v>
      </c>
      <c r="L348" s="444">
        <f t="shared" ca="1" si="28"/>
        <v>1298276.3043491233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1298276.3043491233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5374.5028109137629</v>
      </c>
      <c r="L349" s="444">
        <f t="shared" ca="1" si="28"/>
        <v>1295255.1774302169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1295255.1774302169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5361.9147820849867</v>
      </c>
      <c r="L350" s="444">
        <f t="shared" ca="1" si="28"/>
        <v>1292221.4624824817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1292221.4624824817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5349.2743031360897</v>
      </c>
      <c r="L351" s="444">
        <f t="shared" ca="1" si="28"/>
        <v>1289175.1070557977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1289175.1070557977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5336.5811555249065</v>
      </c>
      <c r="L352" s="444">
        <f t="shared" ca="1" si="28"/>
        <v>1286116.0584815023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1286116.0584815023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5323.8351197986758</v>
      </c>
      <c r="L353" s="444">
        <f t="shared" ca="1" si="28"/>
        <v>1283044.2638714809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1283044.2638714809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5311.0359755902527</v>
      </c>
      <c r="L354" s="444">
        <f t="shared" ca="1" si="28"/>
        <v>1279959.6701172511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1279959.6701172511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5298.1835016142959</v>
      </c>
      <c r="L355" s="444">
        <f t="shared" ca="1" si="28"/>
        <v>1276862.2238890452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1276862.2238890452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5285.2774756634371</v>
      </c>
      <c r="L356" s="444">
        <f t="shared" ca="1" si="28"/>
        <v>1273751.8716348885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1273751.8716348885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5272.317674604451</v>
      </c>
      <c r="L357" s="444">
        <f t="shared" ca="1" si="28"/>
        <v>1270628.5595796728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1270628.5595796728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5259.3038743743855</v>
      </c>
      <c r="L358" s="444">
        <f t="shared" ca="1" si="28"/>
        <v>1267492.2337242269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1267492.2337242269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5246.2358499766951</v>
      </c>
      <c r="L359" s="444">
        <f t="shared" ca="1" si="28"/>
        <v>1264342.8398443835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1264342.8398443835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5233.1133754773473</v>
      </c>
      <c r="L360" s="444">
        <f t="shared" ca="1" si="28"/>
        <v>1261180.3234900406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1261180.3234900406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5219.9362240009186</v>
      </c>
      <c r="L361" s="444">
        <f t="shared" ca="1" si="28"/>
        <v>1258004.6299842214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1258004.6299842214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5206.7041677266716</v>
      </c>
      <c r="L362" s="444">
        <f t="shared" ca="1" si="28"/>
        <v>1254815.7044221279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1254815.7044221279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5193.4169778846153</v>
      </c>
      <c r="L363" s="444">
        <f t="shared" ca="1" si="28"/>
        <v>1251613.4916701925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1251613.4916701925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5180.0744247515513</v>
      </c>
      <c r="L364" s="444">
        <f t="shared" ca="1" si="28"/>
        <v>1248397.9363651238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1248397.9363651238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5166.6762776470987</v>
      </c>
      <c r="L365" s="444">
        <f t="shared" ca="1" si="28"/>
        <v>1245168.9829129507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1245168.9829129507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5153.2223049297099</v>
      </c>
      <c r="L366" s="444">
        <f t="shared" ca="1" si="28"/>
        <v>1241926.5754880602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1241926.5754880602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5139.7122739926672</v>
      </c>
      <c r="L367" s="444">
        <f t="shared" ca="1" si="28"/>
        <v>1238670.6580322327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1238670.6580322327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5126.1459512600522</v>
      </c>
      <c r="L368" s="444">
        <f t="shared" ca="1" si="28"/>
        <v>1235401.1742536726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1235401.1742536726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5112.5231021827185</v>
      </c>
      <c r="L369" s="444">
        <f t="shared" ca="1" si="28"/>
        <v>1232118.0676260351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1232118.0676260351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5098.8434912342291</v>
      </c>
      <c r="L370" s="444">
        <f t="shared" ca="1" si="28"/>
        <v>1228821.281387449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1228821.281387449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5085.1068819067868</v>
      </c>
      <c r="L371" s="444">
        <f t="shared" ca="1" si="28"/>
        <v>1225510.7585395356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1225510.7585395356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5071.3130367071471</v>
      </c>
      <c r="L372" s="444">
        <f t="shared" ca="1" si="28"/>
        <v>1222186.4418464226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1222186.4418464226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5057.4617171525097</v>
      </c>
      <c r="L373" s="444">
        <f t="shared" ca="1" si="28"/>
        <v>1218848.2738337549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1218848.2738337549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5043.5526837663947</v>
      </c>
      <c r="L374" s="444">
        <f t="shared" ca="1" si="28"/>
        <v>1215496.1967877012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1215496.1967877012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5029.5856960745041</v>
      </c>
      <c r="L375" s="444">
        <f t="shared" ca="1" si="28"/>
        <v>1212130.1527539555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1212130.1527539555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5015.5605126005639</v>
      </c>
      <c r="L376" s="444">
        <f t="shared" ca="1" si="28"/>
        <v>1208750.0835367357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1208750.0835367357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5001.4768908621481</v>
      </c>
      <c r="L377" s="444">
        <f t="shared" ca="1" si="28"/>
        <v>1205355.9306977778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1205355.9306977778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4987.3345873664903</v>
      </c>
      <c r="L378" s="444">
        <f t="shared" ca="1" si="28"/>
        <v>1201947.6355553241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1201947.6355553241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4973.1333576062661</v>
      </c>
      <c r="L379" s="444">
        <f t="shared" ca="1" si="28"/>
        <v>1198525.1391831103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1198525.1391831103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4958.8729560553757</v>
      </c>
      <c r="L380" s="444">
        <f t="shared" ca="1" si="28"/>
        <v>1195088.3824093456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1195088.3824093456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4944.553136164689</v>
      </c>
      <c r="L381" s="444">
        <f t="shared" ca="1" si="28"/>
        <v>1191637.3058156902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1191637.3058156902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4930.1736503577913</v>
      </c>
      <c r="L382" s="444">
        <f t="shared" ca="1" si="28"/>
        <v>1188171.8497362279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1188171.8497362279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4915.7342500266986</v>
      </c>
      <c r="L383" s="444">
        <f t="shared" ca="1" si="28"/>
        <v>1184691.9542564345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1184691.9542564345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4901.2346855275591</v>
      </c>
      <c r="L384" s="444">
        <f t="shared" ca="1" si="28"/>
        <v>1181197.5592121419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1181197.5592121419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4886.6747061763408</v>
      </c>
      <c r="L385" s="444">
        <f t="shared" ca="1" si="28"/>
        <v>1177688.6041884981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1177688.6041884981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4872.0540602444917</v>
      </c>
      <c r="L386" s="444">
        <f t="shared" ca="1" si="28"/>
        <v>1174165.0285189224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1174165.0285189224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4857.3724949545922</v>
      </c>
      <c r="L387" s="444">
        <f t="shared" ca="1" si="28"/>
        <v>1170626.7712840568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1170626.7712840568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4842.6297564759861</v>
      </c>
      <c r="L388" s="444">
        <f t="shared" ca="1" si="28"/>
        <v>1167073.7713107127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1167073.7713107127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4827.825589920385</v>
      </c>
      <c r="L389" s="444">
        <f t="shared" ca="1" si="28"/>
        <v>1163505.9671708129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1163505.9671708129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4812.9597393374697</v>
      </c>
      <c r="L390" s="444">
        <f t="shared" ca="1" si="28"/>
        <v>1159923.2971803301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1159923.2971803301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4798.0319477104586</v>
      </c>
      <c r="L391" s="444">
        <f t="shared" ca="1" si="28"/>
        <v>1156325.6993982205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1156325.6993982205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4783.041956951668</v>
      </c>
      <c r="L392" s="444">
        <f t="shared" ca="1" si="28"/>
        <v>1152713.1116253519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1152713.1116253519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4767.9895078980489</v>
      </c>
      <c r="L393" s="444">
        <f t="shared" ca="1" si="28"/>
        <v>1149085.4714034298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1149085.4714034298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4752.8743403067065</v>
      </c>
      <c r="L394" s="444">
        <f t="shared" ca="1" si="28"/>
        <v>1145442.7160139163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1145442.7160139163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4737.6961928504006</v>
      </c>
      <c r="L395" s="444">
        <f t="shared" ca="1" si="28"/>
        <v>1141784.7824769465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1141784.7824769465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4722.4548031130262</v>
      </c>
      <c r="L396" s="444">
        <f t="shared" ca="1" si="28"/>
        <v>1138111.6075502394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1138111.6075502394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4707.1499075850797</v>
      </c>
      <c r="L397" s="444">
        <f t="shared" ca="1" si="28"/>
        <v>1134423.1277280042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1134423.1277280042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4691.7812416591005</v>
      </c>
      <c r="L398" s="444">
        <f t="shared" ca="1" si="28"/>
        <v>1130719.2792398431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1130719.2792398431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4676.3485396250953</v>
      </c>
      <c r="L399" s="444">
        <f t="shared" ca="1" si="28"/>
        <v>1126999.998049648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1126999.998049648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4660.8515346659497</v>
      </c>
      <c r="L400" s="444">
        <f t="shared" ca="1" si="28"/>
        <v>1123265.2198544939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1123265.2198544939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4645.2899588528071</v>
      </c>
      <c r="L401" s="444">
        <f t="shared" ca="1" si="28"/>
        <v>1119514.8800835265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1119514.8800835265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4629.6635431404429</v>
      </c>
      <c r="L402" s="444">
        <f t="shared" ca="1" si="28"/>
        <v>1115748.9138968468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1115748.9138968468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4613.972017362611</v>
      </c>
      <c r="L403" s="444">
        <f t="shared" ca="1" si="28"/>
        <v>1111967.2561843893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1111967.2561843893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4598.215110227371</v>
      </c>
      <c r="L404" s="444">
        <f t="shared" ca="1" si="28"/>
        <v>1108169.8415647966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1108169.8415647966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4582.3925493124016</v>
      </c>
      <c r="L405" s="444">
        <f t="shared" ca="1" si="28"/>
        <v>1104356.6043842889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1104356.6043842889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4566.5040610602864</v>
      </c>
      <c r="L406" s="444">
        <f t="shared" ca="1" si="28"/>
        <v>1100527.478715529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1100527.478715529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4550.5493707737869</v>
      </c>
      <c r="L407" s="444">
        <f t="shared" ca="1" si="28"/>
        <v>1096682.3983564826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1096682.3983564826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4534.5282026110935</v>
      </c>
      <c r="L408" s="444">
        <f t="shared" ca="1" si="28"/>
        <v>1092821.2968292735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1092821.2968292735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4518.4402795810556</v>
      </c>
      <c r="L409" s="444">
        <f t="shared" ca="1" si="28"/>
        <v>1088944.1073790344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1088944.1073790344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4502.2853235383927</v>
      </c>
      <c r="L410" s="444">
        <f t="shared" ca="1" si="28"/>
        <v>1085050.7629727526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1085050.7629727526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4486.0630551788845</v>
      </c>
      <c r="L411" s="444">
        <f t="shared" ca="1" si="28"/>
        <v>1081141.1962981112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1081141.1962981112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4469.7731940345457</v>
      </c>
      <c r="L412" s="444">
        <f t="shared" ca="1" si="28"/>
        <v>1077215.3397623256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1077215.3397623256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4453.4154584687731</v>
      </c>
      <c r="L413" s="444">
        <f t="shared" ca="1" si="28"/>
        <v>1073273.1254909742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1073273.1254909742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4436.9895656714752</v>
      </c>
      <c r="L414" s="444">
        <f t="shared" ca="1" si="28"/>
        <v>1069314.4853268254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1069314.4853268254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4420.4952316541885</v>
      </c>
      <c r="L415" s="444">
        <f t="shared" ca="1" si="28"/>
        <v>1065339.3508286595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1065339.3508286595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4403.9321712451638</v>
      </c>
      <c r="L416" s="444">
        <f t="shared" ca="1" si="28"/>
        <v>1061347.6532700844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1061347.6532700844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4387.3000980844345</v>
      </c>
      <c r="L417" s="444">
        <f t="shared" ca="1" si="28"/>
        <v>1057339.3236383486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1057339.3236383486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4370.5987246188688</v>
      </c>
      <c r="L418" s="444">
        <f t="shared" ca="1" si="28"/>
        <v>1053314.2926331472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1053314.2926331472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4353.8277620971967</v>
      </c>
      <c r="L419" s="444">
        <f t="shared" ca="1" si="28"/>
        <v>1049272.4906654241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1049272.4906654241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4336.9869205650166</v>
      </c>
      <c r="L420" s="444">
        <f t="shared" ca="1" si="28"/>
        <v>1045213.847856169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1045213.847856169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4320.075908859787</v>
      </c>
      <c r="L421" s="444">
        <f t="shared" ca="1" si="28"/>
        <v>1041138.2940352086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1041138.2940352086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4303.094434605785</v>
      </c>
      <c r="L422" s="444">
        <f t="shared" ca="1" si="28"/>
        <v>1037045.7587399943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1037045.7587399943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4286.0422042090586</v>
      </c>
      <c r="L423" s="444">
        <f t="shared" ca="1" si="28"/>
        <v>1032936.1712143831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1032936.1712143831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4268.9189228523455</v>
      </c>
      <c r="L424" s="444">
        <f t="shared" ca="1" si="28"/>
        <v>1028809.4604074153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1028809.4604074153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4251.7242944899799</v>
      </c>
      <c r="L425" s="444">
        <f t="shared" ca="1" si="28"/>
        <v>1024665.5549720851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1024665.5549720851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4234.45802184277</v>
      </c>
      <c r="L426" s="444">
        <f t="shared" ca="1" si="28"/>
        <v>1020504.3832641076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1020504.3832641076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4217.1198063928641</v>
      </c>
      <c r="L427" s="444">
        <f t="shared" ca="1" si="28"/>
        <v>1016325.8733406803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1016325.8733406803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4199.7093483785839</v>
      </c>
      <c r="L428" s="444">
        <f t="shared" ca="1" si="28"/>
        <v>1012129.9529592387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1012129.9529592387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4182.2263467892435</v>
      </c>
      <c r="L429" s="444">
        <f t="shared" ca="1" si="28"/>
        <v>1007916.5495762078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1007916.5495762078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4164.6704993599478</v>
      </c>
      <c r="L430" s="444">
        <f t="shared" ca="1" si="28"/>
        <v>1003685.5903457475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1003685.5903457475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4147.0415025663642</v>
      </c>
      <c r="L431" s="444">
        <f t="shared" ca="1" si="28"/>
        <v>999437.00211849366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999437.00211849366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4129.3390516194731</v>
      </c>
      <c r="L432" s="444">
        <f t="shared" ca="1" si="28"/>
        <v>995170.711440293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995170.711440293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4111.5628404603031</v>
      </c>
      <c r="L433" s="444">
        <f t="shared" ca="1" si="28"/>
        <v>990886.64455093315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990886.64455093315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4093.7125617546371</v>
      </c>
      <c r="L434" s="444">
        <f t="shared" ca="1" si="28"/>
        <v>986584.7273828676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986584.7273828676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4075.7879068876973</v>
      </c>
      <c r="L435" s="444">
        <f t="shared" ca="1" si="28"/>
        <v>982264.88555993512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982264.88555993512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4057.7885659588119</v>
      </c>
      <c r="L436" s="444">
        <f t="shared" ca="1" si="28"/>
        <v>977927.04439607379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977927.04439607379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4039.7142277760568</v>
      </c>
      <c r="L437" s="444">
        <f t="shared" ca="1" si="28"/>
        <v>973571.12889402965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973571.12889402965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4021.5645798508731</v>
      </c>
      <c r="L438" s="444">
        <f t="shared" ca="1" si="28"/>
        <v>969197.06374406035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969197.06374406035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4003.3393083926667</v>
      </c>
      <c r="L439" s="444">
        <f t="shared" ca="1" si="28"/>
        <v>964804.77332263289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964804.77332263289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3985.0380983033865</v>
      </c>
      <c r="L440" s="444">
        <f t="shared" ca="1" si="28"/>
        <v>960394.18169111607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960394.18169111607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3966.6606331720664</v>
      </c>
      <c r="L441" s="444">
        <f t="shared" ca="1" si="28"/>
        <v>955965.21259446791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955965.21259446791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3948.2065952693656</v>
      </c>
      <c r="L442" s="444">
        <f t="shared" ca="1" si="28"/>
        <v>951517.78945991711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951517.78945991711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3929.67566554207</v>
      </c>
      <c r="L443" s="444">
        <f t="shared" ca="1" si="28"/>
        <v>947051.83539563895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947051.83539563895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3911.0675236075781</v>
      </c>
      <c r="L444" s="444">
        <f t="shared" ca="1" si="28"/>
        <v>942567.2731894264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942567.2731894264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3892.3818477483592</v>
      </c>
      <c r="L445" s="444">
        <f t="shared" ca="1" si="28"/>
        <v>938064.02530735463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938064.02530735463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3873.6183149063936</v>
      </c>
      <c r="L446" s="444">
        <f t="shared" ca="1" si="28"/>
        <v>933542.01389244082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933542.01389244082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3854.7766006775864</v>
      </c>
      <c r="L447" s="444">
        <f t="shared" ca="1" si="28"/>
        <v>929001.16076329828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929001.16076329828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3835.8563793061585</v>
      </c>
      <c r="L448" s="444">
        <f t="shared" ca="1" si="28"/>
        <v>924441.38741278427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924441.38741278427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3816.8573236790166</v>
      </c>
      <c r="L449" s="444">
        <f t="shared" ca="1" si="28"/>
        <v>919862.61500664311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919862.61500664311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3797.7791053200949</v>
      </c>
      <c r="L450" s="444">
        <f t="shared" ca="1" si="28"/>
        <v>915264.76438214304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915264.76438214304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3778.6213943846783</v>
      </c>
      <c r="L451" s="444">
        <f t="shared" ca="1" si="28"/>
        <v>910647.75604670751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910647.75604670751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3759.3838596536971</v>
      </c>
      <c r="L452" s="444">
        <f t="shared" ca="1" si="28"/>
        <v>906011.51017654105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906011.51017654105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3740.0661685280043</v>
      </c>
      <c r="L453" s="444">
        <f t="shared" ca="1" si="28"/>
        <v>901355.94661524892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901355.94661524892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3720.6679870226199</v>
      </c>
      <c r="L454" s="444">
        <f t="shared" ca="1" si="28"/>
        <v>896680.9848724514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896680.9848724514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3701.1889797609633</v>
      </c>
      <c r="L455" s="444">
        <f t="shared" ca="1" si="28"/>
        <v>891986.5441223922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891986.5441223922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3681.6288099690501</v>
      </c>
      <c r="L456" s="444">
        <f t="shared" ca="1" si="28"/>
        <v>887272.54320254107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887272.54320254107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3661.9871394696702</v>
      </c>
      <c r="L457" s="444">
        <f t="shared" ca="1" si="28"/>
        <v>882538.9006121906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882538.9006121906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3642.2636286765432</v>
      </c>
      <c r="L458" s="444">
        <f t="shared" ca="1" si="28"/>
        <v>877785.53451104695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877785.53451104695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3622.4579365884447</v>
      </c>
      <c r="L459" s="444">
        <f t="shared" ca="1" si="28"/>
        <v>873012.36271781521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873012.36271781521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3602.5697207833123</v>
      </c>
      <c r="L460" s="444">
        <f t="shared" ca="1" si="28"/>
        <v>868219.3027087783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868219.3027087783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3582.5986374123258</v>
      </c>
      <c r="L461" s="444">
        <f t="shared" ca="1" si="28"/>
        <v>863406.27161637042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863406.27161637042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3562.5443411939591</v>
      </c>
      <c r="L462" s="444">
        <f t="shared" ca="1" si="28"/>
        <v>858573.18622774421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858573.18622774421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3542.4064854080166</v>
      </c>
      <c r="L463" s="444">
        <f t="shared" ca="1" si="28"/>
        <v>853719.96298333199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853719.96298333199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3522.1847218896323</v>
      </c>
      <c r="L464" s="444">
        <f t="shared" ca="1" si="28"/>
        <v>848846.51797540148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848846.51797540148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3501.8787010232559</v>
      </c>
      <c r="L465" s="444">
        <f t="shared" ca="1" si="28"/>
        <v>843952.76694660459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843952.76694660459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3481.4880717366023</v>
      </c>
      <c r="L466" s="444">
        <f t="shared" ca="1" si="28"/>
        <v>839038.62528852106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839038.62528852106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3461.0124814945871</v>
      </c>
      <c r="L467" s="444">
        <f t="shared" ca="1" si="28"/>
        <v>834104.00804019545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834104.00804019545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3440.4515762932301</v>
      </c>
      <c r="L468" s="444">
        <f t="shared" ca="1" si="28"/>
        <v>829148.82988666848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829148.82988666848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3419.8050006535345</v>
      </c>
      <c r="L469" s="444">
        <f t="shared" ca="1" si="28"/>
        <v>824173.00515750179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824173.00515750179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3399.0723976153399</v>
      </c>
      <c r="L470" s="444">
        <f t="shared" ca="1" si="28"/>
        <v>819176.4478252969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819176.4478252969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3378.2534087311528</v>
      </c>
      <c r="L471" s="444">
        <f t="shared" ca="1" si="28"/>
        <v>814159.07150420791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814159.07150420791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3357.347674059949</v>
      </c>
      <c r="L472" s="444">
        <f t="shared" ca="1" si="28"/>
        <v>809120.78944844764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809120.78944844764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3336.3548321609478</v>
      </c>
      <c r="L473" s="444">
        <f t="shared" ca="1" si="28"/>
        <v>804061.51455078844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804061.51455078844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3315.2745200873678</v>
      </c>
      <c r="L474" s="444">
        <f t="shared" ca="1" si="28"/>
        <v>798981.15934105567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798981.15934105567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3294.1063733801479</v>
      </c>
      <c r="L475" s="444">
        <f t="shared" ca="1" si="28"/>
        <v>793879.63598461566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793879.63598461566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3272.8500260616479</v>
      </c>
      <c r="L476" s="444">
        <f t="shared" ca="1" si="28"/>
        <v>788756.85628085712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788756.85628085712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3251.5051106293204</v>
      </c>
      <c r="L477" s="444">
        <f t="shared" ca="1" si="28"/>
        <v>783612.7316616663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783612.7316616663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3230.0712580493587</v>
      </c>
      <c r="L478" s="444">
        <f t="shared" ca="1" si="28"/>
        <v>778447.17318989546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778447.17318989546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3208.5480977503134</v>
      </c>
      <c r="L479" s="444">
        <f t="shared" ca="1" si="28"/>
        <v>773260.09155782557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773260.09155782557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3186.9352576166889</v>
      </c>
      <c r="L480" s="444">
        <f t="shared" ca="1" si="28"/>
        <v>768051.39708562207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768051.39708562207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3165.2323639825076</v>
      </c>
      <c r="L481" s="444">
        <f t="shared" ca="1" si="28"/>
        <v>762820.99971978436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762820.99971978436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3143.4390416248507</v>
      </c>
      <c r="L482" s="444">
        <f t="shared" ca="1" si="28"/>
        <v>757568.80903158907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757568.80903158907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3121.5549137573703</v>
      </c>
      <c r="L483" s="444">
        <f t="shared" ca="1" si="28"/>
        <v>752294.73421552626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752294.73421552626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3099.5796020237754</v>
      </c>
      <c r="L484" s="444">
        <f t="shared" ca="1" si="28"/>
        <v>746998.6840877299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746998.6840877299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3077.5127264912903</v>
      </c>
      <c r="L485" s="444">
        <f t="shared" ca="1" si="28"/>
        <v>741680.56708440103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741680.56708440103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3055.3539056440868</v>
      </c>
      <c r="L486" s="444">
        <f t="shared" ca="1" si="28"/>
        <v>736340.29126022488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736340.29126022488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3033.1027563766861</v>
      </c>
      <c r="L487" s="444">
        <f t="shared" ca="1" si="28"/>
        <v>730977.76428678143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730977.76428678143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3010.7588939873385</v>
      </c>
      <c r="L488" s="444">
        <f t="shared" ca="1" si="28"/>
        <v>725592.89345094864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725592.89345094864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2988.3219321713686</v>
      </c>
      <c r="L489" s="444">
        <f t="shared" ca="1" si="28"/>
        <v>720185.58565329982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720185.58565329982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2965.7914830144982</v>
      </c>
      <c r="L490" s="444">
        <f t="shared" ca="1" si="28"/>
        <v>714755.74740649411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714755.74740649411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2943.1671569861414</v>
      </c>
      <c r="L491" s="444">
        <f t="shared" ca="1" si="28"/>
        <v>709303.28483366012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709303.28483366012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2920.4485629326664</v>
      </c>
      <c r="L492" s="444">
        <f t="shared" ca="1" si="28"/>
        <v>703828.1036667726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703828.1036667726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2897.6353080706349</v>
      </c>
      <c r="L493" s="444">
        <f t="shared" ca="1" si="28"/>
        <v>698330.10924502311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698330.10924502311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2874.7269979800121</v>
      </c>
      <c r="L494" s="444">
        <f t="shared" ca="1" si="28"/>
        <v>692809.20651318296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692809.20651318296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2851.723236597345</v>
      </c>
      <c r="L495" s="444">
        <f t="shared" ca="1" si="28"/>
        <v>687265.30001996015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687265.30001996015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2828.6236262089164</v>
      </c>
      <c r="L496" s="444">
        <f t="shared" ca="1" si="28"/>
        <v>681698.29391634883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681698.29391634883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2805.4277674438695</v>
      </c>
      <c r="L497" s="444">
        <f t="shared" ca="1" si="28"/>
        <v>676108.09195397247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676108.09195397247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2782.1352592673011</v>
      </c>
      <c r="L498" s="444">
        <f t="shared" ca="1" si="28"/>
        <v>670494.59748341958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670494.59748341958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2758.7456989733309</v>
      </c>
      <c r="L499" s="444">
        <f t="shared" ca="1" si="28"/>
        <v>664857.7134525727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664857.7134525727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2735.2586821781356</v>
      </c>
      <c r="L500" s="444">
        <f t="shared" ca="1" si="28"/>
        <v>659197.34240493062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659197.34240493062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2711.6738028129603</v>
      </c>
      <c r="L501" s="444">
        <f t="shared" ca="1" si="28"/>
        <v>653513.38647792337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653513.38647792337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2687.9906531170964</v>
      </c>
      <c r="L502" s="444">
        <f t="shared" ca="1" si="28"/>
        <v>647805.74740122026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647805.74740122026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2664.2088236308336</v>
      </c>
      <c r="L503" s="444">
        <f t="shared" ca="1" si="28"/>
        <v>642074.32649503089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642074.32649503089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2640.3279031883781</v>
      </c>
      <c r="L504" s="444">
        <f t="shared" ca="1" si="28"/>
        <v>636319.02466839913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636319.02466839913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2616.3474789107454</v>
      </c>
      <c r="L505" s="444">
        <f t="shared" ca="1" si="28"/>
        <v>630539.74241748964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630539.74241748964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2592.2671361986227</v>
      </c>
      <c r="L506" s="444">
        <f t="shared" ca="1" si="28"/>
        <v>624736.37982386805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624736.37982386805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2568.0864587251995</v>
      </c>
      <c r="L507" s="444">
        <f t="shared" ca="1" si="28"/>
        <v>618908.83655277302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618908.83655277302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2543.8050284289702</v>
      </c>
      <c r="L508" s="444">
        <f t="shared" ca="1" si="28"/>
        <v>613057.01185138186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613057.01185138186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2519.4224255065069</v>
      </c>
      <c r="L509" s="444">
        <f t="shared" ca="1" si="28"/>
        <v>607180.8045470682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607180.8045470682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2494.9382284051999</v>
      </c>
      <c r="L510" s="444">
        <f t="shared" ca="1" si="28"/>
        <v>601280.11304565321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601280.11304565321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2470.3520138159711</v>
      </c>
      <c r="L511" s="444">
        <f t="shared" ca="1" si="28"/>
        <v>595354.83532964904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595354.83532964904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2445.6633566659534</v>
      </c>
      <c r="L512" s="444">
        <f t="shared" ca="1" si="28"/>
        <v>589404.86895649484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589404.86895649484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2420.8718301111444</v>
      </c>
      <c r="L513" s="444">
        <f t="shared" ca="1" si="28"/>
        <v>583430.1110567858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583430.1110567858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2395.9770055290232</v>
      </c>
      <c r="L514" s="444">
        <f t="shared" ca="1" si="28"/>
        <v>577430.4583324946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577430.4583324946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2370.9784525111436</v>
      </c>
      <c r="L515" s="444">
        <f t="shared" ca="1" si="28"/>
        <v>571405.80705518555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571405.80705518555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2345.8757388556892</v>
      </c>
      <c r="L516" s="444">
        <f t="shared" ca="1" si="28"/>
        <v>565356.05306422105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565356.05306422105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2320.6684305600038</v>
      </c>
      <c r="L517" s="444">
        <f t="shared" ca="1" si="28"/>
        <v>559281.0917649609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559281.0917649609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2295.3560918130861</v>
      </c>
      <c r="L518" s="444">
        <f t="shared" ref="L518:L772" ca="1" si="54">I518-J518+K518</f>
        <v>553180.81812695379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553180.81812695379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2269.9382849880567</v>
      </c>
      <c r="L519" s="444">
        <f t="shared" ca="1" si="54"/>
        <v>547055.12668212166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547055.12668212166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2244.4145706345894</v>
      </c>
      <c r="L520" s="444">
        <f t="shared" ca="1" si="54"/>
        <v>540903.91152293608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540903.91152293608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2218.7845074713164</v>
      </c>
      <c r="L521" s="444">
        <f t="shared" ca="1" si="54"/>
        <v>534727.06630058726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534727.06630058726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2193.0476523781963</v>
      </c>
      <c r="L522" s="444">
        <f t="shared" ca="1" si="54"/>
        <v>528524.48422314529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528524.48422314529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2167.2035603888544</v>
      </c>
      <c r="L523" s="444">
        <f t="shared" ca="1" si="54"/>
        <v>522296.05805371399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522296.05805371399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2141.251784682891</v>
      </c>
      <c r="L524" s="444">
        <f t="shared" ca="1" si="54"/>
        <v>516041.68010857672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516041.68010857672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2115.1918765781525</v>
      </c>
      <c r="L525" s="444">
        <f t="shared" ca="1" si="54"/>
        <v>509761.24225533468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509761.24225533468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2089.0233855229772</v>
      </c>
      <c r="L526" s="444">
        <f t="shared" ca="1" si="54"/>
        <v>503454.63591103751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503454.63591103751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2062.7458590884053</v>
      </c>
      <c r="L527" s="444">
        <f t="shared" ca="1" si="54"/>
        <v>497121.75204030576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497121.75204030576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2036.3588429603565</v>
      </c>
      <c r="L528" s="444">
        <f t="shared" ca="1" si="54"/>
        <v>490762.48115344596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490762.48115344596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2009.8618809317743</v>
      </c>
      <c r="L529" s="444">
        <f t="shared" ca="1" si="54"/>
        <v>484376.71330455755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484376.71330455755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1983.2545148947388</v>
      </c>
      <c r="L530" s="444">
        <f t="shared" ca="1" si="54"/>
        <v>477964.3380896321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477964.3380896321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1956.5362848325497</v>
      </c>
      <c r="L531" s="444">
        <f t="shared" ca="1" si="54"/>
        <v>471525.2446446445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471525.2446446445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1929.706728811768</v>
      </c>
      <c r="L532" s="444">
        <f t="shared" ca="1" si="54"/>
        <v>465059.3216436361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465059.3216436361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1902.7653829742328</v>
      </c>
      <c r="L533" s="444">
        <f t="shared" ca="1" si="54"/>
        <v>458566.45729679015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458566.45729679015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1875.7117815290414</v>
      </c>
      <c r="L534" s="444">
        <f t="shared" ca="1" si="54"/>
        <v>452046.53934849903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452046.53934849903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1848.5454567444951</v>
      </c>
      <c r="L535" s="444">
        <f t="shared" ca="1" si="54"/>
        <v>445499.45507542335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445499.45507542335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1821.265938940013</v>
      </c>
      <c r="L536" s="444">
        <f t="shared" ca="1" si="54"/>
        <v>438925.09128454316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438925.09128454316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1793.8727564780124</v>
      </c>
      <c r="L537" s="444">
        <f t="shared" ca="1" si="54"/>
        <v>432323.334311201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432323.334311201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1766.3654357557537</v>
      </c>
      <c r="L538" s="444">
        <f t="shared" ca="1" si="54"/>
        <v>425694.07001713658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425694.07001713658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1738.7435011971515</v>
      </c>
      <c r="L539" s="444">
        <f t="shared" ca="1" si="54"/>
        <v>419037.18378851353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419037.18378851353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1711.0064752445555</v>
      </c>
      <c r="L540" s="444">
        <f t="shared" ca="1" si="54"/>
        <v>412352.56053393788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412352.56053393788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1683.1538783504905</v>
      </c>
      <c r="L541" s="444">
        <f t="shared" ca="1" si="54"/>
        <v>405640.08468246821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405640.08468246821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1655.1852289693668</v>
      </c>
      <c r="L542" s="444">
        <f t="shared" ca="1" si="54"/>
        <v>398899.6401816174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398899.6401816174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1627.1000435491551</v>
      </c>
      <c r="L543" s="444">
        <f t="shared" ca="1" si="54"/>
        <v>392131.11049534637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392131.11049534637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1598.8978365230257</v>
      </c>
      <c r="L544" s="444">
        <f t="shared" ca="1" si="54"/>
        <v>385334.3786020492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385334.3786020492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1570.5781203009542</v>
      </c>
      <c r="L545" s="444">
        <f t="shared" ca="1" si="54"/>
        <v>378509.32699252997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378509.32699252997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1542.1404052612907</v>
      </c>
      <c r="L546" s="444">
        <f t="shared" ca="1" si="54"/>
        <v>371655.83766797109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371655.83766797109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1513.5841997422954</v>
      </c>
      <c r="L547" s="444">
        <f t="shared" ca="1" si="54"/>
        <v>364773.79213789321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364773.79213789321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1484.9090100336375</v>
      </c>
      <c r="L548" s="444">
        <f t="shared" ca="1" si="54"/>
        <v>357863.07141810667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357863.07141810667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1456.1143403678604</v>
      </c>
      <c r="L549" s="444">
        <f t="shared" ca="1" si="54"/>
        <v>350923.55602865433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350923.55602865433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1427.1996929118091</v>
      </c>
      <c r="L550" s="444">
        <f t="shared" ca="1" si="54"/>
        <v>343955.12599174597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343955.12599174597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1398.1645677580241</v>
      </c>
      <c r="L551" s="444">
        <f t="shared" ca="1" si="54"/>
        <v>336957.66082968382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336957.66082968382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1369.0084629160986</v>
      </c>
      <c r="L552" s="444">
        <f t="shared" ca="1" si="54"/>
        <v>329931.03956277971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329931.03956277971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1339.730874303998</v>
      </c>
      <c r="L553" s="444">
        <f t="shared" ca="1" si="54"/>
        <v>322875.14070726355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322875.14070726355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1310.3312957393473</v>
      </c>
      <c r="L554" s="444">
        <f t="shared" ca="1" si="54"/>
        <v>315789.8422731827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315789.8422731827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1280.8092189306772</v>
      </c>
      <c r="L555" s="444">
        <f t="shared" ca="1" si="54"/>
        <v>308675.02176229318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308675.02176229318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1251.1641334686374</v>
      </c>
      <c r="L556" s="444">
        <f t="shared" ca="1" si="54"/>
        <v>301530.55616594164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301530.55616594164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1221.3955268171728</v>
      </c>
      <c r="L557" s="444">
        <f t="shared" ca="1" si="54"/>
        <v>294356.32196293864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294356.32196293864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1191.5028843046603</v>
      </c>
      <c r="L558" s="444">
        <f t="shared" ca="1" si="54"/>
        <v>287152.19511742314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287152.19511742314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1161.4856891150123</v>
      </c>
      <c r="L559" s="444">
        <f t="shared" ca="1" si="54"/>
        <v>279918.05107671797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279918.05107671797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1131.3434222787407</v>
      </c>
      <c r="L560" s="444">
        <f t="shared" ca="1" si="54"/>
        <v>272653.76476917655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272653.76476917655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1101.0755626639848</v>
      </c>
      <c r="L561" s="444">
        <f t="shared" ca="1" si="54"/>
        <v>265359.21060202032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265359.21060202032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1070.6815869675006</v>
      </c>
      <c r="L562" s="444">
        <f t="shared" ca="1" si="54"/>
        <v>258034.26245916763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258034.26245916763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1040.1609697056144</v>
      </c>
      <c r="L563" s="444">
        <f t="shared" ca="1" si="54"/>
        <v>250678.79369905306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250678.79369905306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1009.513183205137</v>
      </c>
      <c r="L564" s="444">
        <f t="shared" ca="1" si="54"/>
        <v>243292.677152438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243292.677152438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978.7376975942409</v>
      </c>
      <c r="L565" s="444">
        <f t="shared" ca="1" si="54"/>
        <v>235875.78512021207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235875.78512021207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947.83398079329947</v>
      </c>
      <c r="L566" s="444">
        <f t="shared" ca="1" si="54"/>
        <v>228427.98937118519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228427.98937118519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916.8014985056875</v>
      </c>
      <c r="L567" s="444">
        <f t="shared" ca="1" si="54"/>
        <v>220949.1611398707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220949.1611398707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885.63971420854386</v>
      </c>
      <c r="L568" s="444">
        <f t="shared" ca="1" si="54"/>
        <v>213439.17112425907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213439.17112425907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854.34808914349549</v>
      </c>
      <c r="L569" s="444">
        <f t="shared" ca="1" si="54"/>
        <v>205897.88948358237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205897.88948358237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822.92608230734243</v>
      </c>
      <c r="L570" s="444">
        <f t="shared" ca="1" si="54"/>
        <v>198325.18583606955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198325.18583606955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791.37315044270565</v>
      </c>
      <c r="L571" s="444">
        <f t="shared" ca="1" si="54"/>
        <v>190720.92925669206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190720.92925669206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759.68874802863286</v>
      </c>
      <c r="L572" s="444">
        <f t="shared" ca="1" si="54"/>
        <v>183084.9882749005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183084.9882749005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727.87232727116805</v>
      </c>
      <c r="L573" s="444">
        <f t="shared" ca="1" si="54"/>
        <v>175417.2308723515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175417.2308723515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695.92333809388049</v>
      </c>
      <c r="L574" s="444">
        <f t="shared" ca="1" si="54"/>
        <v>167717.5244806252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167717.5244806252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663.84122812835426</v>
      </c>
      <c r="L575" s="444">
        <f t="shared" ca="1" si="54"/>
        <v>159985.73597893337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159985.73597893337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631.62544270463832</v>
      </c>
      <c r="L576" s="444">
        <f t="shared" ca="1" si="54"/>
        <v>152221.73169181784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152221.73169181784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599.2754248416569</v>
      </c>
      <c r="L577" s="444">
        <f t="shared" ca="1" si="54"/>
        <v>144425.3773868393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144425.3773868393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566.79061523757969</v>
      </c>
      <c r="L578" s="444">
        <f t="shared" ca="1" si="54"/>
        <v>136596.5382722567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136596.5382722567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534.17045226015216</v>
      </c>
      <c r="L579" s="444">
        <f t="shared" ca="1" si="54"/>
        <v>128735.07899469667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128735.07899469667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501.41437193698533</v>
      </c>
      <c r="L580" s="444">
        <f t="shared" ca="1" si="54"/>
        <v>120840.86363681348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120840.86363681348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468.52180794580539</v>
      </c>
      <c r="L581" s="444">
        <f t="shared" ca="1" si="54"/>
        <v>112913.75571493909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112913.75571493909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435.49219160466214</v>
      </c>
      <c r="L582" s="444">
        <f t="shared" ca="1" si="54"/>
        <v>104953.61817672357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104953.61817672357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402.32495186209746</v>
      </c>
      <c r="L583" s="444">
        <f t="shared" ca="1" si="54"/>
        <v>96960.313398765487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96960.313398765487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369.0195152872721</v>
      </c>
      <c r="L584" s="444">
        <f t="shared" ca="1" si="54"/>
        <v>88933.703184232581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88933.703184232581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335.57530606005167</v>
      </c>
      <c r="L585" s="444">
        <f t="shared" ca="1" si="54"/>
        <v>80873.648760472453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80873.648760472453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301.99174596105115</v>
      </c>
      <c r="L586" s="444">
        <f t="shared" ca="1" si="54"/>
        <v>72780.010776613315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72780.010776613315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268.26825436163801</v>
      </c>
      <c r="L587" s="444">
        <f t="shared" ca="1" si="54"/>
        <v>64652.649301154772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64652.649301154772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234.40424821389411</v>
      </c>
      <c r="L588" s="444">
        <f t="shared" ca="1" si="54"/>
        <v>56491.423819548487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56491.423819548487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200.3991420405346</v>
      </c>
      <c r="L589" s="444">
        <f t="shared" ca="1" si="54"/>
        <v>48296.193231768841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48296.193231768841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166.25234792478608</v>
      </c>
      <c r="L590" s="444">
        <f t="shared" ca="1" si="54"/>
        <v>40066.815849873441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40066.815849873441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131.9632755002219</v>
      </c>
      <c r="L591" s="444">
        <f t="shared" ca="1" si="54"/>
        <v>31803.149395553479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31803.149395553479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97.53133194055539</v>
      </c>
      <c r="L592" s="444">
        <f t="shared" ca="1" si="54"/>
        <v>23505.050997673847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23505.050997673847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62.955921949390259</v>
      </c>
      <c r="L593" s="444">
        <f t="shared" ca="1" si="54"/>
        <v>15172.377189803052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15172.377189803052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28.236447749928619</v>
      </c>
      <c r="L594" s="444">
        <f t="shared" ca="1" si="54"/>
        <v>6804.9839077327961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6804.9839077327961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-6.6276909253641181</v>
      </c>
      <c r="L595" s="444">
        <f t="shared" ca="1" si="54"/>
        <v>-1597.2735130127523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-1597.2735130127523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-41.637096845137236</v>
      </c>
      <c r="L596" s="444">
        <f t="shared" ca="1" si="54"/>
        <v>-10034.540339678075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-10034.540339678075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-76.792375289576071</v>
      </c>
      <c r="L597" s="444">
        <f t="shared" ca="1" si="54"/>
        <v>-18506.962444787834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-18506.962444787834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-112.09413406086675</v>
      </c>
      <c r="L598" s="444">
        <f t="shared" ca="1" si="54"/>
        <v>-27014.686308668886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-27014.686308668886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-147.54298349370447</v>
      </c>
      <c r="L599" s="444">
        <f t="shared" ca="1" si="54"/>
        <v>-35557.859021982775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-35557.859021982775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-183.13953646584565</v>
      </c>
      <c r="L600" s="444">
        <f t="shared" ca="1" si="54"/>
        <v>-44136.628288268803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-44136.628288268803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-218.8844084087041</v>
      </c>
      <c r="L601" s="444">
        <f t="shared" ca="1" si="54"/>
        <v>-52751.142426497689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-52751.142426497689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-254.77821731799114</v>
      </c>
      <c r="L602" s="444">
        <f t="shared" ca="1" si="54"/>
        <v>-61401.550373635859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-61401.550373635859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-290.8215837644002</v>
      </c>
      <c r="L603" s="444">
        <f t="shared" ca="1" si="54"/>
        <v>-70088.001687220443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-70088.001687220443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-327.01513090433593</v>
      </c>
      <c r="L604" s="444">
        <f t="shared" ca="1" si="54"/>
        <v>-78810.646547944969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-78810.646547944969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-363.35948449068815</v>
      </c>
      <c r="L605" s="444">
        <f t="shared" ca="1" si="54"/>
        <v>-87569.635762255843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-87569.635762255843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-399.85527288365012</v>
      </c>
      <c r="L606" s="444">
        <f t="shared" ca="1" si="54"/>
        <v>-96365.120764959676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-96365.120764959676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-436.50312706158275</v>
      </c>
      <c r="L607" s="444">
        <f t="shared" ca="1" si="54"/>
        <v>-105197.25362184145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-105197.25362184145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-473.30368063192338</v>
      </c>
      <c r="L608" s="444">
        <f t="shared" ca="1" si="54"/>
        <v>-114066.18703229356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-114066.18703229356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-510.25756984214058</v>
      </c>
      <c r="L609" s="444">
        <f t="shared" ca="1" si="54"/>
        <v>-122972.07433195588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-122972.07433195588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-547.36543359073369</v>
      </c>
      <c r="L610" s="444">
        <f t="shared" ca="1" si="54"/>
        <v>-131915.0694953668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-131915.0694953668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-584.62791343827905</v>
      </c>
      <c r="L611" s="444">
        <f t="shared" ca="1" si="54"/>
        <v>-140895.32713862526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-140895.32713862526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-622.04565361852269</v>
      </c>
      <c r="L612" s="444">
        <f t="shared" ca="1" si="54"/>
        <v>-149913.00252206397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-149913.00252206397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-659.61930104951728</v>
      </c>
      <c r="L613" s="444">
        <f t="shared" ca="1" si="54"/>
        <v>-158968.25155293365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-158968.25155293365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-697.34950534480765</v>
      </c>
      <c r="L614" s="444">
        <f t="shared" ca="1" si="54"/>
        <v>-168061.23078809865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-168061.23078809865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-735.23691882466176</v>
      </c>
      <c r="L615" s="444">
        <f t="shared" ca="1" si="54"/>
        <v>-177192.0974367435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-177192.0974367435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-773.28219652734867</v>
      </c>
      <c r="L616" s="444">
        <f t="shared" ca="1" si="54"/>
        <v>-186361.00936309103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-186361.00936309103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-811.48599622046333</v>
      </c>
      <c r="L617" s="444">
        <f t="shared" ca="1" si="54"/>
        <v>-195568.12508913167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-195568.12508913167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-849.8489784122994</v>
      </c>
      <c r="L618" s="444">
        <f t="shared" ca="1" si="54"/>
        <v>-204813.60379736417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-204813.60379736417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-888.37180636326821</v>
      </c>
      <c r="L619" s="444">
        <f t="shared" ca="1" si="54"/>
        <v>-214097.6053335476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-214097.6053335476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-927.05514609736576</v>
      </c>
      <c r="L620" s="444">
        <f t="shared" ca="1" si="54"/>
        <v>-223420.29020946517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-223420.29020946517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-965.89966641368881</v>
      </c>
      <c r="L621" s="444">
        <f t="shared" ca="1" si="54"/>
        <v>-232781.81960569904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-232781.81960569904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-1004.9060388979967</v>
      </c>
      <c r="L622" s="444">
        <f t="shared" ca="1" si="54"/>
        <v>-242182.35537441721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-242182.35537441721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-1044.0749379343224</v>
      </c>
      <c r="L623" s="444">
        <f t="shared" ca="1" si="54"/>
        <v>-251622.06004217171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-251622.06004217171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-1083.407040716633</v>
      </c>
      <c r="L624" s="444">
        <f t="shared" ca="1" si="54"/>
        <v>-261101.09681270854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-261101.09681270854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-1122.9030272605364</v>
      </c>
      <c r="L625" s="444">
        <f t="shared" ca="1" si="54"/>
        <v>-270619.62956978928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-270619.62956978928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-1162.5635804150395</v>
      </c>
      <c r="L626" s="444">
        <f t="shared" ca="1" si="54"/>
        <v>-280177.8228800245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-280177.8228800245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-1202.3893858743529</v>
      </c>
      <c r="L627" s="444">
        <f t="shared" ca="1" si="54"/>
        <v>-289775.84199571901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-289775.84199571901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-1242.3811321897465</v>
      </c>
      <c r="L628" s="444">
        <f t="shared" ca="1" si="54"/>
        <v>-299413.85285772895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-299413.85285772895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-1282.5395107814547</v>
      </c>
      <c r="L629" s="444">
        <f t="shared" ca="1" si="54"/>
        <v>-309092.02209833061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-309092.02209833061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-1322.8652159506282</v>
      </c>
      <c r="L630" s="444">
        <f t="shared" ca="1" si="54"/>
        <v>-318810.51704410143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-318810.51704410143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-1363.3589448913401</v>
      </c>
      <c r="L631" s="444">
        <f t="shared" ca="1" si="54"/>
        <v>-328569.50571881293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-328569.50571881293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-1404.0213977026378</v>
      </c>
      <c r="L632" s="444">
        <f t="shared" ca="1" si="54"/>
        <v>-338369.15684633574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-338369.15684633574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-1444.8532774006496</v>
      </c>
      <c r="L633" s="444">
        <f t="shared" ca="1" si="54"/>
        <v>-348209.63985355658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-348209.63985355658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-1485.8552899307365</v>
      </c>
      <c r="L634" s="444">
        <f t="shared" ca="1" si="54"/>
        <v>-358091.12487330748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-358091.12487330748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-1527.0281441796985</v>
      </c>
      <c r="L635" s="444">
        <f t="shared" ca="1" si="54"/>
        <v>-368013.78274730738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-368013.78274730738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-1568.3725519880315</v>
      </c>
      <c r="L636" s="444">
        <f t="shared" ca="1" si="54"/>
        <v>-377977.78502911562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-377977.78502911562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-1609.8892281622325</v>
      </c>
      <c r="L637" s="444">
        <f t="shared" ca="1" si="54"/>
        <v>-387983.30398709804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-387983.30398709804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-1651.5788904871592</v>
      </c>
      <c r="L638" s="444">
        <f t="shared" ca="1" si="54"/>
        <v>-398030.51260740537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-398030.51260740537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-1693.4422597384398</v>
      </c>
      <c r="L639" s="444">
        <f t="shared" ca="1" si="54"/>
        <v>-408119.58459696401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-408119.58459696401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-1735.4800596949342</v>
      </c>
      <c r="L640" s="444">
        <f t="shared" ca="1" si="54"/>
        <v>-418250.6943864791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-418250.6943864791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-1777.6930171512472</v>
      </c>
      <c r="L641" s="444">
        <f t="shared" ca="1" si="54"/>
        <v>-428424.01713345054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-428424.01713345054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-1820.0818619302947</v>
      </c>
      <c r="L642" s="444">
        <f t="shared" ca="1" si="54"/>
        <v>-438639.72872520104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-438639.72872520104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-1862.6473268959217</v>
      </c>
      <c r="L643" s="444">
        <f t="shared" ca="1" si="54"/>
        <v>-448898.00578191713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-448898.00578191713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-1905.3901479655722</v>
      </c>
      <c r="L644" s="444">
        <f t="shared" ca="1" si="54"/>
        <v>-459199.02565970289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-459199.02565970289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-1948.3110641230126</v>
      </c>
      <c r="L645" s="444">
        <f t="shared" ca="1" si="54"/>
        <v>-469542.96645364608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-469542.96645364608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-1991.4108174311093</v>
      </c>
      <c r="L646" s="444">
        <f t="shared" ca="1" si="54"/>
        <v>-479930.00700089737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-479930.00700089737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-2034.6901530446564</v>
      </c>
      <c r="L647" s="444">
        <f t="shared" ca="1" si="54"/>
        <v>-490360.3268837622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-490360.3268837622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-2078.1498192232598</v>
      </c>
      <c r="L648" s="444">
        <f t="shared" ca="1" si="54"/>
        <v>-500834.10643280565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-500834.10643280565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-2121.7905673442742</v>
      </c>
      <c r="L649" s="444">
        <f t="shared" ca="1" si="54"/>
        <v>-511351.52672997012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-511351.52672997012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-2165.6131519157925</v>
      </c>
      <c r="L650" s="444">
        <f t="shared" ca="1" si="54"/>
        <v>-521912.76961170608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-521912.76961170608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-2209.618330589693</v>
      </c>
      <c r="L651" s="444">
        <f t="shared" ca="1" si="54"/>
        <v>-532518.01767211605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-532518.01767211605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-2253.8068641747341</v>
      </c>
      <c r="L652" s="444">
        <f t="shared" ca="1" si="54"/>
        <v>-543167.45426611102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-543167.45426611102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-2298.1795166497132</v>
      </c>
      <c r="L653" s="444">
        <f t="shared" ca="1" si="54"/>
        <v>-553861.26351258089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-553861.26351258089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-2342.7370551766712</v>
      </c>
      <c r="L654" s="444">
        <f t="shared" ca="1" si="54"/>
        <v>-564599.63029757771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-564599.63029757771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-2387.480250114158</v>
      </c>
      <c r="L655" s="444">
        <f t="shared" ca="1" si="54"/>
        <v>-575382.740277512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-575382.740277512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-2432.4098750305507</v>
      </c>
      <c r="L656" s="444">
        <f t="shared" ca="1" si="54"/>
        <v>-586210.77988236269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-586210.77988236269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-2477.5267067174286</v>
      </c>
      <c r="L657" s="444">
        <f t="shared" ca="1" si="54"/>
        <v>-597083.93631890032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-597083.93631890032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-2522.831525203002</v>
      </c>
      <c r="L658" s="444">
        <f t="shared" ca="1" si="54"/>
        <v>-608002.39757392346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-608002.39757392346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-2568.3251137655984</v>
      </c>
      <c r="L659" s="444">
        <f t="shared" ca="1" si="54"/>
        <v>-618966.35241750919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-618966.35241750919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-2614.0082589472058</v>
      </c>
      <c r="L660" s="444">
        <f t="shared" ca="1" si="54"/>
        <v>-629975.99040627654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-629975.99040627654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-2659.8817505670695</v>
      </c>
      <c r="L661" s="444">
        <f t="shared" ca="1" si="54"/>
        <v>-641031.50188666384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-641031.50188666384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-2705.9463817353499</v>
      </c>
      <c r="L662" s="444">
        <f t="shared" ca="1" si="54"/>
        <v>-652133.07799821941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-652133.07799821941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-2752.2029488668318</v>
      </c>
      <c r="L663" s="444">
        <f t="shared" ca="1" si="54"/>
        <v>-663280.91067690647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-663280.91067690647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-2798.6522516946943</v>
      </c>
      <c r="L664" s="444">
        <f t="shared" ca="1" si="54"/>
        <v>-674475.19265842135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-674475.19265842135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-2845.2950932843396</v>
      </c>
      <c r="L665" s="444">
        <f t="shared" ca="1" si="54"/>
        <v>-685716.11748152587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-685716.11748152587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-2892.1322800472753</v>
      </c>
      <c r="L666" s="444">
        <f t="shared" ca="1" si="54"/>
        <v>-697003.87949139334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-697003.87949139334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-2939.1646217550565</v>
      </c>
      <c r="L667" s="444">
        <f t="shared" ca="1" si="54"/>
        <v>-708338.67384296854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-708338.67384296854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-2986.3929315532864</v>
      </c>
      <c r="L668" s="444">
        <f t="shared" ca="1" si="54"/>
        <v>-719720.69650434202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-719720.69650434202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-3033.8180259756759</v>
      </c>
      <c r="L669" s="444">
        <f t="shared" ca="1" si="54"/>
        <v>-731150.14426013792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-731150.14426013792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-3081.4407249581586</v>
      </c>
      <c r="L670" s="444">
        <f t="shared" ca="1" si="54"/>
        <v>-742627.21471491631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-742627.21471491631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-3129.2618518530685</v>
      </c>
      <c r="L671" s="444">
        <f t="shared" ca="1" si="54"/>
        <v>-754152.1062965896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-754152.1062965896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-3177.282233443374</v>
      </c>
      <c r="L672" s="444">
        <f t="shared" ca="1" si="54"/>
        <v>-765725.01825985312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-765725.01825985312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-3225.5026999569723</v>
      </c>
      <c r="L673" s="444">
        <f t="shared" ca="1" si="54"/>
        <v>-777346.1506896303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-777346.1506896303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-3273.9240850810438</v>
      </c>
      <c r="L674" s="444">
        <f t="shared" ca="1" si="54"/>
        <v>-789015.70450453158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-789015.70450453158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-3322.5472259764656</v>
      </c>
      <c r="L675" s="444">
        <f t="shared" ca="1" si="54"/>
        <v>-800733.88146032824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-800733.88146032824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-3371.372963292285</v>
      </c>
      <c r="L676" s="444">
        <f t="shared" ca="1" si="54"/>
        <v>-812500.88415344071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-812500.88415344071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-3420.4021411802537</v>
      </c>
      <c r="L677" s="444">
        <f t="shared" ca="1" si="54"/>
        <v>-824316.91602444113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-824316.91602444113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-3469.6356073094221</v>
      </c>
      <c r="L678" s="444">
        <f t="shared" ca="1" si="54"/>
        <v>-836182.18136157072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-836182.18136157072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-3519.0742128807956</v>
      </c>
      <c r="L679" s="444">
        <f t="shared" ca="1" si="54"/>
        <v>-848096.88530427171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-848096.88530427171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-3568.7188126420501</v>
      </c>
      <c r="L680" s="444">
        <f t="shared" ca="1" si="54"/>
        <v>-860061.23384673393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-860061.23384673393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-3618.5702649023087</v>
      </c>
      <c r="L681" s="444">
        <f t="shared" ca="1" si="54"/>
        <v>-872075.43384145643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-872075.43384145643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-3668.6294315469863</v>
      </c>
      <c r="L682" s="444">
        <f t="shared" ca="1" si="54"/>
        <v>-884139.69300282362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-884139.69300282362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-3718.8971780526826</v>
      </c>
      <c r="L683" s="444">
        <f t="shared" ca="1" si="54"/>
        <v>-896254.2199106965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-896254.2199106965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-3769.374373502153</v>
      </c>
      <c r="L684" s="444">
        <f t="shared" ca="1" si="54"/>
        <v>-908419.22401401878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-908419.22401401878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-3820.0618905993288</v>
      </c>
      <c r="L685" s="444">
        <f t="shared" ca="1" si="54"/>
        <v>-920634.91563443828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-920634.91563443828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-3870.96060568441</v>
      </c>
      <c r="L686" s="444">
        <f t="shared" ca="1" si="54"/>
        <v>-932901.5059699429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-932901.5059699429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-3922.0713987490121</v>
      </c>
      <c r="L687" s="444">
        <f t="shared" ca="1" si="54"/>
        <v>-945219.2070985121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-945219.2070985121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-3973.3951534513844</v>
      </c>
      <c r="L688" s="444">
        <f t="shared" ca="1" si="54"/>
        <v>-957588.23198178364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-957588.23198178364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-4024.9327571316826</v>
      </c>
      <c r="L689" s="444">
        <f t="shared" ca="1" si="54"/>
        <v>-970008.79446873546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-970008.79446873546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-4076.6851008273147</v>
      </c>
      <c r="L690" s="444">
        <f t="shared" ca="1" si="54"/>
        <v>-982481.10929938301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-982481.10929938301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-4128.6530792883468</v>
      </c>
      <c r="L691" s="444">
        <f t="shared" ca="1" si="54"/>
        <v>-995005.39210849151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-995005.39210849151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-4180.8375909929655</v>
      </c>
      <c r="L692" s="444">
        <f t="shared" ca="1" si="54"/>
        <v>-1007581.8594293046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-1007581.8594293046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-4233.2395381630195</v>
      </c>
      <c r="L693" s="444">
        <f t="shared" ca="1" si="54"/>
        <v>-1020210.7286972879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-1020210.7286972879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-4285.8598267796169</v>
      </c>
      <c r="L694" s="444">
        <f t="shared" ca="1" si="54"/>
        <v>-1032892.2182538876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-1032892.2182538876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-4338.699366598782</v>
      </c>
      <c r="L695" s="444">
        <f t="shared" ca="1" si="54"/>
        <v>-1045626.5473503065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-1045626.5473503065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-4391.7590711671946</v>
      </c>
      <c r="L696" s="444">
        <f t="shared" ca="1" si="54"/>
        <v>-1058413.9361512938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-1058413.9361512938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-4445.0398578379745</v>
      </c>
      <c r="L697" s="444">
        <f t="shared" ca="1" si="54"/>
        <v>-1071254.6057389521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-1071254.6057389521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-4498.5426477865512</v>
      </c>
      <c r="L698" s="444">
        <f t="shared" ca="1" si="54"/>
        <v>-1084148.7781165587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-1084148.7781165587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-4552.2683660265784</v>
      </c>
      <c r="L699" s="444">
        <f t="shared" ca="1" si="54"/>
        <v>-1097096.6762124056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-1097096.6762124056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-4606.2179414259408</v>
      </c>
      <c r="L700" s="444">
        <f t="shared" ca="1" si="54"/>
        <v>-1110098.5238836517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-1110098.5238836517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-4660.3923067227997</v>
      </c>
      <c r="L701" s="444">
        <f t="shared" ca="1" si="54"/>
        <v>-1123154.5459201946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-1123154.5459201946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-4714.7923985417283</v>
      </c>
      <c r="L702" s="444">
        <f t="shared" ca="1" si="54"/>
        <v>-1136264.9680485565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-1136264.9680485565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-4769.4191574099023</v>
      </c>
      <c r="L703" s="444">
        <f t="shared" ca="1" si="54"/>
        <v>-1149430.0169357865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-1149430.0169357865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-4824.2735277733609</v>
      </c>
      <c r="L704" s="444">
        <f t="shared" ca="1" si="54"/>
        <v>-1162649.92019338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-1162649.92019338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-4879.3564580133343</v>
      </c>
      <c r="L705" s="444">
        <f t="shared" ca="1" si="54"/>
        <v>-1175924.9063812136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-1175924.9063812136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-4934.6689004626405</v>
      </c>
      <c r="L706" s="444">
        <f t="shared" ca="1" si="54"/>
        <v>-1189255.2050114963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-1189255.2050114963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-4990.2118114221521</v>
      </c>
      <c r="L707" s="444">
        <f t="shared" ca="1" si="54"/>
        <v>-1202641.0465527386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-1202641.0465527386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-5045.9861511773288</v>
      </c>
      <c r="L708" s="444">
        <f t="shared" ca="1" si="54"/>
        <v>-1216082.6624337363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-1216082.6624337363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-5101.9928840148186</v>
      </c>
      <c r="L709" s="444">
        <f t="shared" ca="1" si="54"/>
        <v>-1229580.2850475712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-1229580.2850475712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-5158.2329782391307</v>
      </c>
      <c r="L710" s="444">
        <f t="shared" ca="1" si="54"/>
        <v>-1243134.1477556305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-1243134.1477556305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-5214.7074061893782</v>
      </c>
      <c r="L711" s="444">
        <f t="shared" ca="1" si="54"/>
        <v>-1256744.48489164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-1256744.48489164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-5271.4171442560837</v>
      </c>
      <c r="L712" s="444">
        <f t="shared" ca="1" si="54"/>
        <v>-1270411.5317657164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-1270411.5317657164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-5328.363172898069</v>
      </c>
      <c r="L713" s="444">
        <f t="shared" ca="1" si="54"/>
        <v>-1284135.5246684346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-1284135.5246684346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-5385.546476659395</v>
      </c>
      <c r="L714" s="444">
        <f t="shared" ca="1" si="54"/>
        <v>-1297916.7008749142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-1297916.7008749142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-5442.9680441863929</v>
      </c>
      <c r="L715" s="444">
        <f t="shared" ca="1" si="54"/>
        <v>-1311755.2986489208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-1311755.2986489208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-5500.6288682447539</v>
      </c>
      <c r="L716" s="444">
        <f t="shared" ca="1" si="54"/>
        <v>-1325651.5572469858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-1325651.5572469858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-5558.5299457366918</v>
      </c>
      <c r="L717" s="444">
        <f t="shared" ca="1" si="54"/>
        <v>-1339605.7169225428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-1339605.7169225428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-5616.6722777181785</v>
      </c>
      <c r="L718" s="444">
        <f t="shared" ca="1" si="54"/>
        <v>-1353618.018930081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-1353618.018930081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-5675.0568694162548</v>
      </c>
      <c r="L719" s="444">
        <f t="shared" ca="1" si="54"/>
        <v>-1367688.7055293175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-1367688.7055293175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-5733.6847302464066</v>
      </c>
      <c r="L720" s="444">
        <f t="shared" ca="1" si="54"/>
        <v>-1381818.0199893841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-1381818.0199893841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-5792.556873830018</v>
      </c>
      <c r="L721" s="444">
        <f t="shared" ca="1" si="54"/>
        <v>-1396006.2065930343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-1396006.2065930343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-5851.6743180118938</v>
      </c>
      <c r="L722" s="444">
        <f t="shared" ca="1" si="54"/>
        <v>-1410253.5106408664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-1410253.5106408664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-5911.0380848778605</v>
      </c>
      <c r="L723" s="444">
        <f t="shared" ca="1" si="54"/>
        <v>-1424560.1784555644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-1424560.1784555644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-5970.6492007724355</v>
      </c>
      <c r="L724" s="444">
        <f t="shared" ca="1" si="54"/>
        <v>-1438926.457386157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-1438926.457386157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-6030.5086963165713</v>
      </c>
      <c r="L725" s="444">
        <f t="shared" ca="1" si="54"/>
        <v>-1453352.5958122937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-1453352.5958122937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-6090.6176064254742</v>
      </c>
      <c r="L726" s="444">
        <f t="shared" ca="1" si="54"/>
        <v>-1467838.8431485393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-1467838.8431485393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-6150.9769703264974</v>
      </c>
      <c r="L727" s="444">
        <f t="shared" ca="1" si="54"/>
        <v>-1482385.4498486859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-1482385.4498486859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-6211.5878315771088</v>
      </c>
      <c r="L728" s="444">
        <f t="shared" ca="1" si="54"/>
        <v>-1496992.6674100831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-1496992.6674100831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-6272.4512380829301</v>
      </c>
      <c r="L729" s="444">
        <f t="shared" ca="1" si="54"/>
        <v>-1511660.7483779863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-1511660.7483779863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-6333.5682421158599</v>
      </c>
      <c r="L730" s="444">
        <f t="shared" ca="1" si="54"/>
        <v>-1526389.9463499223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-1526389.9463499223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-6394.9399003322605</v>
      </c>
      <c r="L731" s="444">
        <f t="shared" ca="1" si="54"/>
        <v>-1541180.5159800749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-1541180.5159800749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-6456.5672737912291</v>
      </c>
      <c r="L732" s="444">
        <f t="shared" ca="1" si="54"/>
        <v>-1556032.7129836862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-1556032.7129836862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-6518.4514279729437</v>
      </c>
      <c r="L733" s="444">
        <f t="shared" ca="1" si="54"/>
        <v>-1570946.7941414793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-1570946.7941414793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-6580.5934327970808</v>
      </c>
      <c r="L734" s="444">
        <f t="shared" ca="1" si="54"/>
        <v>-1585923.0173040966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-1585923.0173040966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-6642.9943626413196</v>
      </c>
      <c r="L735" s="444">
        <f t="shared" ca="1" si="54"/>
        <v>-1600961.6413965581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-1600961.6413965581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-6705.6552963599097</v>
      </c>
      <c r="L736" s="444">
        <f t="shared" ca="1" si="54"/>
        <v>-1616062.9264227382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-1616062.9264227382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-6768.5773173023263</v>
      </c>
      <c r="L737" s="444">
        <f t="shared" ca="1" si="54"/>
        <v>-1631227.1334698608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-1631227.1334698608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-6831.7615133320032</v>
      </c>
      <c r="L738" s="444">
        <f t="shared" ca="1" si="54"/>
        <v>-1646454.5247130129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-1646454.5247130129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-6895.2089768451387</v>
      </c>
      <c r="L739" s="444">
        <f t="shared" ca="1" si="54"/>
        <v>-1661745.3634196781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-1661745.3634196781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-6958.9208047895772</v>
      </c>
      <c r="L740" s="444">
        <f t="shared" ca="1" si="54"/>
        <v>-1677099.9139542878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-1677099.9139542878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-7022.8980986837832</v>
      </c>
      <c r="L741" s="444">
        <f t="shared" ca="1" si="54"/>
        <v>-1692518.4417827916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-1692518.4417827916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-7087.1419646358827</v>
      </c>
      <c r="L742" s="444">
        <f t="shared" ca="1" si="54"/>
        <v>-1708001.2134772476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-1708001.2134772476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-7151.6535133627822</v>
      </c>
      <c r="L743" s="444">
        <f t="shared" ca="1" si="54"/>
        <v>-1723548.4967204307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-1723548.4967204307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-7216.4338602093785</v>
      </c>
      <c r="L744" s="444">
        <f t="shared" ca="1" si="54"/>
        <v>-1739160.5603104602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-1739160.5603104602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-7281.4841251678336</v>
      </c>
      <c r="L745" s="444">
        <f t="shared" ca="1" si="54"/>
        <v>-1754837.6741654482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-1754837.6741654482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-7346.8054328969502</v>
      </c>
      <c r="L746" s="444">
        <f t="shared" ca="1" si="54"/>
        <v>-1770580.1093281654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-1770580.1093281654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-7412.3989127416053</v>
      </c>
      <c r="L747" s="444">
        <f t="shared" ca="1" si="54"/>
        <v>-1786388.1379707272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-1786388.1379707272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-7478.2656987522805</v>
      </c>
      <c r="L748" s="444">
        <f t="shared" ca="1" si="54"/>
        <v>-1802262.0333992997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-1802262.0333992997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-7544.4069297046663</v>
      </c>
      <c r="L749" s="444">
        <f t="shared" ca="1" si="54"/>
        <v>-1818202.0700588245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-1818202.0700588245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-7610.8237491193531</v>
      </c>
      <c r="L750" s="444">
        <f t="shared" ca="1" si="54"/>
        <v>-1834208.5235377641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-1834208.5235377641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-7677.5173052816017</v>
      </c>
      <c r="L751" s="444">
        <f t="shared" ca="1" si="54"/>
        <v>-1850281.670572866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-1850281.670572866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-7744.4887512611931</v>
      </c>
      <c r="L752" s="444">
        <f t="shared" ca="1" si="54"/>
        <v>-1866421.7890539474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-1866421.7890539474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-7811.7392449323661</v>
      </c>
      <c r="L753" s="444">
        <f t="shared" ca="1" si="54"/>
        <v>-1882629.1580286999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-1882629.1580286999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-7879.2699489938341</v>
      </c>
      <c r="L754" s="444">
        <f t="shared" ca="1" si="54"/>
        <v>-1898904.0577075139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-1898904.0577075139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-7947.0820309888932</v>
      </c>
      <c r="L755" s="444">
        <f t="shared" ca="1" si="54"/>
        <v>-1915246.7694683231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-1915246.7694683231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-8015.1766633255957</v>
      </c>
      <c r="L756" s="444">
        <f t="shared" ca="1" si="54"/>
        <v>-1931657.5758614689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-1931657.5758614689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-8083.5550232970381</v>
      </c>
      <c r="L757" s="444">
        <f t="shared" ca="1" si="54"/>
        <v>-1948136.7606145861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-1948136.7606145861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-8152.2182931016923</v>
      </c>
      <c r="L758" s="444">
        <f t="shared" ca="1" si="54"/>
        <v>-1964684.608637508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-1964684.608637508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-8221.1676598638678</v>
      </c>
      <c r="L759" s="444">
        <f t="shared" ca="1" si="54"/>
        <v>-1981301.406027192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-1981301.406027192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-8290.4043156542157</v>
      </c>
      <c r="L760" s="444">
        <f t="shared" ca="1" si="54"/>
        <v>-1997987.4400726664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-1997987.4400726664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-8359.9294575103595</v>
      </c>
      <c r="L761" s="444">
        <f t="shared" ca="1" si="54"/>
        <v>-2014742.9992599969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-2014742.9992599969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-8429.74428745757</v>
      </c>
      <c r="L762" s="444">
        <f t="shared" ca="1" si="54"/>
        <v>-2031568.3732772747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-2031568.3732772747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-8499.8500125295614</v>
      </c>
      <c r="L763" s="444">
        <f t="shared" ca="1" si="54"/>
        <v>-2048463.8530196245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-2048463.8530196245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-8570.2478447893518</v>
      </c>
      <c r="L764" s="444">
        <f t="shared" ca="1" si="54"/>
        <v>-2065429.7305942341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-2065429.7305942341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-8640.9390013502252</v>
      </c>
      <c r="L765" s="444">
        <f t="shared" ca="1" si="54"/>
        <v>-2082466.2993254045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-2082466.2993254045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-8711.9247043967698</v>
      </c>
      <c r="L766" s="444">
        <f t="shared" ca="1" si="54"/>
        <v>-2099573.8537596213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-2099573.8537596213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-8783.2061812060074</v>
      </c>
      <c r="L767" s="444">
        <f t="shared" ca="1" si="54"/>
        <v>-2116752.6896706475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-2116752.6896706475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-8854.7846641686156</v>
      </c>
      <c r="L768" s="444">
        <f t="shared" ca="1" si="54"/>
        <v>-2134003.1040646364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-2134003.1040646364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-8926.6613908102372</v>
      </c>
      <c r="L769" s="444">
        <f t="shared" ca="1" si="54"/>
        <v>-2151325.3951852671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-2151325.3951852671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-8998.8376038128645</v>
      </c>
      <c r="L770" s="444">
        <f t="shared" ca="1" si="54"/>
        <v>-2168719.8625189005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-2168719.8625189005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-9071.3145510363374</v>
      </c>
      <c r="L771" s="444">
        <f t="shared" ca="1" si="54"/>
        <v>-2186186.8067997573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-2186186.8067997573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-9144.0934855399064</v>
      </c>
      <c r="L772" s="444">
        <f t="shared" ca="1" si="54"/>
        <v>-2203726.5300151175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-2203726.5300151175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-9217.175665603907</v>
      </c>
      <c r="L773" s="444">
        <f t="shared" ref="L773:L1027" ca="1" si="80">I773-J773+K773</f>
        <v>-2221339.3354105419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-2221339.3354105419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-9290.5623547515097</v>
      </c>
      <c r="L774" s="444">
        <f t="shared" ca="1" si="80"/>
        <v>-2239025.5274951137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-2239025.5274951137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-9364.2548217705589</v>
      </c>
      <c r="L775" s="444">
        <f t="shared" ca="1" si="80"/>
        <v>-2256785.4120467044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-2256785.4120467044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-9438.2543407355206</v>
      </c>
      <c r="L776" s="444">
        <f t="shared" ca="1" si="80"/>
        <v>-2274619.2961172606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-2274619.2961172606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-9512.5621910295049</v>
      </c>
      <c r="L777" s="444">
        <f t="shared" ca="1" si="80"/>
        <v>-2292527.4880381105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-2292527.4880381105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-9587.1796573663796</v>
      </c>
      <c r="L778" s="444">
        <f t="shared" ca="1" si="80"/>
        <v>-2310510.2974252976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-2310510.2974252976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-9662.1080298129909</v>
      </c>
      <c r="L779" s="444">
        <f t="shared" ca="1" si="80"/>
        <v>-2328568.035184931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-2328568.035184931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-9737.3486038114643</v>
      </c>
      <c r="L780" s="444">
        <f t="shared" ca="1" si="80"/>
        <v>-2346701.013518563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-2346701.013518563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-9812.9026802015978</v>
      </c>
      <c r="L781" s="444">
        <f t="shared" ca="1" si="80"/>
        <v>-2364909.5459285849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-2364909.5459285849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-9888.7715652433544</v>
      </c>
      <c r="L782" s="444">
        <f t="shared" ca="1" si="80"/>
        <v>-2383193.9472236484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-2383193.9472236484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-9964.9565706394533</v>
      </c>
      <c r="L783" s="444">
        <f t="shared" ca="1" si="80"/>
        <v>-2401554.5335241081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-2401554.5335241081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-10041.459013558035</v>
      </c>
      <c r="L784" s="444">
        <f t="shared" ca="1" si="80"/>
        <v>-2419991.6222674865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-2419991.6222674865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-10118.280216655445</v>
      </c>
      <c r="L785" s="444">
        <f t="shared" ca="1" si="80"/>
        <v>-2438505.5322139622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-2438505.5322139622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-10195.421508099094</v>
      </c>
      <c r="L786" s="444">
        <f t="shared" ca="1" si="80"/>
        <v>-2457096.5834518815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-2457096.5834518815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-10272.884221590424</v>
      </c>
      <c r="L787" s="444">
        <f t="shared" ca="1" si="80"/>
        <v>-2475765.0974032925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-2475765.0974032925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-10350.669696387971</v>
      </c>
      <c r="L788" s="444">
        <f t="shared" ca="1" si="80"/>
        <v>-2494511.3968295008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-2494511.3968295008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-10428.779277330505</v>
      </c>
      <c r="L789" s="444">
        <f t="shared" ca="1" si="80"/>
        <v>-2513335.8058366519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-2513335.8058366519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-10507.214314860301</v>
      </c>
      <c r="L790" s="444">
        <f t="shared" ca="1" si="80"/>
        <v>-2532238.6498813326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-2532238.6498813326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-10585.976165046472</v>
      </c>
      <c r="L791" s="444">
        <f t="shared" ca="1" si="80"/>
        <v>-2551220.2557761995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-2551220.2557761995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-10665.066189608417</v>
      </c>
      <c r="L792" s="444">
        <f t="shared" ca="1" si="80"/>
        <v>-2570280.9516956285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-2570280.9516956285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-10744.485755939369</v>
      </c>
      <c r="L793" s="444">
        <f t="shared" ca="1" si="80"/>
        <v>-2589421.0671813884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-2589421.0671813884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-10824.236237130037</v>
      </c>
      <c r="L794" s="444">
        <f t="shared" ca="1" si="80"/>
        <v>-2608640.9331483389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-2608640.9331483389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-10904.319011992331</v>
      </c>
      <c r="L795" s="444">
        <f t="shared" ca="1" si="80"/>
        <v>-2627940.8818901516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-2627940.8818901516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-10984.735465083217</v>
      </c>
      <c r="L796" s="444">
        <f t="shared" ca="1" si="80"/>
        <v>-2647321.2470850553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-2647321.2470850553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-11065.486986728649</v>
      </c>
      <c r="L797" s="444">
        <f t="shared" ca="1" si="80"/>
        <v>-2666782.3638016046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-2666782.3638016046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-11146.574973047604</v>
      </c>
      <c r="L798" s="444">
        <f t="shared" ca="1" si="80"/>
        <v>-2686324.5685044727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-2686324.5685044727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-11228.000825976222</v>
      </c>
      <c r="L799" s="444">
        <f t="shared" ca="1" si="80"/>
        <v>-2705948.1990602692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-2705948.1990602692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-11309.765953292041</v>
      </c>
      <c r="L800" s="444">
        <f t="shared" ca="1" si="80"/>
        <v>-2725653.5947433817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-2725653.5947433817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-11391.871768638342</v>
      </c>
      <c r="L801" s="444">
        <f t="shared" ca="1" si="80"/>
        <v>-2745441.0962418406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-2745441.0962418406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-11474.319691548588</v>
      </c>
      <c r="L802" s="444">
        <f t="shared" ca="1" si="80"/>
        <v>-2765311.0456632096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-2765311.0456632096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-11557.111147470958</v>
      </c>
      <c r="L803" s="444">
        <f t="shared" ca="1" si="80"/>
        <v>-2785263.7865405008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-2785263.7865405008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-11640.247567793005</v>
      </c>
      <c r="L804" s="444">
        <f t="shared" ca="1" si="80"/>
        <v>-2805299.6638381141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-2805299.6638381141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-11723.730389866394</v>
      </c>
      <c r="L805" s="444">
        <f t="shared" ca="1" si="80"/>
        <v>-2825419.0239578011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-2825419.0239578011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-11807.561057031757</v>
      </c>
      <c r="L806" s="444">
        <f t="shared" ca="1" si="80"/>
        <v>-2845622.2147446531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-2845622.2147446531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-11891.741018643639</v>
      </c>
      <c r="L807" s="444">
        <f t="shared" ca="1" si="80"/>
        <v>-2865909.5854931171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-2865909.5854931171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-11976.271730095574</v>
      </c>
      <c r="L808" s="444">
        <f t="shared" ca="1" si="80"/>
        <v>-2886281.4869530331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-2886281.4869530331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-12061.154652845224</v>
      </c>
      <c r="L809" s="444">
        <f t="shared" ca="1" si="80"/>
        <v>-2906738.2713356987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-2906738.2713356987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-12146.391254439663</v>
      </c>
      <c r="L810" s="444">
        <f t="shared" ca="1" si="80"/>
        <v>-2927280.2923199586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-2927280.2923199586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-12231.983008540745</v>
      </c>
      <c r="L811" s="444">
        <f t="shared" ca="1" si="80"/>
        <v>-2947907.9050583197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-2947907.9050583197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-12317.931394950583</v>
      </c>
      <c r="L812" s="444">
        <f t="shared" ca="1" si="80"/>
        <v>-2968621.4661830906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-2968621.4661830906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-12404.23789963713</v>
      </c>
      <c r="L813" s="444">
        <f t="shared" ca="1" si="80"/>
        <v>-2989421.3338125483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-2989421.3338125483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-12490.90401475987</v>
      </c>
      <c r="L814" s="444">
        <f t="shared" ca="1" si="80"/>
        <v>-3010307.8675571284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-3010307.8675571284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-12577.931238695621</v>
      </c>
      <c r="L815" s="444">
        <f t="shared" ca="1" si="80"/>
        <v>-3031281.4285256444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-3031281.4285256444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-12665.321076064436</v>
      </c>
      <c r="L816" s="444">
        <f t="shared" ca="1" si="80"/>
        <v>-3052342.3793315291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-3052342.3793315291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-12753.075037755623</v>
      </c>
      <c r="L817" s="444">
        <f t="shared" ca="1" si="80"/>
        <v>-3073491.0840991051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-3073491.0840991051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-12841.194640953856</v>
      </c>
      <c r="L818" s="444">
        <f t="shared" ca="1" si="80"/>
        <v>-3094727.9084698795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-3094727.9084698795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-12929.681409165416</v>
      </c>
      <c r="L819" s="444">
        <f t="shared" ca="1" si="80"/>
        <v>-3116053.2196088652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-3116053.2196088652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-13018.536872244524</v>
      </c>
      <c r="L820" s="444">
        <f t="shared" ca="1" si="80"/>
        <v>-3137467.3862109301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-3137467.3862109301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-13107.762566419793</v>
      </c>
      <c r="L821" s="444">
        <f t="shared" ca="1" si="80"/>
        <v>-3158970.7785071703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-3158970.7785071703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-13197.360034320795</v>
      </c>
      <c r="L822" s="444">
        <f t="shared" ca="1" si="80"/>
        <v>-3180563.7682713117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-3180563.7682713117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-13287.330825004718</v>
      </c>
      <c r="L823" s="444">
        <f t="shared" ca="1" si="80"/>
        <v>-3202246.7288261368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-3202246.7288261368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-13377.676493983156</v>
      </c>
      <c r="L824" s="444">
        <f t="shared" ca="1" si="80"/>
        <v>-3224020.0350499405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-3224020.0350499405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-13468.398603249003</v>
      </c>
      <c r="L825" s="444">
        <f t="shared" ca="1" si="80"/>
        <v>-3245884.0633830098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-3245884.0633830098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-13559.498721303458</v>
      </c>
      <c r="L826" s="444">
        <f t="shared" ca="1" si="80"/>
        <v>-3267839.1918341336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-3267839.1918341336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-13650.978423183142</v>
      </c>
      <c r="L827" s="444">
        <f t="shared" ca="1" si="80"/>
        <v>-3289885.7999871373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-3289885.7999871373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-13742.839290487324</v>
      </c>
      <c r="L828" s="444">
        <f t="shared" ca="1" si="80"/>
        <v>-3312024.2690074448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-3312024.2690074448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-13835.082911405272</v>
      </c>
      <c r="L829" s="444">
        <f t="shared" ca="1" si="80"/>
        <v>-3334254.9816486705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-3334254.9816486705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-13927.710880743711</v>
      </c>
      <c r="L830" s="444">
        <f t="shared" ca="1" si="80"/>
        <v>-3356578.3222592347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-3356578.3222592347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-14020.724799954396</v>
      </c>
      <c r="L831" s="444">
        <f t="shared" ca="1" si="80"/>
        <v>-3378994.6767890095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-3378994.6767890095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-14114.126277161791</v>
      </c>
      <c r="L832" s="444">
        <f t="shared" ca="1" si="80"/>
        <v>-3401504.4327959917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-3401504.4327959917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-14207.916927190883</v>
      </c>
      <c r="L833" s="444">
        <f t="shared" ca="1" si="80"/>
        <v>-3424107.979453003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-3424107.979453003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-14302.098371595097</v>
      </c>
      <c r="L834" s="444">
        <f t="shared" ca="1" si="80"/>
        <v>-3446805.7075544186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-3446805.7075544186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-14396.672238684328</v>
      </c>
      <c r="L835" s="444">
        <f t="shared" ca="1" si="80"/>
        <v>-3469598.0095229233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-3469598.0095229233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-14491.640163553098</v>
      </c>
      <c r="L836" s="444">
        <f t="shared" ca="1" si="80"/>
        <v>-3492485.2794162966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-3492485.2794162966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-14587.003788108821</v>
      </c>
      <c r="L837" s="444">
        <f t="shared" ca="1" si="80"/>
        <v>-3515467.912934226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-3515467.912934226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-14682.76476110019</v>
      </c>
      <c r="L838" s="444">
        <f t="shared" ca="1" si="80"/>
        <v>-3538546.3074251465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-3538546.3074251465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-14778.924738145695</v>
      </c>
      <c r="L839" s="444">
        <f t="shared" ca="1" si="80"/>
        <v>-3561720.8618931128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-3561720.8618931128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-14875.485381762219</v>
      </c>
      <c r="L840" s="444">
        <f t="shared" ca="1" si="80"/>
        <v>-3584991.9770046952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-3584991.9770046952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-14972.448361393816</v>
      </c>
      <c r="L841" s="444">
        <f t="shared" ca="1" si="80"/>
        <v>-3608360.0550959096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-3608360.0550959096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-15069.815353440539</v>
      </c>
      <c r="L842" s="444">
        <f t="shared" ca="1" si="80"/>
        <v>-3631825.5001791706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-3631825.5001791706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-15167.588041287465</v>
      </c>
      <c r="L843" s="444">
        <f t="shared" ca="1" si="80"/>
        <v>-3655388.7179502784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-3655388.7179502784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-15265.768115333747</v>
      </c>
      <c r="L844" s="444">
        <f t="shared" ca="1" si="80"/>
        <v>-3679050.1157954326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-3679050.1157954326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-15364.357273021888</v>
      </c>
      <c r="L845" s="444">
        <f t="shared" ca="1" si="80"/>
        <v>-3702810.1027982747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-3702810.1027982747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-15463.357218867062</v>
      </c>
      <c r="L846" s="444">
        <f t="shared" ca="1" si="80"/>
        <v>-3726669.0897469623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-3726669.0897469623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-15562.769664486594</v>
      </c>
      <c r="L847" s="444">
        <f t="shared" ca="1" si="80"/>
        <v>-3750627.4891412691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-3750627.4891412691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-15662.596328629539</v>
      </c>
      <c r="L848" s="444">
        <f t="shared" ca="1" si="80"/>
        <v>-3774685.7151997192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-3774685.7151997192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-15762.838937206414</v>
      </c>
      <c r="L849" s="444">
        <f t="shared" ca="1" si="80"/>
        <v>-3798844.1838667458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-3798844.1838667458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-15863.499223319026</v>
      </c>
      <c r="L850" s="444">
        <f t="shared" ca="1" si="80"/>
        <v>-3823103.3128198851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-3823103.3128198851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-15964.578927290439</v>
      </c>
      <c r="L851" s="444">
        <f t="shared" ca="1" si="80"/>
        <v>-3847463.5214769961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-3847463.5214769961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-16066.07979669507</v>
      </c>
      <c r="L852" s="444">
        <f t="shared" ca="1" si="80"/>
        <v>-3871925.2310035117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-3871925.2310035117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-16168.003586388884</v>
      </c>
      <c r="L853" s="444">
        <f t="shared" ca="1" si="80"/>
        <v>-3896488.8643197208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-3896488.8643197208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-16270.352058539755</v>
      </c>
      <c r="L854" s="444">
        <f t="shared" ca="1" si="80"/>
        <v>-3921154.8461080808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-3921154.8461080808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-16373.126982657921</v>
      </c>
      <c r="L855" s="444">
        <f t="shared" ca="1" si="80"/>
        <v>-3945923.6028205589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-3945923.6028205589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-16476.33013562658</v>
      </c>
      <c r="L856" s="444">
        <f t="shared" ca="1" si="80"/>
        <v>-3970795.5626860061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-3970795.5626860061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-16579.963301732612</v>
      </c>
      <c r="L857" s="444">
        <f t="shared" ca="1" si="80"/>
        <v>-3995771.1557175592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-3995771.1557175592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-16684.028272697415</v>
      </c>
      <c r="L858" s="444">
        <f t="shared" ca="1" si="80"/>
        <v>-4020850.8137200768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-4020850.8137200768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-16788.526847707904</v>
      </c>
      <c r="L859" s="444">
        <f t="shared" ca="1" si="80"/>
        <v>-4046034.9702976053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-4046034.9702976053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-16893.460833447607</v>
      </c>
      <c r="L860" s="444">
        <f t="shared" ca="1" si="80"/>
        <v>-4071324.0608608732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-4071324.0608608732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-16998.832044127888</v>
      </c>
      <c r="L861" s="444">
        <f t="shared" ca="1" si="80"/>
        <v>-4096718.5226348215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-4096718.5226348215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-17104.64230151934</v>
      </c>
      <c r="L862" s="444">
        <f t="shared" ca="1" si="80"/>
        <v>-4122218.7946661613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-4122218.7946661613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-17210.893434983256</v>
      </c>
      <c r="L863" s="444">
        <f t="shared" ca="1" si="80"/>
        <v>-4147825.3178309649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-4147825.3178309649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-17317.587281503271</v>
      </c>
      <c r="L864" s="444">
        <f t="shared" ca="1" si="80"/>
        <v>-4173538.5348422886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-4173538.5348422886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-17424.725685717123</v>
      </c>
      <c r="L865" s="444">
        <f t="shared" ca="1" si="80"/>
        <v>-4199358.8902578261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-4199358.8902578261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-17532.310499948526</v>
      </c>
      <c r="L866" s="444">
        <f t="shared" ca="1" si="80"/>
        <v>-4225286.8304875949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-4225286.8304875949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-17640.343584239232</v>
      </c>
      <c r="L867" s="444">
        <f t="shared" ca="1" si="80"/>
        <v>-4251322.8038016548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-4251322.8038016548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-17748.826806381148</v>
      </c>
      <c r="L868" s="444">
        <f t="shared" ca="1" si="80"/>
        <v>-4277467.2603378566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-4277467.2603378566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-17857.762041948656</v>
      </c>
      <c r="L869" s="444">
        <f t="shared" ca="1" si="80"/>
        <v>-4303720.6521096257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-4303720.6521096257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-17967.151174331026</v>
      </c>
      <c r="L870" s="444">
        <f t="shared" ca="1" si="80"/>
        <v>-4330083.4330137772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-4330083.4330137772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-18076.996094764989</v>
      </c>
      <c r="L871" s="444">
        <f t="shared" ca="1" si="80"/>
        <v>-4356556.0588383628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-4356556.0588383628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-18187.298702367429</v>
      </c>
      <c r="L872" s="444">
        <f t="shared" ca="1" si="80"/>
        <v>-4383138.9872705508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-4383138.9872705508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-18298.060904168215</v>
      </c>
      <c r="L873" s="444">
        <f t="shared" ca="1" si="80"/>
        <v>-4409832.6779045397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-4409832.6779045397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-18409.284615143166</v>
      </c>
      <c r="L874" s="444">
        <f t="shared" ca="1" si="80"/>
        <v>-4436637.5922495034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-4436637.5922495034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-18520.971758247182</v>
      </c>
      <c r="L875" s="444">
        <f t="shared" ca="1" si="80"/>
        <v>-4463554.1937375711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-4463554.1937375711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-18633.124264447466</v>
      </c>
      <c r="L876" s="444">
        <f t="shared" ca="1" si="80"/>
        <v>-4490582.9477318386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-4490582.9477318386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-18745.744072756912</v>
      </c>
      <c r="L877" s="444">
        <f t="shared" ca="1" si="80"/>
        <v>-4517724.3215344157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-4517724.3215344157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-18858.833130267649</v>
      </c>
      <c r="L878" s="444">
        <f t="shared" ca="1" si="80"/>
        <v>-4544978.7843945036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-4544978.7843945036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-18972.393392184684</v>
      </c>
      <c r="L879" s="444">
        <f t="shared" ca="1" si="80"/>
        <v>-4572346.8075165087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-4572346.8075165087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-19086.426821859706</v>
      </c>
      <c r="L880" s="444">
        <f t="shared" ca="1" si="80"/>
        <v>-4599828.8640681887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-4599828.8640681887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-19200.935390825038</v>
      </c>
      <c r="L881" s="444">
        <f t="shared" ca="1" si="80"/>
        <v>-4627425.4291888345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-4627425.4291888345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-19315.921078827727</v>
      </c>
      <c r="L882" s="444">
        <f t="shared" ca="1" si="80"/>
        <v>-4655136.9799974831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-4655136.9799974831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-19431.385873863765</v>
      </c>
      <c r="L883" s="444">
        <f t="shared" ca="1" si="80"/>
        <v>-4682963.995601167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-4682963.995601167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-19547.331772212448</v>
      </c>
      <c r="L884" s="444">
        <f t="shared" ca="1" si="80"/>
        <v>-4710906.9571032003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-4710906.9571032003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-19663.760778470918</v>
      </c>
      <c r="L885" s="444">
        <f t="shared" ca="1" si="80"/>
        <v>-4738966.3476114916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-4738966.3476114916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-19780.674905588799</v>
      </c>
      <c r="L886" s="444">
        <f t="shared" ca="1" si="80"/>
        <v>-4767142.6522469008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-4767142.6522469008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-19898.076174903006</v>
      </c>
      <c r="L887" s="444">
        <f t="shared" ca="1" si="80"/>
        <v>-4795436.358151624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-4795436.358151624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-20015.966616172685</v>
      </c>
      <c r="L888" s="444">
        <f t="shared" ca="1" si="80"/>
        <v>-4823847.9544976167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-4823847.9544976167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-20134.348267614321</v>
      </c>
      <c r="L889" s="444">
        <f t="shared" ca="1" si="80"/>
        <v>-4852377.9324950511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-4852377.9324950511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-20253.223175936964</v>
      </c>
      <c r="L890" s="444">
        <f t="shared" ca="1" si="80"/>
        <v>-4881026.7854008088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-4881026.7854008088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-20372.593396377622</v>
      </c>
      <c r="L891" s="444">
        <f t="shared" ca="1" si="80"/>
        <v>-4909795.008527007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-4909795.008527007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-20492.460992736782</v>
      </c>
      <c r="L892" s="444">
        <f t="shared" ca="1" si="80"/>
        <v>-4938683.0992495641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-4938683.0992495641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-20612.828037414103</v>
      </c>
      <c r="L893" s="444">
        <f t="shared" ca="1" si="80"/>
        <v>-4967691.5570167983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-4967691.5570167983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-20733.696611444244</v>
      </c>
      <c r="L894" s="444">
        <f t="shared" ca="1" si="80"/>
        <v>-4996820.8833580632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-4996820.8833580632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-20855.06880453285</v>
      </c>
      <c r="L895" s="444">
        <f t="shared" ca="1" si="80"/>
        <v>-5026071.5818924168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-5026071.5818924168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-20976.946715092654</v>
      </c>
      <c r="L896" s="444">
        <f t="shared" ca="1" si="80"/>
        <v>-5055444.1583373295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-5055444.1583373295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-21099.332450279791</v>
      </c>
      <c r="L897" s="444">
        <f t="shared" ca="1" si="80"/>
        <v>-5084939.1205174299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-5084939.1205174299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-21222.228126030208</v>
      </c>
      <c r="L898" s="444">
        <f t="shared" ca="1" si="80"/>
        <v>-5114556.9783732807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-5114556.9783732807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-21345.635867096255</v>
      </c>
      <c r="L899" s="444">
        <f t="shared" ca="1" si="80"/>
        <v>-5144298.2439701976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-5144298.2439701976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-21469.557807083409</v>
      </c>
      <c r="L900" s="444">
        <f t="shared" ca="1" si="80"/>
        <v>-5174163.4315071013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-5174163.4315071013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-21593.996088487173</v>
      </c>
      <c r="L901" s="444">
        <f t="shared" ca="1" si="80"/>
        <v>-5204153.0573254088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-5204153.0573254088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-21718.952862730122</v>
      </c>
      <c r="L902" s="444">
        <f t="shared" ca="1" si="80"/>
        <v>-5234267.6399179595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-5234267.6399179595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-21844.430290199081</v>
      </c>
      <c r="L903" s="444">
        <f t="shared" ca="1" si="80"/>
        <v>-5264507.6999379788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-5264507.6999379788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-21970.430540282498</v>
      </c>
      <c r="L904" s="444">
        <f t="shared" ca="1" si="80"/>
        <v>-5294873.7602080815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-5294873.7602080815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-22096.955791407923</v>
      </c>
      <c r="L905" s="444">
        <f t="shared" ca="1" si="80"/>
        <v>-5325366.3457293101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-5325366.3457293101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-22224.008231079712</v>
      </c>
      <c r="L906" s="444">
        <f t="shared" ca="1" si="80"/>
        <v>-5355985.9836902106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-5355985.9836902106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-22351.590055916797</v>
      </c>
      <c r="L907" s="444">
        <f t="shared" ca="1" si="80"/>
        <v>-5386733.2034759475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-5386733.2034759475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-22479.7034716907</v>
      </c>
      <c r="L908" s="444">
        <f t="shared" ca="1" si="80"/>
        <v>-5417608.5366774583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-5417608.5366774583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-22608.35069336366</v>
      </c>
      <c r="L909" s="444">
        <f t="shared" ca="1" si="80"/>
        <v>-5448612.5171006424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-5448612.5171006424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-22737.533945126928</v>
      </c>
      <c r="L910" s="444">
        <f t="shared" ca="1" si="80"/>
        <v>-5479745.6807755902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-5479745.6807755902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-22867.25546043921</v>
      </c>
      <c r="L911" s="444">
        <f t="shared" ca="1" si="80"/>
        <v>-5511008.5659658499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-5511008.5659658499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-22997.517482065294</v>
      </c>
      <c r="L912" s="444">
        <f t="shared" ca="1" si="80"/>
        <v>-5542401.7131777359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-5542401.7131777359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-23128.322262114816</v>
      </c>
      <c r="L913" s="444">
        <f t="shared" ca="1" si="80"/>
        <v>-5573925.6651696712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-5573925.6651696712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-23259.672062081216</v>
      </c>
      <c r="L914" s="444">
        <f t="shared" ca="1" si="80"/>
        <v>-5605580.9669615729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-5605580.9669615729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-23391.569152880806</v>
      </c>
      <c r="L915" s="444">
        <f t="shared" ca="1" si="80"/>
        <v>-5637368.1658442738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-5637368.1658442738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-23524.01581489206</v>
      </c>
      <c r="L916" s="444">
        <f t="shared" ca="1" si="80"/>
        <v>-5669287.8113889862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-5669287.8113889862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-23657.014337995028</v>
      </c>
      <c r="L917" s="444">
        <f t="shared" ca="1" si="80"/>
        <v>-5701340.4554568017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-5701340.4554568017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-23790.567021610925</v>
      </c>
      <c r="L918" s="444">
        <f t="shared" ca="1" si="80"/>
        <v>-5733526.6522082333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-5733526.6522082333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-23924.67617474189</v>
      </c>
      <c r="L919" s="444">
        <f t="shared" ca="1" si="80"/>
        <v>-5765846.9581127958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-5765846.9581127958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-24059.3441160109</v>
      </c>
      <c r="L920" s="444">
        <f t="shared" ca="1" si="80"/>
        <v>-5798301.931958627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-5798301.931958627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-24194.573173701865</v>
      </c>
      <c r="L921" s="444">
        <f t="shared" ca="1" si="80"/>
        <v>-5830892.1348621491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-5830892.1348621491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-24330.365685799872</v>
      </c>
      <c r="L922" s="444">
        <f t="shared" ca="1" si="80"/>
        <v>-5863618.1302777696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-5863618.1302777696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-24466.724000031623</v>
      </c>
      <c r="L923" s="444">
        <f t="shared" ca="1" si="80"/>
        <v>-5896480.4840076221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-5896480.4840076221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-24603.650473906011</v>
      </c>
      <c r="L924" s="444">
        <f t="shared" ca="1" si="80"/>
        <v>-5929479.7642113483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-5929479.7642113483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-24741.147474754871</v>
      </c>
      <c r="L925" s="444">
        <f t="shared" ca="1" si="80"/>
        <v>-5962616.5414159233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-5962616.5414159233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-24879.217379773931</v>
      </c>
      <c r="L926" s="444">
        <f t="shared" ca="1" si="80"/>
        <v>-5995891.3885255177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-5995891.3885255177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-25017.862576063908</v>
      </c>
      <c r="L927" s="444">
        <f t="shared" ca="1" si="80"/>
        <v>-6029304.8808314018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-6029304.8808314018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-25157.085460671758</v>
      </c>
      <c r="L928" s="444">
        <f t="shared" ca="1" si="80"/>
        <v>-6062857.5960218944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-6062857.5960218944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-25296.888440632145</v>
      </c>
      <c r="L929" s="444">
        <f t="shared" ca="1" si="80"/>
        <v>-6096550.114192347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-6096550.114192347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-25437.27393300903</v>
      </c>
      <c r="L930" s="444">
        <f t="shared" ca="1" si="80"/>
        <v>-6130383.0178551767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-6130383.0178551767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-25578.244364937487</v>
      </c>
      <c r="L931" s="444">
        <f t="shared" ca="1" si="80"/>
        <v>-6164356.8919499349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-6164356.8919499349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-25719.802173665648</v>
      </c>
      <c r="L932" s="444">
        <f t="shared" ca="1" si="80"/>
        <v>-6198472.323853421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-6198472.323853421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-25861.94980659684</v>
      </c>
      <c r="L933" s="444">
        <f t="shared" ca="1" si="80"/>
        <v>-6232729.9033898385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-6232729.9033898385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-26004.689721331913</v>
      </c>
      <c r="L934" s="444">
        <f t="shared" ca="1" si="80"/>
        <v>-6267130.2228409909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-6267130.2228409909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-26148.024385711713</v>
      </c>
      <c r="L935" s="444">
        <f t="shared" ca="1" si="80"/>
        <v>-6301673.8769565234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-6301673.8769565234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-26291.956277859765</v>
      </c>
      <c r="L936" s="444">
        <f t="shared" ca="1" si="80"/>
        <v>-6336361.4629642032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-6336361.4629642032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-26436.487886225099</v>
      </c>
      <c r="L937" s="444">
        <f t="shared" ca="1" si="80"/>
        <v>-6371193.5805802485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-6371193.5805802485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-26581.621709625288</v>
      </c>
      <c r="L938" s="444">
        <f t="shared" ca="1" si="80"/>
        <v>-6406170.8320196941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-6406170.8320196941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-26727.360257289645</v>
      </c>
      <c r="L939" s="444">
        <f t="shared" ca="1" si="80"/>
        <v>-6441293.8220068039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-6441293.8220068039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-26873.706048902601</v>
      </c>
      <c r="L940" s="444">
        <f t="shared" ca="1" si="80"/>
        <v>-6476563.1577855274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-6476563.1577855274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-27020.661614647281</v>
      </c>
      <c r="L941" s="444">
        <f t="shared" ca="1" si="80"/>
        <v>-6511979.449129995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-6511979.449129995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-27168.22949524923</v>
      </c>
      <c r="L942" s="444">
        <f t="shared" ca="1" si="80"/>
        <v>-6547543.3083550651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-6547543.3083550651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-27316.412242020357</v>
      </c>
      <c r="L943" s="444">
        <f t="shared" ca="1" si="80"/>
        <v>-6583255.350326906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-6583255.350326906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-27465.212416903028</v>
      </c>
      <c r="L944" s="444">
        <f t="shared" ca="1" si="80"/>
        <v>-6619116.1924736295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-6619116.1924736295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-27614.632592514376</v>
      </c>
      <c r="L945" s="444">
        <f t="shared" ca="1" si="80"/>
        <v>-6655126.4547959641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-6655126.4547959641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-27764.675352190767</v>
      </c>
      <c r="L946" s="444">
        <f t="shared" ca="1" si="80"/>
        <v>-6691286.7598779751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-6691286.7598779751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-27915.343290032481</v>
      </c>
      <c r="L947" s="444">
        <f t="shared" ca="1" si="80"/>
        <v>-6727597.7328978283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-6727597.7328978283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-28066.639010948536</v>
      </c>
      <c r="L948" s="444">
        <f t="shared" ca="1" si="80"/>
        <v>-6764060.0016385969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-6764060.0016385969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-28218.56513070174</v>
      </c>
      <c r="L949" s="444">
        <f t="shared" ca="1" si="80"/>
        <v>-6800674.1964991186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-6800674.1964991186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-28371.124275953916</v>
      </c>
      <c r="L950" s="444">
        <f t="shared" ca="1" si="80"/>
        <v>-6837440.9505048925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-6837440.9505048925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-28524.319084311304</v>
      </c>
      <c r="L951" s="444">
        <f t="shared" ca="1" si="80"/>
        <v>-6874360.8993190238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-6874360.8993190238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-28678.152204370184</v>
      </c>
      <c r="L952" s="444">
        <f t="shared" ca="1" si="80"/>
        <v>-6911434.6812532144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-6911434.6812532144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-28832.626295762646</v>
      </c>
      <c r="L953" s="444">
        <f t="shared" ca="1" si="80"/>
        <v>-6948662.9372787979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-6948662.9372787979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-28987.744029202575</v>
      </c>
      <c r="L954" s="444">
        <f t="shared" ca="1" si="80"/>
        <v>-6986046.3110378208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-6986046.3110378208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-29143.508086531838</v>
      </c>
      <c r="L955" s="444">
        <f t="shared" ca="1" si="80"/>
        <v>-7023585.4488541726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-7023585.4488541726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-29299.921160766637</v>
      </c>
      <c r="L956" s="444">
        <f t="shared" ca="1" si="80"/>
        <v>-7061280.9997447599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-7061280.9997447599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-29456.985956144083</v>
      </c>
      <c r="L957" s="444">
        <f t="shared" ca="1" si="80"/>
        <v>-7099133.6154307248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-7099133.6154307248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-29614.705188168937</v>
      </c>
      <c r="L958" s="444">
        <f t="shared" ca="1" si="80"/>
        <v>-7137143.9503487144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-7137143.9503487144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-29773.081583660558</v>
      </c>
      <c r="L959" s="444">
        <f t="shared" ca="1" si="80"/>
        <v>-7175312.6616621949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-7175312.6616621949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-29932.117880800059</v>
      </c>
      <c r="L960" s="444">
        <f t="shared" ca="1" si="80"/>
        <v>-7213640.4092728151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-7213640.4092728151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-30091.816829177642</v>
      </c>
      <c r="L961" s="444">
        <f t="shared" ca="1" si="80"/>
        <v>-7252127.8558318131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-7252127.8558318131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-30252.181189840139</v>
      </c>
      <c r="L962" s="444">
        <f t="shared" ca="1" si="80"/>
        <v>-7290775.6667514732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-7290775.6667514732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-30413.213735338722</v>
      </c>
      <c r="L963" s="444">
        <f t="shared" ca="1" si="80"/>
        <v>-7329584.5102166319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-7329584.5102166319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-30574.917249776885</v>
      </c>
      <c r="L964" s="444">
        <f t="shared" ca="1" si="80"/>
        <v>-7368555.0571962288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-7368555.0571962288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-30737.294528858543</v>
      </c>
      <c r="L965" s="444">
        <f t="shared" ca="1" si="80"/>
        <v>-7407687.9814549079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-7407687.9814549079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-30900.348379936368</v>
      </c>
      <c r="L966" s="444">
        <f t="shared" ca="1" si="80"/>
        <v>-7446983.9595646644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-7446983.9595646644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-31064.081622060356</v>
      </c>
      <c r="L967" s="444">
        <f t="shared" ca="1" si="80"/>
        <v>-7486443.6709165452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-7486443.6709165452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-31228.497086026524</v>
      </c>
      <c r="L968" s="444">
        <f t="shared" ca="1" si="80"/>
        <v>-7526067.7977323923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-7526067.7977323923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-31393.597614425886</v>
      </c>
      <c r="L969" s="444">
        <f t="shared" ca="1" si="80"/>
        <v>-7565857.0250766389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-7565857.0250766389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-31559.386061693582</v>
      </c>
      <c r="L970" s="444">
        <f t="shared" ca="1" si="80"/>
        <v>-7605812.0408681529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-7605812.0408681529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-31725.865294158222</v>
      </c>
      <c r="L971" s="444">
        <f t="shared" ca="1" si="80"/>
        <v>-7645933.5358921317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-7645933.5358921317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-31893.038190091465</v>
      </c>
      <c r="L972" s="444">
        <f t="shared" ca="1" si="80"/>
        <v>-7686222.2038120432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-7686222.2038120432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-32060.907639757759</v>
      </c>
      <c r="L973" s="444">
        <f t="shared" ca="1" si="80"/>
        <v>-7726678.7411816213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-7726678.7411816213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-32229.476545464338</v>
      </c>
      <c r="L974" s="444">
        <f t="shared" ca="1" si="80"/>
        <v>-7767303.847456906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-7767303.847456906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-32398.74782161136</v>
      </c>
      <c r="L975" s="444">
        <f t="shared" ca="1" si="80"/>
        <v>-7808098.2250083378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-7808098.2250083378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-32568.724394742327</v>
      </c>
      <c r="L976" s="444">
        <f t="shared" ca="1" si="80"/>
        <v>-7849062.5791329006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-7849062.5791329006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-32739.409203594671</v>
      </c>
      <c r="L977" s="444">
        <f t="shared" ca="1" si="80"/>
        <v>-7890197.6180663155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-7890197.6180663155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-32910.805199150564</v>
      </c>
      <c r="L978" s="444">
        <f t="shared" ca="1" si="80"/>
        <v>-7931504.0529952869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-7931504.0529952869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-33082.91534468795</v>
      </c>
      <c r="L979" s="444">
        <f t="shared" ca="1" si="80"/>
        <v>-7972982.5980697954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-7972982.5980697954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-33255.742615831732</v>
      </c>
      <c r="L980" s="444">
        <f t="shared" ca="1" si="80"/>
        <v>-8014633.9704154478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-8014633.9704154478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-33429.290000605281</v>
      </c>
      <c r="L981" s="444">
        <f t="shared" ca="1" si="80"/>
        <v>-8056458.8901458737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-8056458.8901458737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-33603.560499482061</v>
      </c>
      <c r="L982" s="444">
        <f t="shared" ca="1" si="80"/>
        <v>-8098458.0803751759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-8098458.0803751759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-33778.557125437481</v>
      </c>
      <c r="L983" s="444">
        <f t="shared" ca="1" si="80"/>
        <v>-8140632.2672304334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-8140632.2672304334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-33954.282904001055</v>
      </c>
      <c r="L984" s="444">
        <f t="shared" ca="1" si="80"/>
        <v>-8182982.1798642548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-8182982.1798642548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-34130.740873308649</v>
      </c>
      <c r="L985" s="444">
        <f t="shared" ca="1" si="80"/>
        <v>-8225508.550467384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-8225508.550467384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-34307.934084155015</v>
      </c>
      <c r="L986" s="444">
        <f t="shared" ca="1" si="80"/>
        <v>-8268212.1142813591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-8268212.1142813591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-34485.865600046578</v>
      </c>
      <c r="L987" s="444">
        <f t="shared" ca="1" si="80"/>
        <v>-8311093.6096112262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-8311093.6096112262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-34664.538497254362</v>
      </c>
      <c r="L988" s="444">
        <f t="shared" ca="1" si="80"/>
        <v>-8354153.7778383009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-8354153.7778383009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-34843.955864867174</v>
      </c>
      <c r="L989" s="444">
        <f t="shared" ca="1" si="80"/>
        <v>-8397393.3634329885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-8397393.3634329885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-35024.120804845035</v>
      </c>
      <c r="L990" s="444">
        <f t="shared" ca="1" si="80"/>
        <v>-8440813.1139676534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-8440813.1139676534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-35205.036432072804</v>
      </c>
      <c r="L991" s="444">
        <f t="shared" ca="1" si="80"/>
        <v>-8484413.7801295463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-8484413.7801295463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-35386.70587441403</v>
      </c>
      <c r="L992" s="444">
        <f t="shared" ca="1" si="80"/>
        <v>-8528196.11573378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-8528196.11573378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-35569.132272765004</v>
      </c>
      <c r="L993" s="444">
        <f t="shared" ca="1" si="80"/>
        <v>-8572160.8777363654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-8572160.8777363654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-35752.318781109105</v>
      </c>
      <c r="L994" s="444">
        <f t="shared" ca="1" si="80"/>
        <v>-8616308.8262472954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-8616308.8262472954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-35936.268566571314</v>
      </c>
      <c r="L995" s="444">
        <f t="shared" ca="1" si="80"/>
        <v>-8660640.724543687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-8660640.724543687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-36120.984809472946</v>
      </c>
      <c r="L996" s="444">
        <f t="shared" ca="1" si="80"/>
        <v>-8705157.3390829805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-8705157.3390829805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-36306.470703386673</v>
      </c>
      <c r="L997" s="444">
        <f t="shared" ca="1" si="80"/>
        <v>-8749859.4395161867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-8749859.4395161867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-36492.729455191693</v>
      </c>
      <c r="L998" s="444">
        <f t="shared" ca="1" si="80"/>
        <v>-8794747.7987011988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-8794747.7987011988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-36679.764285129248</v>
      </c>
      <c r="L999" s="444">
        <f t="shared" ca="1" si="80"/>
        <v>-8839823.1927161478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-8839823.1927161478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-36867.578426858199</v>
      </c>
      <c r="L1000" s="444">
        <f t="shared" ca="1" si="80"/>
        <v>-8885086.4008728266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-8885086.4008728266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-37056.175127511029</v>
      </c>
      <c r="L1001" s="444">
        <f t="shared" ca="1" si="80"/>
        <v>-8930538.2057301588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-8930538.2057301588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-37245.557647749913</v>
      </c>
      <c r="L1002" s="444">
        <f t="shared" ca="1" si="80"/>
        <v>-8976179.393107729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-8976179.393107729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-37435.729261823122</v>
      </c>
      <c r="L1003" s="444">
        <f t="shared" ca="1" si="80"/>
        <v>-9022010.7520993724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-9022010.7520993724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-37626.693257621635</v>
      </c>
      <c r="L1004" s="444">
        <f t="shared" ca="1" si="80"/>
        <v>-9068033.0750868153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-9068033.0750868153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-37818.452936735979</v>
      </c>
      <c r="L1005" s="444">
        <f t="shared" ca="1" si="80"/>
        <v>-9114247.1577533726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-9114247.1577533726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-38011.011614513307</v>
      </c>
      <c r="L1006" s="444">
        <f t="shared" ca="1" si="80"/>
        <v>-9160653.7990977056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-9160653.7990977056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-38204.372620114693</v>
      </c>
      <c r="L1007" s="444">
        <f t="shared" ca="1" si="80"/>
        <v>-9207253.8014476411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-9207253.8014476411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-38398.539296572759</v>
      </c>
      <c r="L1008" s="444">
        <f t="shared" ca="1" si="80"/>
        <v>-9254047.9704740345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-9254047.9704740345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-38593.515000849395</v>
      </c>
      <c r="L1009" s="444">
        <f t="shared" ca="1" si="80"/>
        <v>-9301037.1152047049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-9301037.1152047049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-38789.303103893857</v>
      </c>
      <c r="L1010" s="444">
        <f t="shared" ca="1" si="80"/>
        <v>-9348222.0480384193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-9348222.0480384193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-38985.906990700998</v>
      </c>
      <c r="L1011" s="444">
        <f t="shared" ca="1" si="80"/>
        <v>-9395603.5847589411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-9395603.5847589411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-39183.330060369837</v>
      </c>
      <c r="L1012" s="444">
        <f t="shared" ca="1" si="80"/>
        <v>-9443182.5445491318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-9443182.5445491318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-39381.5757261623</v>
      </c>
      <c r="L1013" s="444">
        <f t="shared" ca="1" si="80"/>
        <v>-9490959.7500051148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-9490959.7500051148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-39580.647415562227</v>
      </c>
      <c r="L1014" s="444">
        <f t="shared" ca="1" si="80"/>
        <v>-9538936.0271504968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-9538936.0271504968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-39780.548570334657</v>
      </c>
      <c r="L1015" s="444">
        <f t="shared" ca="1" si="80"/>
        <v>-9587112.2054506522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-9587112.2054506522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-39981.2826465853</v>
      </c>
      <c r="L1016" s="444">
        <f t="shared" ca="1" si="80"/>
        <v>-9635489.1178270578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-9635489.1178270578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-40182.853114820326</v>
      </c>
      <c r="L1017" s="444">
        <f t="shared" ca="1" si="80"/>
        <v>-9684067.6006716993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-9684067.6006716993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-40385.263460006332</v>
      </c>
      <c r="L1018" s="444">
        <f t="shared" ca="1" si="80"/>
        <v>-9732848.4938615263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-9732848.4938615263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-40588.51718163061</v>
      </c>
      <c r="L1019" s="444">
        <f t="shared" ca="1" si="80"/>
        <v>-9781832.6407729778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-9781832.6407729778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-40792.617793761659</v>
      </c>
      <c r="L1020" s="444">
        <f t="shared" ca="1" si="80"/>
        <v>-9831020.8882965595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-9831020.8882965595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-40997.568825109913</v>
      </c>
      <c r="L1021" s="444">
        <f t="shared" ca="1" si="80"/>
        <v>-9880414.0868514907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-9880414.0868514907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-41203.373819088796</v>
      </c>
      <c r="L1022" s="444">
        <f t="shared" ca="1" si="80"/>
        <v>-9930013.0904003996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-9930013.0904003996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-41410.03633387592</v>
      </c>
      <c r="L1023" s="444">
        <f t="shared" ca="1" si="80"/>
        <v>-9979818.7564640958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-9979818.7564640958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-41617.559942474647</v>
      </c>
      <c r="L1024" s="444">
        <f t="shared" ca="1" si="80"/>
        <v>-10029831.946136391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-10029831.946136391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-41825.948232775881</v>
      </c>
      <c r="L1025" s="444">
        <f t="shared" ca="1" si="80"/>
        <v>-10080053.524098987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-10080053.524098987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-42035.20480762003</v>
      </c>
      <c r="L1026" s="444">
        <f t="shared" ca="1" si="80"/>
        <v>-10130484.358636428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-10130484.358636428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-42245.333284859364</v>
      </c>
      <c r="L1027" s="444">
        <f t="shared" ca="1" si="80"/>
        <v>-10181125.321651107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-10181125.321651107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-42456.337297420527</v>
      </c>
      <c r="L1028" s="444">
        <f t="shared" ref="L1028:L1282" ca="1" si="106">I1028-J1028+K1028</f>
        <v>-10231977.288678348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-10231977.288678348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-42668.220493367371</v>
      </c>
      <c r="L1029" s="444">
        <f t="shared" ca="1" si="106"/>
        <v>-10283041.138901535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-10283041.138901535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-42880.986535963981</v>
      </c>
      <c r="L1030" s="444">
        <f t="shared" ca="1" si="106"/>
        <v>-10334317.75516732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-10334317.75516732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-43094.639103738089</v>
      </c>
      <c r="L1031" s="444">
        <f t="shared" ca="1" si="106"/>
        <v>-10385808.024000879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-10385808.024000879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-43309.181890544583</v>
      </c>
      <c r="L1032" s="444">
        <f t="shared" ca="1" si="106"/>
        <v>-10437512.835621245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-10437512.835621245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-43524.618605629439</v>
      </c>
      <c r="L1033" s="444">
        <f t="shared" ca="1" si="106"/>
        <v>-10489433.083956694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-10489433.083956694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-43740.952973693813</v>
      </c>
      <c r="L1034" s="444">
        <f t="shared" ca="1" si="106"/>
        <v>-10541569.666660208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-10541569.666660208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-43958.18873495845</v>
      </c>
      <c r="L1035" s="444">
        <f t="shared" ca="1" si="106"/>
        <v>-10593923.485124987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-10593923.485124987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-44176.329645228361</v>
      </c>
      <c r="L1036" s="444">
        <f t="shared" ca="1" si="106"/>
        <v>-10646495.444500035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-10646495.444500035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-44395.379475957729</v>
      </c>
      <c r="L1037" s="444">
        <f t="shared" ca="1" si="106"/>
        <v>-10699286.453705814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-10699286.453705814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-44615.342014315145</v>
      </c>
      <c r="L1038" s="444">
        <f t="shared" ca="1" si="106"/>
        <v>-10752297.425449949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-10752297.425449949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-44836.221063249039</v>
      </c>
      <c r="L1039" s="444">
        <f t="shared" ca="1" si="106"/>
        <v>-10805529.276243018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-10805529.276243018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-45058.02044155349</v>
      </c>
      <c r="L1040" s="444">
        <f t="shared" ca="1" si="106"/>
        <v>-10858982.926414391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-10858982.926414391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-45280.743983934211</v>
      </c>
      <c r="L1041" s="444">
        <f t="shared" ca="1" si="106"/>
        <v>-10912659.300128145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-10912659.300128145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-45504.395541074853</v>
      </c>
      <c r="L1042" s="444">
        <f t="shared" ca="1" si="106"/>
        <v>-10966559.325399041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-10966559.325399041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-45728.978979703592</v>
      </c>
      <c r="L1043" s="444">
        <f t="shared" ca="1" si="106"/>
        <v>-11020683.934108565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-11020683.934108565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-45954.49818265994</v>
      </c>
      <c r="L1044" s="444">
        <f t="shared" ca="1" si="106"/>
        <v>-11075034.062021045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-11075034.062021045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-46180.957048961936</v>
      </c>
      <c r="L1045" s="444">
        <f t="shared" ca="1" si="106"/>
        <v>-11129610.648799827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-11129610.648799827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-46408.359493873533</v>
      </c>
      <c r="L1046" s="444">
        <f t="shared" ca="1" si="106"/>
        <v>-11184414.638023522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-11184414.638023522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-46636.709448972259</v>
      </c>
      <c r="L1047" s="444">
        <f t="shared" ca="1" si="106"/>
        <v>-11239446.977202315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-11239446.977202315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-46866.010862217227</v>
      </c>
      <c r="L1048" s="444">
        <f t="shared" ca="1" si="106"/>
        <v>-11294708.617794352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-11294708.617794352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-47096.267698017386</v>
      </c>
      <c r="L1049" s="444">
        <f t="shared" ca="1" si="106"/>
        <v>-11350200.51522219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-11350200.51522219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-47327.483937300043</v>
      </c>
      <c r="L1050" s="444">
        <f t="shared" ca="1" si="106"/>
        <v>-11405923.628889311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-11405923.628889311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-47559.663577579711</v>
      </c>
      <c r="L1051" s="444">
        <f t="shared" ca="1" si="106"/>
        <v>-11461878.92219671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-11461878.92219671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-47792.810633027213</v>
      </c>
      <c r="L1052" s="444">
        <f t="shared" ca="1" si="106"/>
        <v>-11518067.362559559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-11518067.362559559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-48026.929134539081</v>
      </c>
      <c r="L1053" s="444">
        <f t="shared" ca="1" si="106"/>
        <v>-11574489.921423918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-11574489.921423918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-48262.023129807239</v>
      </c>
      <c r="L1054" s="444">
        <f t="shared" ca="1" si="106"/>
        <v>-11631147.574283546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-11631147.574283546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-48498.096683389027</v>
      </c>
      <c r="L1055" s="444">
        <f t="shared" ca="1" si="106"/>
        <v>-11688041.300696755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-11688041.300696755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-48735.153876777396</v>
      </c>
      <c r="L1056" s="444">
        <f t="shared" ca="1" si="106"/>
        <v>-11745172.084303353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-11745172.084303353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-48973.198808471556</v>
      </c>
      <c r="L1057" s="444">
        <f t="shared" ca="1" si="106"/>
        <v>-11802540.912841644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-11802540.912841644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-49212.235594047772</v>
      </c>
      <c r="L1058" s="444">
        <f t="shared" ca="1" si="106"/>
        <v>-11860148.778165512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-11860148.778165512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-49452.26836623055</v>
      </c>
      <c r="L1059" s="444">
        <f t="shared" ca="1" si="106"/>
        <v>-11917996.676261563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-11917996.676261563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-49693.301274964098</v>
      </c>
      <c r="L1060" s="444">
        <f t="shared" ca="1" si="106"/>
        <v>-11976085.607266348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-11976085.607266348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-49935.338487484034</v>
      </c>
      <c r="L1061" s="444">
        <f t="shared" ca="1" si="106"/>
        <v>-12034416.575483652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-12034416.575483652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-50178.384188389464</v>
      </c>
      <c r="L1062" s="444">
        <f t="shared" ca="1" si="106"/>
        <v>-12092990.589401862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-12092990.589401862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-50422.442579715338</v>
      </c>
      <c r="L1063" s="444">
        <f t="shared" ca="1" si="106"/>
        <v>-12151808.661711397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-12151808.661711397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-50667.517881005071</v>
      </c>
      <c r="L1064" s="444">
        <f t="shared" ca="1" si="106"/>
        <v>-12210871.809322223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-12210871.809322223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-50913.614329383512</v>
      </c>
      <c r="L1065" s="444">
        <f t="shared" ca="1" si="106"/>
        <v>-12270181.053381426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-12270181.053381426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-51160.736179630192</v>
      </c>
      <c r="L1066" s="444">
        <f t="shared" ca="1" si="106"/>
        <v>-12329737.419290876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-12329737.419290876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-51408.887704252898</v>
      </c>
      <c r="L1067" s="444">
        <f t="shared" ca="1" si="106"/>
        <v>-12389541.93672495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-12389541.93672495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-51658.07319356154</v>
      </c>
      <c r="L1068" s="444">
        <f t="shared" ca="1" si="106"/>
        <v>-12449595.639648331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-12449595.639648331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-51908.296955742298</v>
      </c>
      <c r="L1069" s="444">
        <f t="shared" ca="1" si="106"/>
        <v>-12509899.566333894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-12509899.566333894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-52159.563316932145</v>
      </c>
      <c r="L1070" s="444">
        <f t="shared" ca="1" si="106"/>
        <v>-12570454.759380646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-12570454.759380646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-52411.87662129361</v>
      </c>
      <c r="L1071" s="444">
        <f t="shared" ca="1" si="106"/>
        <v>-12631262.265731759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-12631262.265731759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-52665.241231089916</v>
      </c>
      <c r="L1072" s="444">
        <f t="shared" ca="1" si="106"/>
        <v>-12692323.136692669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-12692323.136692669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-52919.66152676037</v>
      </c>
      <c r="L1073" s="444">
        <f t="shared" ca="1" si="106"/>
        <v>-12753638.42794925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-12753638.42794925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-53175.141906996127</v>
      </c>
      <c r="L1074" s="444">
        <f t="shared" ca="1" si="106"/>
        <v>-12815209.199586065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-12815209.199586065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-53431.686788816187</v>
      </c>
      <c r="L1075" s="444">
        <f t="shared" ca="1" si="106"/>
        <v>-12877036.516104702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-12877036.516104702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-53689.30060764384</v>
      </c>
      <c r="L1076" s="444">
        <f t="shared" ca="1" si="106"/>
        <v>-12939121.446442166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-12939121.446442166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-53947.987817383277</v>
      </c>
      <c r="L1077" s="444">
        <f t="shared" ca="1" si="106"/>
        <v>-13001465.063989369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-13001465.063989369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-54207.752890496624</v>
      </c>
      <c r="L1078" s="444">
        <f t="shared" ca="1" si="106"/>
        <v>-13064068.446609687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-13064068.446609687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-54468.600318081277</v>
      </c>
      <c r="L1079" s="444">
        <f t="shared" ca="1" si="106"/>
        <v>-13126932.676657589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-13126932.676657589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-54730.534609947536</v>
      </c>
      <c r="L1080" s="444">
        <f t="shared" ca="1" si="106"/>
        <v>-13190058.840997357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-13190058.840997357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-54993.560294696566</v>
      </c>
      <c r="L1081" s="444">
        <f t="shared" ca="1" si="106"/>
        <v>-13253448.031021874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-13253448.031021874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-55257.681919798721</v>
      </c>
      <c r="L1082" s="444">
        <f t="shared" ca="1" si="106"/>
        <v>-13317101.342671493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-13317101.342671493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-55522.904051672136</v>
      </c>
      <c r="L1083" s="444">
        <f t="shared" ca="1" si="106"/>
        <v>-13381019.876452986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-13381019.876452986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-55789.231275761696</v>
      </c>
      <c r="L1084" s="444">
        <f t="shared" ca="1" si="106"/>
        <v>-13445204.737458568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-13445204.737458568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-56056.668196618273</v>
      </c>
      <c r="L1085" s="444">
        <f t="shared" ca="1" si="106"/>
        <v>-13509657.035385007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-13509657.035385007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-56325.219437978441</v>
      </c>
      <c r="L1086" s="444">
        <f t="shared" ca="1" si="106"/>
        <v>-13574377.884552807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-13574377.884552807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-56594.889642844275</v>
      </c>
      <c r="L1087" s="444">
        <f t="shared" ca="1" si="106"/>
        <v>-13639368.403925471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-13639368.403925471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-56865.683473563717</v>
      </c>
      <c r="L1088" s="444">
        <f t="shared" ca="1" si="106"/>
        <v>-13704629.717128854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-13704629.717128854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-57137.605611911145</v>
      </c>
      <c r="L1089" s="444">
        <f t="shared" ca="1" si="106"/>
        <v>-13770162.952470586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-13770162.952470586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-57410.660759168357</v>
      </c>
      <c r="L1090" s="444">
        <f t="shared" ca="1" si="106"/>
        <v>-13835969.242959574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-13835969.242959574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-57684.853636205808</v>
      </c>
      <c r="L1091" s="444">
        <f t="shared" ca="1" si="106"/>
        <v>-13902049.726325599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-13902049.726325599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-57960.188983564258</v>
      </c>
      <c r="L1092" s="444">
        <f t="shared" ca="1" si="106"/>
        <v>-13968405.545038983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-13968405.545038983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-58236.671561536677</v>
      </c>
      <c r="L1093" s="444">
        <f t="shared" ca="1" si="106"/>
        <v>-14035037.846330341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-14035037.846330341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-58514.306150250661</v>
      </c>
      <c r="L1094" s="444">
        <f t="shared" ca="1" si="106"/>
        <v>-14101947.782210412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-14101947.782210412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-58793.097549750964</v>
      </c>
      <c r="L1095" s="444">
        <f t="shared" ca="1" si="106"/>
        <v>-14169136.509489983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-14169136.509489983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-59073.050580082519</v>
      </c>
      <c r="L1096" s="444">
        <f t="shared" ca="1" si="106"/>
        <v>-14236605.189799886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-14236605.189799886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-59354.170081373777</v>
      </c>
      <c r="L1097" s="444">
        <f t="shared" ca="1" si="106"/>
        <v>-14304354.98961108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-14304354.98961108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-59636.460913920419</v>
      </c>
      <c r="L1098" s="444">
        <f t="shared" ca="1" si="106"/>
        <v>-14372387.080254821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-14372387.080254821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-59919.927958269342</v>
      </c>
      <c r="L1099" s="444">
        <f t="shared" ca="1" si="106"/>
        <v>-14440702.63794291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-14440702.63794291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-60204.576115303054</v>
      </c>
      <c r="L1100" s="444">
        <f t="shared" ca="1" si="106"/>
        <v>-14509302.843788033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-14509302.843788033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-60490.410306324389</v>
      </c>
      <c r="L1101" s="444">
        <f t="shared" ca="1" si="106"/>
        <v>-14578188.883824179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-14578188.883824179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-60777.435473141661</v>
      </c>
      <c r="L1102" s="444">
        <f t="shared" ca="1" si="106"/>
        <v>-14647361.949027142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-14647361.949027142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-61065.656578154012</v>
      </c>
      <c r="L1103" s="444">
        <f t="shared" ca="1" si="106"/>
        <v>-14716823.235335115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-14716823.235335115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-61355.078604437229</v>
      </c>
      <c r="L1104" s="444">
        <f t="shared" ca="1" si="106"/>
        <v>-14786573.943669373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-14786573.943669373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-61645.706555829973</v>
      </c>
      <c r="L1105" s="444">
        <f t="shared" ca="1" si="106"/>
        <v>-14856615.279955024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-14856615.279955024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-61937.545457020184</v>
      </c>
      <c r="L1106" s="444">
        <f t="shared" ca="1" si="106"/>
        <v>-14926948.455141865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-14926948.455141865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-62230.600353632028</v>
      </c>
      <c r="L1107" s="444">
        <f t="shared" ca="1" si="106"/>
        <v>-14997574.685225317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-14997574.685225317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-62524.876312313078</v>
      </c>
      <c r="L1108" s="444">
        <f t="shared" ca="1" si="106"/>
        <v>-15068495.191267451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-15068495.191267451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-62820.378420821973</v>
      </c>
      <c r="L1109" s="444">
        <f t="shared" ca="1" si="106"/>
        <v>-15139711.199418094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-15139711.199418094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-63117.111788116308</v>
      </c>
      <c r="L1110" s="444">
        <f t="shared" ca="1" si="106"/>
        <v>-15211223.940936031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-15211223.940936031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-63415.081544441055</v>
      </c>
      <c r="L1111" s="444">
        <f t="shared" ca="1" si="106"/>
        <v>-15283034.652210291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-15283034.652210291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-63714.292841417133</v>
      </c>
      <c r="L1112" s="444">
        <f t="shared" ca="1" si="106"/>
        <v>-15355144.57478153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-15355144.57478153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-64014.750852130615</v>
      </c>
      <c r="L1113" s="444">
        <f t="shared" ca="1" si="106"/>
        <v>-15427554.95536348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-15427554.95536348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-64316.460771222082</v>
      </c>
      <c r="L1114" s="444">
        <f t="shared" ca="1" si="106"/>
        <v>-15500267.045864522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-15500267.045864522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-64619.427814976421</v>
      </c>
      <c r="L1115" s="444">
        <f t="shared" ca="1" si="106"/>
        <v>-15573282.10340932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-15573282.10340932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-64923.657221413087</v>
      </c>
      <c r="L1116" s="444">
        <f t="shared" ca="1" si="106"/>
        <v>-15646601.390360553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-15646601.390360553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-65229.154250376552</v>
      </c>
      <c r="L1117" s="444">
        <f t="shared" ca="1" si="106"/>
        <v>-15720226.174340749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-15720226.174340749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-65535.924183627372</v>
      </c>
      <c r="L1118" s="444">
        <f t="shared" ca="1" si="106"/>
        <v>-15794157.728254197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-15794157.728254197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-65843.972324933406</v>
      </c>
      <c r="L1119" s="444">
        <f t="shared" ca="1" si="106"/>
        <v>-15868397.330308951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-15868397.330308951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-66153.304000161545</v>
      </c>
      <c r="L1120" s="444">
        <f t="shared" ca="1" si="106"/>
        <v>-15942946.264038933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-15942946.264038933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-66463.924557369799</v>
      </c>
      <c r="L1121" s="444">
        <f t="shared" ca="1" si="106"/>
        <v>-16017805.818326123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-16017805.818326123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-66775.83936689976</v>
      </c>
      <c r="L1122" s="444">
        <f t="shared" ca="1" si="106"/>
        <v>-16092977.287422843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-16092977.287422843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-67089.053821469424</v>
      </c>
      <c r="L1123" s="444">
        <f t="shared" ca="1" si="106"/>
        <v>-16168461.970974132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-16168461.970974132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-67403.573336266476</v>
      </c>
      <c r="L1124" s="444">
        <f t="shared" ca="1" si="106"/>
        <v>-16244261.174040219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-16244261.174040219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-67719.403349041822</v>
      </c>
      <c r="L1125" s="444">
        <f t="shared" ca="1" si="106"/>
        <v>-16320376.207119081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-16320376.207119081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-68036.549320203761</v>
      </c>
      <c r="L1126" s="444">
        <f t="shared" ca="1" si="106"/>
        <v>-16396808.386169106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-16396808.386169106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-68355.01673291219</v>
      </c>
      <c r="L1127" s="444">
        <f t="shared" ca="1" si="106"/>
        <v>-16473559.032631839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-16473559.032631839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-68674.811093173586</v>
      </c>
      <c r="L1128" s="444">
        <f t="shared" ca="1" si="106"/>
        <v>-16550629.473454833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-16550629.473454833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-68995.937929936059</v>
      </c>
      <c r="L1129" s="444">
        <f t="shared" ca="1" si="106"/>
        <v>-16628021.041114589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-16628021.041114589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-69318.402795185044</v>
      </c>
      <c r="L1130" s="444">
        <f t="shared" ca="1" si="106"/>
        <v>-16705735.073639594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-16705735.073639594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-69642.21126403923</v>
      </c>
      <c r="L1131" s="444">
        <f t="shared" ca="1" si="106"/>
        <v>-16783772.914633453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-16783772.914633453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-69967.368934846963</v>
      </c>
      <c r="L1132" s="444">
        <f t="shared" ca="1" si="106"/>
        <v>-16862135.913298119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-16862135.913298119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-70293.881429283065</v>
      </c>
      <c r="L1133" s="444">
        <f t="shared" ca="1" si="106"/>
        <v>-16940825.424457222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-16940825.424457222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-70621.754392446004</v>
      </c>
      <c r="L1134" s="444">
        <f t="shared" ca="1" si="106"/>
        <v>-17019842.808579486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-17019842.808579486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-70950.993492955429</v>
      </c>
      <c r="L1135" s="444">
        <f t="shared" ca="1" si="106"/>
        <v>-17099189.431802262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-17099189.431802262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-71281.604423050332</v>
      </c>
      <c r="L1136" s="444">
        <f t="shared" ca="1" si="106"/>
        <v>-17178866.66595513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-17178866.66595513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-71613.59289868729</v>
      </c>
      <c r="L1137" s="444">
        <f t="shared" ca="1" si="106"/>
        <v>-17258875.888583634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-17258875.888583634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-71946.964659639387</v>
      </c>
      <c r="L1138" s="444">
        <f t="shared" ca="1" si="106"/>
        <v>-17339218.482973091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-17339218.482973091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-72281.725469595462</v>
      </c>
      <c r="L1139" s="444">
        <f t="shared" ca="1" si="106"/>
        <v>-17419895.838172507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-17419895.838172507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-72617.881116259683</v>
      </c>
      <c r="L1140" s="444">
        <f t="shared" ca="1" si="106"/>
        <v>-17500909.349018585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-17500909.349018585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-72955.437411451683</v>
      </c>
      <c r="L1141" s="444">
        <f t="shared" ca="1" si="106"/>
        <v>-17582260.416159853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-17582260.416159853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-73294.400191206965</v>
      </c>
      <c r="L1142" s="444">
        <f t="shared" ca="1" si="106"/>
        <v>-17663950.446080878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-17663950.446080878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-73634.775315877909</v>
      </c>
      <c r="L1143" s="444">
        <f t="shared" ca="1" si="106"/>
        <v>-17745980.851126574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-17745980.851126574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-73976.568670234963</v>
      </c>
      <c r="L1144" s="444">
        <f t="shared" ca="1" si="106"/>
        <v>-17828353.049526628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-17828353.049526628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-74319.786163568526</v>
      </c>
      <c r="L1145" s="444">
        <f t="shared" ca="1" si="106"/>
        <v>-17911068.465420015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-17911068.465420015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-74664.433729790966</v>
      </c>
      <c r="L1146" s="444">
        <f t="shared" ca="1" si="106"/>
        <v>-17994128.528879624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-17994128.528879624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-75010.517327539346</v>
      </c>
      <c r="L1147" s="444">
        <f t="shared" ca="1" si="106"/>
        <v>-18077534.675936982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-18077534.675936982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-75358.042940278334</v>
      </c>
      <c r="L1148" s="444">
        <f t="shared" ca="1" si="106"/>
        <v>-18161288.348607078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-18161288.348607078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-75707.016576403737</v>
      </c>
      <c r="L1149" s="444">
        <f t="shared" ca="1" si="106"/>
        <v>-18245390.994913299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-18245390.994913299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-76057.444269346321</v>
      </c>
      <c r="L1150" s="444">
        <f t="shared" ca="1" si="106"/>
        <v>-18329844.068912465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-18329844.068912465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-76409.332077676183</v>
      </c>
      <c r="L1151" s="444">
        <f t="shared" ca="1" si="106"/>
        <v>-18414649.030719958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-18414649.030719958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-76762.686085207402</v>
      </c>
      <c r="L1152" s="444">
        <f t="shared" ca="1" si="106"/>
        <v>-18499807.346534986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-18499807.346534986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-77117.512401103348</v>
      </c>
      <c r="L1153" s="444">
        <f t="shared" ca="1" si="106"/>
        <v>-18585320.488665909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-18585320.488665909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-77473.817159982194</v>
      </c>
      <c r="L1154" s="444">
        <f t="shared" ca="1" si="106"/>
        <v>-18671189.935555708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-18671189.935555708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-77831.606522023023</v>
      </c>
      <c r="L1155" s="444">
        <f t="shared" ca="1" si="106"/>
        <v>-18757417.17180755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-18757417.17180755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-78190.886673072368</v>
      </c>
      <c r="L1156" s="444">
        <f t="shared" ca="1" si="106"/>
        <v>-18844003.688210443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-18844003.688210443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-78551.663824751085</v>
      </c>
      <c r="L1157" s="444">
        <f t="shared" ca="1" si="106"/>
        <v>-18930950.981765013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-18930950.981765013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-78913.944214561794</v>
      </c>
      <c r="L1158" s="444">
        <f t="shared" ca="1" si="106"/>
        <v>-19018260.555709392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-19018260.555709392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-79277.734105996715</v>
      </c>
      <c r="L1159" s="444">
        <f t="shared" ca="1" si="106"/>
        <v>-19105933.919545207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-19105933.919545207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-79643.03978864594</v>
      </c>
      <c r="L1160" s="444">
        <f t="shared" ca="1" si="106"/>
        <v>-19193972.58906367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-19193972.58906367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-80009.867578306206</v>
      </c>
      <c r="L1161" s="444">
        <f t="shared" ca="1" si="106"/>
        <v>-19282378.086371794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-19282378.086371794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-80378.223817090053</v>
      </c>
      <c r="L1162" s="444">
        <f t="shared" ca="1" si="106"/>
        <v>-19371151.939918704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-19371151.939918704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-80748.114873535509</v>
      </c>
      <c r="L1163" s="444">
        <f t="shared" ca="1" si="106"/>
        <v>-19460295.684522059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-19460295.684522059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-81119.547142716154</v>
      </c>
      <c r="L1164" s="444">
        <f t="shared" ca="1" si="106"/>
        <v>-19549810.861394595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-19549810.861394595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-81492.527046351723</v>
      </c>
      <c r="L1165" s="444">
        <f t="shared" ca="1" si="106"/>
        <v>-19639699.018170767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-19639699.018170767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-81867.061032919097</v>
      </c>
      <c r="L1166" s="444">
        <f t="shared" ca="1" si="106"/>
        <v>-19729961.708933502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-19729961.708933502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-82243.155577763842</v>
      </c>
      <c r="L1167" s="444">
        <f t="shared" ca="1" si="106"/>
        <v>-19820600.494241085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-19820600.494241085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-82620.817183212101</v>
      </c>
      <c r="L1168" s="444">
        <f t="shared" ca="1" si="106"/>
        <v>-19911616.941154115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-19911616.941154115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-82965.070588142145</v>
      </c>
      <c r="L1169" s="444">
        <f t="shared" ca="1" si="106"/>
        <v>-19994582.011742257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-19994582.011742257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-83310.758382259402</v>
      </c>
      <c r="L1170" s="444">
        <f t="shared" ca="1" si="106"/>
        <v>-20077892.770124517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-20077892.770124517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-83657.886542185486</v>
      </c>
      <c r="L1171" s="444">
        <f t="shared" ca="1" si="106"/>
        <v>-20161550.656666704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-20161550.656666704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-84006.461069444602</v>
      </c>
      <c r="L1172" s="444">
        <f t="shared" ca="1" si="106"/>
        <v>-20245557.11773615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-20245557.11773615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-84356.487990567286</v>
      </c>
      <c r="L1173" s="444">
        <f t="shared" ca="1" si="106"/>
        <v>-20329913.605726715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-20329913.605726715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-84707.973357194642</v>
      </c>
      <c r="L1174" s="444">
        <f t="shared" ca="1" si="106"/>
        <v>-20414621.579083908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-20414621.579083908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-85060.923246182952</v>
      </c>
      <c r="L1175" s="444">
        <f t="shared" ca="1" si="106"/>
        <v>-20499682.502330091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-20499682.502330091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-85415.343759708718</v>
      </c>
      <c r="L1176" s="444">
        <f t="shared" ca="1" si="106"/>
        <v>-20585097.846089799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-20585097.846089799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-85771.241025374155</v>
      </c>
      <c r="L1177" s="444">
        <f t="shared" ca="1" si="106"/>
        <v>-20670869.087115172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-20670869.087115172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-86128.621196313223</v>
      </c>
      <c r="L1178" s="444">
        <f t="shared" ca="1" si="106"/>
        <v>-20756997.708311487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-20756997.708311487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-86487.490451297868</v>
      </c>
      <c r="L1179" s="444">
        <f t="shared" ca="1" si="106"/>
        <v>-20843485.198762786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-20843485.198762786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-86847.854994844936</v>
      </c>
      <c r="L1180" s="444">
        <f t="shared" ca="1" si="106"/>
        <v>-20930333.05375763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-20930333.05375763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-87209.721057323462</v>
      </c>
      <c r="L1181" s="444">
        <f t="shared" ca="1" si="106"/>
        <v>-21017542.774814952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-21017542.774814952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-87573.094895062299</v>
      </c>
      <c r="L1182" s="444">
        <f t="shared" ca="1" si="106"/>
        <v>-21105115.869710013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-21105115.869710013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-87937.982790458394</v>
      </c>
      <c r="L1183" s="444">
        <f t="shared" ca="1" si="106"/>
        <v>-21193053.852500472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-21193053.852500472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-88304.391052085295</v>
      </c>
      <c r="L1184" s="444">
        <f t="shared" ca="1" si="106"/>
        <v>-21281358.243552558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-21281358.243552558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-88672.326014802326</v>
      </c>
      <c r="L1185" s="444">
        <f t="shared" ca="1" si="106"/>
        <v>-21370030.56956736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-21370030.56956736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-89041.794039864006</v>
      </c>
      <c r="L1186" s="444">
        <f t="shared" ca="1" si="106"/>
        <v>-21459072.363607224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-21459072.363607224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-89412.801515030093</v>
      </c>
      <c r="L1187" s="444">
        <f t="shared" ca="1" si="106"/>
        <v>-21548485.165122256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-21548485.165122256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-89785.354854676058</v>
      </c>
      <c r="L1188" s="444">
        <f t="shared" ca="1" si="106"/>
        <v>-21638270.519976933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-21638270.519976933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-90159.460499903886</v>
      </c>
      <c r="L1189" s="444">
        <f t="shared" ca="1" si="106"/>
        <v>-21728429.980476838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-21728429.980476838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-90535.124918653484</v>
      </c>
      <c r="L1190" s="444">
        <f t="shared" ca="1" si="106"/>
        <v>-21818965.105395492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-21818965.105395492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-90912.354605814544</v>
      </c>
      <c r="L1191" s="444">
        <f t="shared" ca="1" si="106"/>
        <v>-21909877.460001308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-21909877.460001308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-91291.156083338778</v>
      </c>
      <c r="L1192" s="444">
        <f t="shared" ca="1" si="106"/>
        <v>-22001168.616084646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-22001168.616084646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-91671.535900352697</v>
      </c>
      <c r="L1193" s="444">
        <f t="shared" ca="1" si="106"/>
        <v>-22092840.151985001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-22092840.151985001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-92053.500633270829</v>
      </c>
      <c r="L1194" s="444">
        <f t="shared" ca="1" si="106"/>
        <v>-22184893.65261827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-22184893.65261827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-92437.056885909464</v>
      </c>
      <c r="L1195" s="444">
        <f t="shared" ca="1" si="106"/>
        <v>-22277330.70950418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-22277330.70950418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-92822.211289600746</v>
      </c>
      <c r="L1196" s="444">
        <f t="shared" ca="1" si="106"/>
        <v>-22370152.920793779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-22370152.920793779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-93208.970503307413</v>
      </c>
      <c r="L1197" s="444">
        <f t="shared" ca="1" si="106"/>
        <v>-22463361.891297087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-22463361.891297087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-93597.341213737862</v>
      </c>
      <c r="L1198" s="444">
        <f t="shared" ca="1" si="106"/>
        <v>-22556959.232510824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-22556959.232510824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-93987.330135461758</v>
      </c>
      <c r="L1199" s="444">
        <f t="shared" ca="1" si="106"/>
        <v>-22650946.562646285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-22650946.562646285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-94378.944011026178</v>
      </c>
      <c r="L1200" s="444">
        <f t="shared" ca="1" si="106"/>
        <v>-22745325.50665731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-22745325.50665731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-94772.189611072128</v>
      </c>
      <c r="L1201" s="444">
        <f t="shared" ca="1" si="106"/>
        <v>-22840097.696268383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-22840097.696268383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-95167.073734451595</v>
      </c>
      <c r="L1202" s="444">
        <f t="shared" ca="1" si="106"/>
        <v>-22935264.770002834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-22935264.770002834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-95563.603208345143</v>
      </c>
      <c r="L1203" s="444">
        <f t="shared" ca="1" si="106"/>
        <v>-23030828.373211179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-23030828.373211179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-95961.784888379916</v>
      </c>
      <c r="L1204" s="444">
        <f t="shared" ca="1" si="106"/>
        <v>-23126790.158099558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-23126790.158099558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-96361.625658748162</v>
      </c>
      <c r="L1205" s="444">
        <f t="shared" ca="1" si="106"/>
        <v>-23223151.783758305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-23223151.783758305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-96763.132432326267</v>
      </c>
      <c r="L1206" s="444">
        <f t="shared" ca="1" si="106"/>
        <v>-23319914.916190632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-23319914.916190632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-97166.3121507943</v>
      </c>
      <c r="L1207" s="444">
        <f t="shared" ca="1" si="106"/>
        <v>-23417081.228341427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-23417081.228341427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-97571.171784755948</v>
      </c>
      <c r="L1208" s="444">
        <f t="shared" ca="1" si="106"/>
        <v>-23514652.400126182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-23514652.400126182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-97977.718333859084</v>
      </c>
      <c r="L1209" s="444">
        <f t="shared" ca="1" si="106"/>
        <v>-23612630.118460041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-23612630.118460041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-98385.958826916831</v>
      </c>
      <c r="L1210" s="444">
        <f t="shared" ca="1" si="106"/>
        <v>-23711016.077286959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-23711016.077286959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-98795.900322028989</v>
      </c>
      <c r="L1211" s="444">
        <f t="shared" ca="1" si="106"/>
        <v>-23809811.977608986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-23809811.977608986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-99207.549906704109</v>
      </c>
      <c r="L1212" s="444">
        <f t="shared" ca="1" si="106"/>
        <v>-23909019.527515691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-23909019.527515691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-99620.914697982051</v>
      </c>
      <c r="L1213" s="444">
        <f t="shared" ca="1" si="106"/>
        <v>-24008640.442213673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-24008640.442213673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-100036.00184255697</v>
      </c>
      <c r="L1214" s="444">
        <f t="shared" ca="1" si="106"/>
        <v>-24108676.444056232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-24108676.444056232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-100452.81851690097</v>
      </c>
      <c r="L1215" s="444">
        <f t="shared" ca="1" si="106"/>
        <v>-24209129.262573134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-24209129.262573134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-100871.37192738806</v>
      </c>
      <c r="L1216" s="444">
        <f t="shared" ca="1" si="106"/>
        <v>-24310000.634500522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-24310000.634500522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-101291.66931041885</v>
      </c>
      <c r="L1217" s="444">
        <f t="shared" ca="1" si="106"/>
        <v>-24411292.303810939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-24411292.303810939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-101713.71793254558</v>
      </c>
      <c r="L1218" s="444">
        <f t="shared" ca="1" si="106"/>
        <v>-24513006.021743484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-24513006.021743484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-102137.52509059785</v>
      </c>
      <c r="L1219" s="444">
        <f t="shared" ca="1" si="106"/>
        <v>-24615143.546834081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-24615143.546834081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-102563.09811180868</v>
      </c>
      <c r="L1220" s="444">
        <f t="shared" ca="1" si="106"/>
        <v>-24717706.64494589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-24717706.64494589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-102990.4443539412</v>
      </c>
      <c r="L1221" s="444">
        <f t="shared" ca="1" si="106"/>
        <v>-24820697.089299832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-24820697.089299832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-103419.57120541597</v>
      </c>
      <c r="L1222" s="444">
        <f t="shared" ca="1" si="106"/>
        <v>-24924116.660505246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-24924116.660505246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-103850.48608543852</v>
      </c>
      <c r="L1223" s="444">
        <f t="shared" ca="1" si="106"/>
        <v>-25027967.146590684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-25027967.146590684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-104283.19644412785</v>
      </c>
      <c r="L1224" s="444">
        <f t="shared" ca="1" si="106"/>
        <v>-25132250.343034811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-25132250.343034811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-104717.70976264504</v>
      </c>
      <c r="L1225" s="444">
        <f t="shared" ca="1" si="106"/>
        <v>-25236968.052797455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-25236968.052797455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-105154.03355332273</v>
      </c>
      <c r="L1226" s="444">
        <f t="shared" ca="1" si="106"/>
        <v>-25342122.086350776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-25342122.086350776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-105592.1753597949</v>
      </c>
      <c r="L1227" s="444">
        <f t="shared" ca="1" si="106"/>
        <v>-25447714.261710573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-25447714.261710573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-106032.14275712738</v>
      </c>
      <c r="L1228" s="444">
        <f t="shared" ca="1" si="106"/>
        <v>-25553746.404467702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-25553746.404467702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-106473.94335194875</v>
      </c>
      <c r="L1229" s="444">
        <f t="shared" ca="1" si="106"/>
        <v>-25660220.347819652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-25660220.347819652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-106917.58478258188</v>
      </c>
      <c r="L1230" s="444">
        <f t="shared" ca="1" si="106"/>
        <v>-25767137.932602234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-25767137.932602234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-107363.07471917597</v>
      </c>
      <c r="L1231" s="444">
        <f t="shared" ca="1" si="106"/>
        <v>-25874501.00732141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-25874501.00732141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-107810.4208638392</v>
      </c>
      <c r="L1232" s="444">
        <f t="shared" ca="1" si="106"/>
        <v>-25982311.428185251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-25982311.428185251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-108259.63095077187</v>
      </c>
      <c r="L1233" s="444">
        <f t="shared" ca="1" si="106"/>
        <v>-26090571.059136022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-26090571.059136022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-108710.7127464001</v>
      </c>
      <c r="L1234" s="444">
        <f t="shared" ca="1" si="106"/>
        <v>-26199281.771882422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-26199281.771882422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-109163.6740495101</v>
      </c>
      <c r="L1235" s="444">
        <f t="shared" ca="1" si="106"/>
        <v>-26308445.445931934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-26308445.445931934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-109618.52269138307</v>
      </c>
      <c r="L1236" s="444">
        <f t="shared" ca="1" si="106"/>
        <v>-26418063.968623318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-26418063.968623318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-110075.2665359305</v>
      </c>
      <c r="L1237" s="444">
        <f t="shared" ca="1" si="106"/>
        <v>-26528139.235159248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-26528139.235159248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-110533.91347983018</v>
      </c>
      <c r="L1238" s="444">
        <f t="shared" ca="1" si="106"/>
        <v>-26638673.148639079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-26638673.148639079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-110994.47145266281</v>
      </c>
      <c r="L1239" s="444">
        <f t="shared" ca="1" si="106"/>
        <v>-26749667.620091744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-26749667.620091744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-111456.94841704893</v>
      </c>
      <c r="L1240" s="444">
        <f t="shared" ca="1" si="106"/>
        <v>-26861124.568508793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-26861124.568508793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-111921.35236878664</v>
      </c>
      <c r="L1241" s="444">
        <f t="shared" ca="1" si="106"/>
        <v>-26973045.92087758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-26973045.92087758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-112387.69133698991</v>
      </c>
      <c r="L1242" s="444">
        <f t="shared" ca="1" si="106"/>
        <v>-27085433.612214569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-27085433.612214569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-112855.97338422737</v>
      </c>
      <c r="L1243" s="444">
        <f t="shared" ca="1" si="106"/>
        <v>-27198289.585598797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-27198289.585598797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-113326.20660666165</v>
      </c>
      <c r="L1244" s="444">
        <f t="shared" ca="1" si="106"/>
        <v>-27311615.792205457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-27311615.792205457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-113798.39913418939</v>
      </c>
      <c r="L1245" s="444">
        <f t="shared" ca="1" si="106"/>
        <v>-27425414.191339646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-27425414.191339646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-114272.55913058187</v>
      </c>
      <c r="L1246" s="444">
        <f t="shared" ca="1" si="106"/>
        <v>-27539686.750470228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-27539686.750470228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-114748.69479362595</v>
      </c>
      <c r="L1247" s="444">
        <f t="shared" ca="1" si="106"/>
        <v>-27654435.445263855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-27654435.445263855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-115226.81435526606</v>
      </c>
      <c r="L1248" s="444">
        <f t="shared" ca="1" si="106"/>
        <v>-27769662.259619121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-27769662.259619121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-115706.92608174634</v>
      </c>
      <c r="L1249" s="444">
        <f t="shared" ca="1" si="106"/>
        <v>-27885369.185700867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-27885369.185700867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-116189.03827375363</v>
      </c>
      <c r="L1250" s="444">
        <f t="shared" ca="1" si="106"/>
        <v>-28001558.223974623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-28001558.223974623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-116673.15926656092</v>
      </c>
      <c r="L1251" s="444">
        <f t="shared" ca="1" si="106"/>
        <v>-28118231.383241184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-28118231.383241184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-117159.2974301716</v>
      </c>
      <c r="L1252" s="444">
        <f t="shared" ca="1" si="106"/>
        <v>-28235390.680671357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-28235390.680671357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-117647.46116946399</v>
      </c>
      <c r="L1253" s="444">
        <f t="shared" ca="1" si="106"/>
        <v>-28353038.141840819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-28353038.141840819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-118137.65892433673</v>
      </c>
      <c r="L1254" s="444">
        <f t="shared" ca="1" si="106"/>
        <v>-28471175.800765157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-28471175.800765157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-118629.89916985481</v>
      </c>
      <c r="L1255" s="444">
        <f t="shared" ca="1" si="106"/>
        <v>-28589805.699935012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-28589805.699935012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-119124.19041639588</v>
      </c>
      <c r="L1256" s="444">
        <f t="shared" ca="1" si="106"/>
        <v>-28708929.890351407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-28708929.890351407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-119620.54120979753</v>
      </c>
      <c r="L1257" s="444">
        <f t="shared" ca="1" si="106"/>
        <v>-28828550.431561206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-28828550.431561206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-120118.96013150502</v>
      </c>
      <c r="L1258" s="444">
        <f t="shared" ca="1" si="106"/>
        <v>-28948669.391692709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-28948669.391692709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-120619.45579871962</v>
      </c>
      <c r="L1259" s="444">
        <f t="shared" ca="1" si="106"/>
        <v>-29069288.847491428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-29069288.847491428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-121122.03686454763</v>
      </c>
      <c r="L1260" s="444">
        <f t="shared" ca="1" si="106"/>
        <v>-29190410.884355977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-29190410.884355977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-121626.71201814989</v>
      </c>
      <c r="L1261" s="444">
        <f t="shared" ca="1" si="106"/>
        <v>-29312037.596374128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-29312037.596374128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-122133.48998489219</v>
      </c>
      <c r="L1262" s="444">
        <f t="shared" ca="1" si="106"/>
        <v>-29434171.08635902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-29434171.08635902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-122642.37952649593</v>
      </c>
      <c r="L1263" s="444">
        <f t="shared" ca="1" si="106"/>
        <v>-29556813.465885516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-29556813.465885516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-123153.38944118966</v>
      </c>
      <c r="L1264" s="444">
        <f t="shared" ca="1" si="106"/>
        <v>-29679966.855326705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-29679966.855326705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-123666.52856386127</v>
      </c>
      <c r="L1265" s="444">
        <f t="shared" ca="1" si="106"/>
        <v>-29803633.383890565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-29803633.383890565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-124181.80576621069</v>
      </c>
      <c r="L1266" s="444">
        <f t="shared" ca="1" si="106"/>
        <v>-29927815.189656775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-29927815.189656775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-124699.22995690325</v>
      </c>
      <c r="L1267" s="444">
        <f t="shared" ca="1" si="106"/>
        <v>-30052514.419613678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-30052514.419613678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-125218.81008172366</v>
      </c>
      <c r="L1268" s="444">
        <f t="shared" ca="1" si="106"/>
        <v>-30177733.229695402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-30177733.229695402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-125740.55512373085</v>
      </c>
      <c r="L1269" s="444">
        <f t="shared" ca="1" si="106"/>
        <v>-30303473.784819134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-30303473.784819134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-126264.47410341306</v>
      </c>
      <c r="L1270" s="444">
        <f t="shared" ca="1" si="106"/>
        <v>-30429738.258922547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-30429738.258922547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-126790.57607884395</v>
      </c>
      <c r="L1271" s="444">
        <f t="shared" ca="1" si="106"/>
        <v>-30556528.83500139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-30556528.83500139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-127318.87014583913</v>
      </c>
      <c r="L1272" s="444">
        <f t="shared" ca="1" si="106"/>
        <v>-30683847.705147229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-30683847.705147229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-127849.36543811345</v>
      </c>
      <c r="L1273" s="444">
        <f t="shared" ca="1" si="106"/>
        <v>-30811697.070585344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-30811697.070585344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-128382.07112743895</v>
      </c>
      <c r="L1274" s="444">
        <f t="shared" ca="1" si="106"/>
        <v>-30940079.141712785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-30940079.141712785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-128916.99642380327</v>
      </c>
      <c r="L1275" s="444">
        <f t="shared" ca="1" si="106"/>
        <v>-31068996.138136588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-31068996.138136588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-129454.1505755691</v>
      </c>
      <c r="L1276" s="444">
        <f t="shared" ca="1" si="106"/>
        <v>-31198450.288712159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-31198450.288712159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-129993.54286963399</v>
      </c>
      <c r="L1277" s="444">
        <f t="shared" ca="1" si="106"/>
        <v>-31328443.831581794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-31328443.831581794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-130535.1826315908</v>
      </c>
      <c r="L1278" s="444">
        <f t="shared" ca="1" si="106"/>
        <v>-31458979.014213383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-31458979.014213383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-131079.07922588909</v>
      </c>
      <c r="L1279" s="444">
        <f t="shared" ca="1" si="106"/>
        <v>-31590058.093439274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-31590058.093439274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-131625.24205599699</v>
      </c>
      <c r="L1280" s="444">
        <f t="shared" ca="1" si="106"/>
        <v>-31721683.335495271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-31721683.335495271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-132173.68056456363</v>
      </c>
      <c r="L1281" s="444">
        <f t="shared" ca="1" si="106"/>
        <v>-31853857.016059835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-31853857.016059835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-132724.40423358264</v>
      </c>
      <c r="L1282" s="444">
        <f t="shared" ca="1" si="106"/>
        <v>-31986581.420293417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-31986581.420293417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-133277.42258455593</v>
      </c>
      <c r="L1283" s="444">
        <f t="shared" ref="L1283:L1537" ca="1" si="127">I1283-J1283+K1283</f>
        <v>-32119858.842877973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-32119858.842877973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-133832.74517865822</v>
      </c>
      <c r="L1284" s="444">
        <f t="shared" ca="1" si="127"/>
        <v>-32253691.588056631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-32253691.588056631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-134390.38161690265</v>
      </c>
      <c r="L1285" s="444">
        <f t="shared" ca="1" si="127"/>
        <v>-32388081.969673533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-32388081.969673533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-134950.3415403064</v>
      </c>
      <c r="L1286" s="444">
        <f t="shared" ca="1" si="127"/>
        <v>-32523032.31121384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-32523032.31121384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-135512.63463005767</v>
      </c>
      <c r="L1287" s="444">
        <f t="shared" ca="1" si="127"/>
        <v>-32658544.945843898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-32658544.945843898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-136077.27060768293</v>
      </c>
      <c r="L1288" s="444">
        <f t="shared" ca="1" si="127"/>
        <v>-32794622.216451582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-32794622.216451582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-136644.25923521491</v>
      </c>
      <c r="L1289" s="444">
        <f t="shared" ca="1" si="127"/>
        <v>-32931266.475686796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-32931266.475686796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-137213.61031536167</v>
      </c>
      <c r="L1290" s="444">
        <f t="shared" ca="1" si="127"/>
        <v>-33068480.086002156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-33068480.086002156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-137785.33369167565</v>
      </c>
      <c r="L1291" s="444">
        <f t="shared" ca="1" si="127"/>
        <v>-33206265.419693831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-33206265.419693831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-138359.43924872429</v>
      </c>
      <c r="L1292" s="444">
        <f t="shared" ca="1" si="127"/>
        <v>-33344624.858942557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-33344624.858942557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-138935.93691226063</v>
      </c>
      <c r="L1293" s="444">
        <f t="shared" ca="1" si="127"/>
        <v>-33483560.795854818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-33483560.795854818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-139514.83664939506</v>
      </c>
      <c r="L1294" s="444">
        <f t="shared" ca="1" si="127"/>
        <v>-33623075.63250421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-33623075.63250421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-140096.14846876753</v>
      </c>
      <c r="L1295" s="444">
        <f t="shared" ca="1" si="127"/>
        <v>-33763171.78097298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-33763171.78097298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-140679.88242072074</v>
      </c>
      <c r="L1296" s="444">
        <f t="shared" ca="1" si="127"/>
        <v>-33903851.663393699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-33903851.663393699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-141266.04859747374</v>
      </c>
      <c r="L1297" s="444">
        <f t="shared" ca="1" si="127"/>
        <v>-34045117.711991176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-34045117.711991176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-141854.65713329657</v>
      </c>
      <c r="L1298" s="444">
        <f t="shared" ca="1" si="127"/>
        <v>-34186972.369124472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-34186972.369124472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-142445.71820468531</v>
      </c>
      <c r="L1299" s="444">
        <f t="shared" ca="1" si="127"/>
        <v>-34329418.087329157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-34329418.087329157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-143039.24203053815</v>
      </c>
      <c r="L1300" s="444">
        <f t="shared" ca="1" si="127"/>
        <v>-34472457.329359695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-34472457.329359695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-143635.23887233206</v>
      </c>
      <c r="L1301" s="444">
        <f t="shared" ca="1" si="127"/>
        <v>-34616092.56823203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-34616092.56823203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-144233.71903430013</v>
      </c>
      <c r="L1302" s="444">
        <f t="shared" ca="1" si="127"/>
        <v>-34760326.287266329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-34760326.287266329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-144834.6928636097</v>
      </c>
      <c r="L1303" s="444">
        <f t="shared" ca="1" si="127"/>
        <v>-34905160.980129942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-34905160.980129942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-145438.17075054144</v>
      </c>
      <c r="L1304" s="444">
        <f t="shared" ca="1" si="127"/>
        <v>-35050599.150880486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-35050599.150880486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-146044.16312866868</v>
      </c>
      <c r="L1305" s="444">
        <f t="shared" ca="1" si="127"/>
        <v>-35196643.314009152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-35196643.314009152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-146652.68047503813</v>
      </c>
      <c r="L1306" s="444">
        <f t="shared" ca="1" si="127"/>
        <v>-35343295.994484194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-35343295.994484194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-147263.7333103508</v>
      </c>
      <c r="L1307" s="444">
        <f t="shared" ca="1" si="127"/>
        <v>-35490559.727794543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-35490559.727794543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-147877.33219914392</v>
      </c>
      <c r="L1308" s="444">
        <f t="shared" ca="1" si="127"/>
        <v>-35638437.059993684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-35638437.059993684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-148493.48774997369</v>
      </c>
      <c r="L1309" s="444">
        <f t="shared" ca="1" si="127"/>
        <v>-35786930.547743656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-35786930.547743656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-149112.21061559857</v>
      </c>
      <c r="L1310" s="444">
        <f t="shared" ca="1" si="127"/>
        <v>-35936042.758359253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-35936042.758359253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-149733.51149316356</v>
      </c>
      <c r="L1311" s="444">
        <f t="shared" ca="1" si="127"/>
        <v>-36085776.269852415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-36085776.269852415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-150357.40112438507</v>
      </c>
      <c r="L1312" s="444">
        <f t="shared" ca="1" si="127"/>
        <v>-36236133.670976803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-36236133.670976803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-150983.89029573667</v>
      </c>
      <c r="L1313" s="444">
        <f t="shared" ca="1" si="127"/>
        <v>-36387117.561272539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-36387117.561272539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-151612.98983863558</v>
      </c>
      <c r="L1314" s="444">
        <f t="shared" ca="1" si="127"/>
        <v>-36538730.551111177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-36538730.551111177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-152244.7106296299</v>
      </c>
      <c r="L1315" s="444">
        <f t="shared" ca="1" si="127"/>
        <v>-36690975.261740804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-36690975.261740804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-152879.06359058668</v>
      </c>
      <c r="L1316" s="444">
        <f t="shared" ca="1" si="127"/>
        <v>-36843854.32533139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-36843854.32533139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-153516.05968888078</v>
      </c>
      <c r="L1317" s="444">
        <f t="shared" ca="1" si="127"/>
        <v>-36997370.385020271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-36997370.385020271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-154155.70993758447</v>
      </c>
      <c r="L1318" s="444">
        <f t="shared" ca="1" si="127"/>
        <v>-37151526.094957858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-37151526.094957858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-154798.02539565775</v>
      </c>
      <c r="L1319" s="444">
        <f t="shared" ca="1" si="127"/>
        <v>-37306324.120353512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-37306324.120353512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-155443.01716813963</v>
      </c>
      <c r="L1320" s="444">
        <f t="shared" ca="1" si="127"/>
        <v>-37461767.137521654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-37461767.137521654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-156090.69640634023</v>
      </c>
      <c r="L1321" s="444">
        <f t="shared" ca="1" si="127"/>
        <v>-37617857.833927996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-37617857.833927996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-156741.0743080333</v>
      </c>
      <c r="L1322" s="444">
        <f t="shared" ca="1" si="127"/>
        <v>-37774598.908236027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-37774598.908236027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-157394.16211765012</v>
      </c>
      <c r="L1323" s="444">
        <f t="shared" ca="1" si="127"/>
        <v>-37931993.070353679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-37931993.070353679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-158049.97112647365</v>
      </c>
      <c r="L1324" s="444">
        <f t="shared" ca="1" si="127"/>
        <v>-38090043.041480154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-38090043.041480154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-158708.51267283398</v>
      </c>
      <c r="L1325" s="444">
        <f t="shared" ca="1" si="127"/>
        <v>-38248751.554152988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-38248751.554152988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-159369.79814230412</v>
      </c>
      <c r="L1326" s="444">
        <f t="shared" ca="1" si="127"/>
        <v>-38408121.352295294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-38408121.352295294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-160033.83896789706</v>
      </c>
      <c r="L1327" s="444">
        <f t="shared" ca="1" si="127"/>
        <v>-38568155.191263191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-38568155.191263191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-160700.64663026331</v>
      </c>
      <c r="L1328" s="444">
        <f t="shared" ca="1" si="127"/>
        <v>-38728855.837893456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-38728855.837893456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-161370.2326578894</v>
      </c>
      <c r="L1329" s="444">
        <f t="shared" ca="1" si="127"/>
        <v>-38890226.070551343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-38890226.070551343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-162042.60862729728</v>
      </c>
      <c r="L1330" s="444">
        <f t="shared" ca="1" si="127"/>
        <v>-39052268.67917864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-39052268.67917864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-162717.78616324434</v>
      </c>
      <c r="L1331" s="444">
        <f t="shared" ca="1" si="127"/>
        <v>-39214986.465341881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-39214986.465341881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-163395.77693892451</v>
      </c>
      <c r="L1332" s="444">
        <f t="shared" ca="1" si="127"/>
        <v>-39378382.242280804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-39378382.242280804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-164076.59267617002</v>
      </c>
      <c r="L1333" s="444">
        <f t="shared" ca="1" si="127"/>
        <v>-39542458.834956974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-39542458.834956974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-164760.24514565404</v>
      </c>
      <c r="L1334" s="444">
        <f t="shared" ca="1" si="127"/>
        <v>-39707219.08010263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-39707219.08010263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-165446.7461670943</v>
      </c>
      <c r="L1335" s="444">
        <f t="shared" ca="1" si="127"/>
        <v>-39872665.826269723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-39872665.826269723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-166136.10760945719</v>
      </c>
      <c r="L1336" s="444">
        <f t="shared" ca="1" si="127"/>
        <v>-40038801.933879182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-40038801.933879182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-166828.34139116327</v>
      </c>
      <c r="L1337" s="444">
        <f t="shared" ca="1" si="127"/>
        <v>-40205630.275270343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-40205630.275270343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-167523.4594802931</v>
      </c>
      <c r="L1338" s="444">
        <f t="shared" ca="1" si="127"/>
        <v>-40373153.734750636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-40373153.734750636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-168221.47389479433</v>
      </c>
      <c r="L1339" s="444">
        <f t="shared" ca="1" si="127"/>
        <v>-40541375.208645433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-40541375.208645433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-168922.39670268929</v>
      </c>
      <c r="L1340" s="444">
        <f t="shared" ca="1" si="127"/>
        <v>-40710297.605348125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-40710297.605348125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-169626.24002228386</v>
      </c>
      <c r="L1341" s="444">
        <f t="shared" ca="1" si="127"/>
        <v>-40879923.845370412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-40879923.845370412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-170333.01602237672</v>
      </c>
      <c r="L1342" s="444">
        <f t="shared" ca="1" si="127"/>
        <v>-41050256.861392789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-41050256.861392789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-171042.73692246995</v>
      </c>
      <c r="L1343" s="444">
        <f t="shared" ca="1" si="127"/>
        <v>-41221299.598315261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-41221299.598315261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-171755.41499298025</v>
      </c>
      <c r="L1344" s="444">
        <f t="shared" ca="1" si="127"/>
        <v>-41393055.013308242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-41393055.013308242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-172471.062555451</v>
      </c>
      <c r="L1345" s="444">
        <f t="shared" ca="1" si="127"/>
        <v>-41565526.075863697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-41565526.075863697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-173189.69198276539</v>
      </c>
      <c r="L1346" s="444">
        <f t="shared" ca="1" si="127"/>
        <v>-41738715.767846465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-41738715.767846465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-173911.31569936028</v>
      </c>
      <c r="L1347" s="444">
        <f t="shared" ca="1" si="127"/>
        <v>-41912627.083545826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-41912627.083545826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-174635.94618144093</v>
      </c>
      <c r="L1348" s="444">
        <f t="shared" ca="1" si="127"/>
        <v>-42087263.029727265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-42087263.029727265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-175363.59595719693</v>
      </c>
      <c r="L1349" s="444">
        <f t="shared" ca="1" si="127"/>
        <v>-42262626.625684462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-42262626.625684462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-176094.27760701859</v>
      </c>
      <c r="L1350" s="444">
        <f t="shared" ca="1" si="127"/>
        <v>-42438720.903291479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-42438720.903291479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-176828.00376371449</v>
      </c>
      <c r="L1351" s="444">
        <f t="shared" ca="1" si="127"/>
        <v>-42615548.907055192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-42615548.907055192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-177564.78711272997</v>
      </c>
      <c r="L1352" s="444">
        <f t="shared" ca="1" si="127"/>
        <v>-42793113.694167919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-42793113.694167919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-178304.64039236633</v>
      </c>
      <c r="L1353" s="444">
        <f t="shared" ca="1" si="127"/>
        <v>-42971418.334560283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-42971418.334560283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-179047.57639400117</v>
      </c>
      <c r="L1354" s="444">
        <f t="shared" ca="1" si="127"/>
        <v>-43150465.910954282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-43150465.910954282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-179793.6079623095</v>
      </c>
      <c r="L1355" s="444">
        <f t="shared" ca="1" si="127"/>
        <v>-43330259.518916592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-43330259.518916592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-180542.74799548578</v>
      </c>
      <c r="L1356" s="444">
        <f t="shared" ca="1" si="127"/>
        <v>-43510802.26691208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-43510802.26691208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-181295.009445467</v>
      </c>
      <c r="L1357" s="444">
        <f t="shared" ca="1" si="127"/>
        <v>-43692097.276357546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-43692097.276357546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-182050.40531815644</v>
      </c>
      <c r="L1358" s="444">
        <f t="shared" ca="1" si="127"/>
        <v>-43874147.681675702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-43874147.681675702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-182808.94867364876</v>
      </c>
      <c r="L1359" s="444">
        <f t="shared" ca="1" si="127"/>
        <v>-44056956.630349353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-44056956.630349353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-183570.65262645565</v>
      </c>
      <c r="L1360" s="444">
        <f t="shared" ca="1" si="127"/>
        <v>-44240527.282975808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-44240527.282975808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-184335.53034573252</v>
      </c>
      <c r="L1361" s="444">
        <f t="shared" ca="1" si="127"/>
        <v>-44424862.813321538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-44424862.813321538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-185103.59505550642</v>
      </c>
      <c r="L1362" s="444">
        <f t="shared" ca="1" si="127"/>
        <v>-44609966.408377044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-44609966.408377044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-185874.86003490436</v>
      </c>
      <c r="L1363" s="444">
        <f t="shared" ca="1" si="127"/>
        <v>-44795841.268411949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-44795841.268411949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-186649.33861838313</v>
      </c>
      <c r="L1364" s="444">
        <f t="shared" ca="1" si="127"/>
        <v>-44982490.607030332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-44982490.607030332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-187427.04419595972</v>
      </c>
      <c r="L1365" s="444">
        <f t="shared" ca="1" si="127"/>
        <v>-45169917.65122629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-45169917.65122629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-188207.99021344288</v>
      </c>
      <c r="L1366" s="444">
        <f t="shared" ca="1" si="127"/>
        <v>-45358125.641439736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-45358125.641439736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-188992.19017266558</v>
      </c>
      <c r="L1367" s="444">
        <f t="shared" ca="1" si="127"/>
        <v>-45547117.831612401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-45547117.831612401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-189779.65763171832</v>
      </c>
      <c r="L1368" s="444">
        <f t="shared" ca="1" si="127"/>
        <v>-45736897.489244118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-45736897.489244118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-190570.40620518383</v>
      </c>
      <c r="L1369" s="444">
        <f t="shared" ca="1" si="127"/>
        <v>-45927467.895449303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-45927467.895449303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-191364.4495643721</v>
      </c>
      <c r="L1370" s="444">
        <f t="shared" ca="1" si="127"/>
        <v>-46118832.345013678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-46118832.345013678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-192161.80143755698</v>
      </c>
      <c r="L1371" s="444">
        <f t="shared" ca="1" si="127"/>
        <v>-46310994.146451235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-46310994.146451235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-192962.47561021347</v>
      </c>
      <c r="L1372" s="444">
        <f t="shared" ca="1" si="127"/>
        <v>-46503956.622061446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-46503956.622061446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-193766.48592525601</v>
      </c>
      <c r="L1373" s="444">
        <f t="shared" ca="1" si="127"/>
        <v>-46697723.107986704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-46697723.107986704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-194573.84628327793</v>
      </c>
      <c r="L1374" s="444">
        <f t="shared" ca="1" si="127"/>
        <v>-46892296.954269983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-46892296.954269983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-195384.5706427916</v>
      </c>
      <c r="L1375" s="444">
        <f t="shared" ca="1" si="127"/>
        <v>-47087681.524912775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-47087681.524912775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-196198.6730204699</v>
      </c>
      <c r="L1376" s="444">
        <f t="shared" ca="1" si="127"/>
        <v>-47283880.197933242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-47283880.197933242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-197016.16749138851</v>
      </c>
      <c r="L1377" s="444">
        <f t="shared" ca="1" si="127"/>
        <v>-47480896.365424633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-47480896.365424633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-197837.06818926931</v>
      </c>
      <c r="L1378" s="444">
        <f t="shared" ca="1" si="127"/>
        <v>-47678733.433613904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-47678733.433613904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-198661.3893067246</v>
      </c>
      <c r="L1379" s="444">
        <f t="shared" ca="1" si="127"/>
        <v>-47877394.822920628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-47877394.822920628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-199489.14509550261</v>
      </c>
      <c r="L1380" s="444">
        <f t="shared" ca="1" si="127"/>
        <v>-48076883.968016133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-48076883.968016133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-200320.34986673389</v>
      </c>
      <c r="L1381" s="444">
        <f t="shared" ca="1" si="127"/>
        <v>-48277204.317882866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-48277204.317882866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-201155.01799117861</v>
      </c>
      <c r="L1382" s="444">
        <f t="shared" ca="1" si="127"/>
        <v>-48478359.335874043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-48478359.335874043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-201993.16389947518</v>
      </c>
      <c r="L1383" s="444">
        <f t="shared" ca="1" si="127"/>
        <v>-48680352.499773517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-48680352.499773517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-202834.80208238965</v>
      </c>
      <c r="L1384" s="444">
        <f t="shared" ca="1" si="127"/>
        <v>-48883187.301855907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-48883187.301855907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-203679.94709106628</v>
      </c>
      <c r="L1385" s="444">
        <f t="shared" ca="1" si="127"/>
        <v>-49086867.248946972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-49086867.248946972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-204528.61353727904</v>
      </c>
      <c r="L1386" s="444">
        <f t="shared" ca="1" si="127"/>
        <v>-49291395.862484254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-49291395.862484254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-205380.81609368438</v>
      </c>
      <c r="L1387" s="444">
        <f t="shared" ca="1" si="127"/>
        <v>-49496776.678577937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-49496776.678577937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-206236.56949407473</v>
      </c>
      <c r="L1388" s="444">
        <f t="shared" ca="1" si="127"/>
        <v>-49703013.248072013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-49703013.248072013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-207095.88853363338</v>
      </c>
      <c r="L1389" s="444">
        <f t="shared" ca="1" si="127"/>
        <v>-49910109.13660565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-49910109.13660565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-207958.7880691902</v>
      </c>
      <c r="L1390" s="444">
        <f t="shared" ca="1" si="127"/>
        <v>-50118067.924674839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-50118067.924674839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-208825.28301947849</v>
      </c>
      <c r="L1391" s="444">
        <f t="shared" ca="1" si="127"/>
        <v>-50326893.207694314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-50326893.207694314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-209695.38836539298</v>
      </c>
      <c r="L1392" s="444">
        <f t="shared" ca="1" si="127"/>
        <v>-50536588.59605971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-50536588.59605971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-210569.11915024879</v>
      </c>
      <c r="L1393" s="444">
        <f t="shared" ca="1" si="127"/>
        <v>-50747157.715209961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-50747157.715209961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-211446.49048004151</v>
      </c>
      <c r="L1394" s="444">
        <f t="shared" ca="1" si="127"/>
        <v>-50958604.205690004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-50958604.205690004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-212327.51752370835</v>
      </c>
      <c r="L1395" s="444">
        <f t="shared" ca="1" si="127"/>
        <v>-51170931.72321371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-51170931.72321371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-213212.21551339046</v>
      </c>
      <c r="L1396" s="444">
        <f t="shared" ca="1" si="127"/>
        <v>-51384143.938727103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-51384143.938727103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-214100.59974469626</v>
      </c>
      <c r="L1397" s="444">
        <f t="shared" ca="1" si="127"/>
        <v>-51598244.538471803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-51598244.538471803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-214992.68557696583</v>
      </c>
      <c r="L1398" s="444">
        <f t="shared" ca="1" si="127"/>
        <v>-51813237.224048771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-51813237.224048771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-215888.48843353655</v>
      </c>
      <c r="L1399" s="444">
        <f t="shared" ca="1" si="127"/>
        <v>-52029125.712482311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-52029125.712482311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-216788.02380200961</v>
      </c>
      <c r="L1400" s="444">
        <f t="shared" ca="1" si="127"/>
        <v>-52245913.736284323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-52245913.736284323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-217691.307234518</v>
      </c>
      <c r="L1401" s="444">
        <f t="shared" ca="1" si="127"/>
        <v>-52463605.043518841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-52463605.043518841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-218598.35434799516</v>
      </c>
      <c r="L1402" s="444">
        <f t="shared" ca="1" si="127"/>
        <v>-52682203.397866838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-52682203.397866838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-219509.18082444515</v>
      </c>
      <c r="L1403" s="444">
        <f t="shared" ca="1" si="127"/>
        <v>-52901712.578691281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-52901712.578691281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-220423.80241121363</v>
      </c>
      <c r="L1404" s="444">
        <f t="shared" ca="1" si="127"/>
        <v>-53122136.381102495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-53122136.381102495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-221342.23492126039</v>
      </c>
      <c r="L1405" s="444">
        <f t="shared" ca="1" si="127"/>
        <v>-53343478.616023757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-53343478.616023757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-222264.49423343231</v>
      </c>
      <c r="L1406" s="444">
        <f t="shared" ca="1" si="127"/>
        <v>-53565743.110257186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-53565743.110257186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-223190.59629273825</v>
      </c>
      <c r="L1407" s="444">
        <f t="shared" ca="1" si="127"/>
        <v>-53788933.706549928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-53788933.706549928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-224120.55711062465</v>
      </c>
      <c r="L1408" s="444">
        <f t="shared" ca="1" si="127"/>
        <v>-54013054.26366055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-54013054.26366055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-225054.39276525227</v>
      </c>
      <c r="L1409" s="444">
        <f t="shared" ca="1" si="127"/>
        <v>-54238108.656425804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-54238108.656425804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-225992.11940177417</v>
      </c>
      <c r="L1410" s="444">
        <f t="shared" ca="1" si="127"/>
        <v>-54464100.775827579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-54464100.775827579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-226933.75323261486</v>
      </c>
      <c r="L1411" s="444">
        <f t="shared" ca="1" si="127"/>
        <v>-54691034.529060192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-54691034.529060192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-227879.3105377508</v>
      </c>
      <c r="L1412" s="444">
        <f t="shared" ca="1" si="127"/>
        <v>-54918913.83959794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-54918913.83959794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-228828.80766499144</v>
      </c>
      <c r="L1413" s="444">
        <f t="shared" ca="1" si="127"/>
        <v>-55147742.647262931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-55147742.647262931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-229782.26103026222</v>
      </c>
      <c r="L1414" s="444">
        <f t="shared" ca="1" si="127"/>
        <v>-55377524.908293195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-55377524.908293195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-230739.6871178883</v>
      </c>
      <c r="L1415" s="444">
        <f t="shared" ca="1" si="127"/>
        <v>-55608264.595411085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-55608264.595411085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-231701.10248087949</v>
      </c>
      <c r="L1416" s="444">
        <f t="shared" ca="1" si="127"/>
        <v>-55839965.697891966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-55839965.697891966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-232666.52374121652</v>
      </c>
      <c r="L1417" s="444">
        <f t="shared" ca="1" si="127"/>
        <v>-56072632.221633181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-56072632.221633181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-233635.96759013826</v>
      </c>
      <c r="L1418" s="444">
        <f t="shared" ca="1" si="127"/>
        <v>-56306268.189223319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-56306268.189223319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-234609.45078843049</v>
      </c>
      <c r="L1419" s="444">
        <f t="shared" ca="1" si="127"/>
        <v>-56540877.64001175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-56540877.64001175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-235586.99016671561</v>
      </c>
      <c r="L1420" s="444">
        <f t="shared" ca="1" si="127"/>
        <v>-56776464.630178466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-56776464.630178466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-236568.6026257436</v>
      </c>
      <c r="L1421" s="444">
        <f t="shared" ca="1" si="127"/>
        <v>-57013033.232804209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-57013033.232804209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-237554.30513668421</v>
      </c>
      <c r="L1422" s="444">
        <f t="shared" ca="1" si="127"/>
        <v>-57250587.53794089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-57250587.53794089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-238544.11474142037</v>
      </c>
      <c r="L1423" s="444">
        <f t="shared" ca="1" si="127"/>
        <v>-57489131.652682312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-57489131.652682312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-239538.04855284296</v>
      </c>
      <c r="L1424" s="444">
        <f t="shared" ca="1" si="127"/>
        <v>-57728669.701235153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-57728669.701235153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-240536.12375514646</v>
      </c>
      <c r="L1425" s="444">
        <f t="shared" ca="1" si="127"/>
        <v>-57969205.824990302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-57969205.824990302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-241538.3576041263</v>
      </c>
      <c r="L1426" s="444">
        <f t="shared" ca="1" si="127"/>
        <v>-58210744.182594426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-58210744.182594426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-242544.76742747676</v>
      </c>
      <c r="L1427" s="444">
        <f t="shared" ca="1" si="127"/>
        <v>-58453288.9500219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-58453288.9500219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-243555.37062509125</v>
      </c>
      <c r="L1428" s="444">
        <f t="shared" ca="1" si="127"/>
        <v>-58696844.320646994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-58696844.320646994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-244570.1846693625</v>
      </c>
      <c r="L1429" s="444">
        <f t="shared" ca="1" si="127"/>
        <v>-58941414.505316354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-58941414.505316354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-245589.22710548481</v>
      </c>
      <c r="L1430" s="444">
        <f t="shared" ca="1" si="127"/>
        <v>-59187003.732421838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-59187003.732421838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-246612.51555175765</v>
      </c>
      <c r="L1431" s="444">
        <f t="shared" ca="1" si="127"/>
        <v>-59433616.247973599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-59433616.247973599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-247640.06769988997</v>
      </c>
      <c r="L1432" s="444">
        <f t="shared" ca="1" si="127"/>
        <v>-59681256.315673485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-59681256.315673485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-248671.90131530623</v>
      </c>
      <c r="L1433" s="444">
        <f t="shared" ca="1" si="127"/>
        <v>-59929928.216988795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-59929928.216988795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-249708.03423745331</v>
      </c>
      <c r="L1434" s="444">
        <f t="shared" ca="1" si="127"/>
        <v>-60179636.251226246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-60179636.251226246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-250748.48438010935</v>
      </c>
      <c r="L1435" s="444">
        <f t="shared" ca="1" si="127"/>
        <v>-60430384.735606357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-60430384.735606357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-251793.26973169314</v>
      </c>
      <c r="L1436" s="444">
        <f t="shared" ca="1" si="127"/>
        <v>-60682178.00533805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-60682178.00533805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-252842.40835557517</v>
      </c>
      <c r="L1437" s="444">
        <f t="shared" ca="1" si="127"/>
        <v>-60935020.413693629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-60935020.413693629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-253895.91839039008</v>
      </c>
      <c r="L1438" s="444">
        <f t="shared" ca="1" si="127"/>
        <v>-61188916.332084022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-61188916.332084022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-254953.81805035009</v>
      </c>
      <c r="L1439" s="444">
        <f t="shared" ca="1" si="127"/>
        <v>-61443870.15013437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-61443870.15013437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-256016.12562555983</v>
      </c>
      <c r="L1440" s="444">
        <f t="shared" ca="1" si="127"/>
        <v>-61699886.275759928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-61699886.275759928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-257082.85948233303</v>
      </c>
      <c r="L1441" s="444">
        <f t="shared" ca="1" si="127"/>
        <v>-61956969.135242261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-61956969.135242261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-258154.03806350939</v>
      </c>
      <c r="L1442" s="444">
        <f t="shared" ca="1" si="127"/>
        <v>-62215123.173305772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-62215123.173305772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-259229.67988877406</v>
      </c>
      <c r="L1443" s="444">
        <f t="shared" ca="1" si="127"/>
        <v>-62474352.85319455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-62474352.85319455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-260309.80355497726</v>
      </c>
      <c r="L1444" s="444">
        <f t="shared" ca="1" si="127"/>
        <v>-62734662.656749524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-62734662.656749524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-261394.42773645639</v>
      </c>
      <c r="L1445" s="444">
        <f t="shared" ca="1" si="127"/>
        <v>-62996057.084485978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-62996057.084485978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-262483.57118535822</v>
      </c>
      <c r="L1446" s="444">
        <f t="shared" ca="1" si="127"/>
        <v>-63258540.655671336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-63258540.655671336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-263577.25273196388</v>
      </c>
      <c r="L1447" s="444">
        <f t="shared" ca="1" si="127"/>
        <v>-63522117.9084033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-63522117.9084033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-264675.49128501373</v>
      </c>
      <c r="L1448" s="444">
        <f t="shared" ca="1" si="127"/>
        <v>-63786793.399688311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-63786793.399688311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-265778.30583203462</v>
      </c>
      <c r="L1449" s="444">
        <f t="shared" ca="1" si="127"/>
        <v>-64052571.705520347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-64052571.705520347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-266885.7154396681</v>
      </c>
      <c r="L1450" s="444">
        <f t="shared" ca="1" si="127"/>
        <v>-64319457.420960017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-64319457.420960017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-267997.73925400007</v>
      </c>
      <c r="L1451" s="444">
        <f t="shared" ca="1" si="127"/>
        <v>-64587455.160214014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-64587455.160214014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-269114.39650089171</v>
      </c>
      <c r="L1452" s="444">
        <f t="shared" ca="1" si="127"/>
        <v>-64856569.556714907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-64856569.556714907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-270235.70648631209</v>
      </c>
      <c r="L1453" s="444">
        <f t="shared" ca="1" si="127"/>
        <v>-65126805.263201222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-65126805.263201222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-271361.68859667174</v>
      </c>
      <c r="L1454" s="444">
        <f t="shared" ca="1" si="127"/>
        <v>-65398166.951797895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-65398166.951797895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-272492.36229915795</v>
      </c>
      <c r="L1455" s="444">
        <f t="shared" ca="1" si="127"/>
        <v>-65670659.314097054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-65670659.314097054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-273627.74714207108</v>
      </c>
      <c r="L1456" s="444">
        <f t="shared" ca="1" si="127"/>
        <v>-65944287.061239123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-65944287.061239123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-274767.86275516299</v>
      </c>
      <c r="L1457" s="444">
        <f t="shared" ca="1" si="127"/>
        <v>-66219054.923994288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-66219054.923994288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-275912.72884997615</v>
      </c>
      <c r="L1458" s="444">
        <f t="shared" ca="1" si="127"/>
        <v>-66494967.652844265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-66494967.652844265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-277062.36522018444</v>
      </c>
      <c r="L1459" s="444">
        <f t="shared" ca="1" si="127"/>
        <v>-66772030.018064447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-66772030.018064447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-278216.79174193519</v>
      </c>
      <c r="L1460" s="444">
        <f t="shared" ca="1" si="127"/>
        <v>-67050246.809806384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-67050246.809806384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-279376.02837419324</v>
      </c>
      <c r="L1461" s="444">
        <f t="shared" ca="1" si="127"/>
        <v>-67329622.838180572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-67329622.838180572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-280540.0951590857</v>
      </c>
      <c r="L1462" s="444">
        <f t="shared" ca="1" si="127"/>
        <v>-67610162.933339655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-67610162.933339655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-281709.01222224854</v>
      </c>
      <c r="L1463" s="444">
        <f t="shared" ca="1" si="127"/>
        <v>-67891871.945561901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-67891871.945561901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-282882.79977317457</v>
      </c>
      <c r="L1464" s="444">
        <f t="shared" ca="1" si="127"/>
        <v>-68174754.745335072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-68174754.745335072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-284061.4781055628</v>
      </c>
      <c r="L1465" s="444">
        <f t="shared" ca="1" si="127"/>
        <v>-68458816.223440632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-68458816.223440632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-285245.06759766932</v>
      </c>
      <c r="L1466" s="444">
        <f t="shared" ca="1" si="127"/>
        <v>-68744061.291038305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-68744061.291038305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-286433.58871265961</v>
      </c>
      <c r="L1467" s="444">
        <f t="shared" ca="1" si="127"/>
        <v>-69030494.879750967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-69030494.879750967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-287627.06199896237</v>
      </c>
      <c r="L1468" s="444">
        <f t="shared" ca="1" si="127"/>
        <v>-69318121.94174993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-69318121.94174993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-288825.5080906247</v>
      </c>
      <c r="L1469" s="444">
        <f t="shared" ca="1" si="127"/>
        <v>-69606947.449840561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-69606947.449840561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-290028.94770766899</v>
      </c>
      <c r="L1470" s="444">
        <f t="shared" ca="1" si="127"/>
        <v>-69896976.397548229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-69896976.397548229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-291237.40165645094</v>
      </c>
      <c r="L1471" s="444">
        <f t="shared" ca="1" si="127"/>
        <v>-70188213.799204677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-70188213.799204677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-292450.89083001949</v>
      </c>
      <c r="L1472" s="444">
        <f t="shared" ca="1" si="127"/>
        <v>-70480664.690034702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-70480664.690034702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-293669.43620847794</v>
      </c>
      <c r="L1473" s="444">
        <f t="shared" ca="1" si="127"/>
        <v>-70774334.126243174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-70774334.126243174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-294893.05885934655</v>
      </c>
      <c r="L1474" s="444">
        <f t="shared" ca="1" si="127"/>
        <v>-71069227.185102522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-71069227.185102522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-296121.77993792715</v>
      </c>
      <c r="L1475" s="444">
        <f t="shared" ca="1" si="127"/>
        <v>-71365348.965040445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-71365348.965040445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-297355.6206876685</v>
      </c>
      <c r="L1476" s="444">
        <f t="shared" ca="1" si="127"/>
        <v>-71662704.585728109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-71662704.585728109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-298594.60244053381</v>
      </c>
      <c r="L1477" s="444">
        <f t="shared" ca="1" si="127"/>
        <v>-71961299.188168645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-71961299.188168645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-299838.74661736935</v>
      </c>
      <c r="L1478" s="444">
        <f t="shared" ca="1" si="127"/>
        <v>-72261137.934786022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-72261137.934786022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-301088.07472827507</v>
      </c>
      <c r="L1479" s="444">
        <f t="shared" ca="1" si="127"/>
        <v>-72562226.009514302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-72562226.009514302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-302342.60837297625</v>
      </c>
      <c r="L1480" s="444">
        <f t="shared" ca="1" si="127"/>
        <v>-72864568.617887273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-72864568.617887273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-303602.36924119695</v>
      </c>
      <c r="L1481" s="444">
        <f t="shared" ca="1" si="127"/>
        <v>-73168170.987128466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-73168170.987128466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-304867.37911303528</v>
      </c>
      <c r="L1482" s="444">
        <f t="shared" ca="1" si="127"/>
        <v>-73473038.3662415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-73473038.3662415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-306137.65985933959</v>
      </c>
      <c r="L1483" s="444">
        <f t="shared" ca="1" si="127"/>
        <v>-73779176.026100844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-73779176.026100844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-307413.23344208684</v>
      </c>
      <c r="L1484" s="444">
        <f t="shared" ca="1" si="127"/>
        <v>-74086589.259542927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-74086589.259542927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-308694.12191476219</v>
      </c>
      <c r="L1485" s="444">
        <f t="shared" ca="1" si="127"/>
        <v>-74395283.381457686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-74395283.381457686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-309980.34742274036</v>
      </c>
      <c r="L1486" s="444">
        <f t="shared" ca="1" si="127"/>
        <v>-74705263.72888042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-74705263.72888042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-311271.9322036684</v>
      </c>
      <c r="L1487" s="444">
        <f t="shared" ca="1" si="127"/>
        <v>-75016535.661084086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-75016535.661084086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-312568.89858785033</v>
      </c>
      <c r="L1488" s="444">
        <f t="shared" ca="1" si="127"/>
        <v>-75329104.559671938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-75329104.559671938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-313871.26899863308</v>
      </c>
      <c r="L1489" s="444">
        <f t="shared" ca="1" si="127"/>
        <v>-75642975.828670576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-75642975.828670576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-315179.06595279404</v>
      </c>
      <c r="L1490" s="444">
        <f t="shared" ca="1" si="127"/>
        <v>-75958154.894623369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-75958154.894623369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-316492.31206093071</v>
      </c>
      <c r="L1491" s="444">
        <f t="shared" ca="1" si="127"/>
        <v>-76274647.206684306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-76274647.206684306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-317811.03002785129</v>
      </c>
      <c r="L1492" s="444">
        <f t="shared" ca="1" si="127"/>
        <v>-76592458.236712158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-76592458.236712158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-319135.24265296734</v>
      </c>
      <c r="L1493" s="444">
        <f t="shared" ca="1" si="127"/>
        <v>-76911593.479365125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-76911593.479365125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-320464.972830688</v>
      </c>
      <c r="L1494" s="444">
        <f t="shared" ca="1" si="127"/>
        <v>-77232058.452195808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-77232058.452195808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-321800.24355081585</v>
      </c>
      <c r="L1495" s="444">
        <f t="shared" ca="1" si="127"/>
        <v>-77553858.69574663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-77553858.69574663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-323141.07789894426</v>
      </c>
      <c r="L1496" s="444">
        <f t="shared" ca="1" si="127"/>
        <v>-77876999.77364558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-77876999.77364558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-324487.49905685656</v>
      </c>
      <c r="L1497" s="444">
        <f t="shared" ca="1" si="127"/>
        <v>-78201487.272702441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-78201487.272702441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-325839.53030292684</v>
      </c>
      <c r="L1498" s="444">
        <f t="shared" ca="1" si="127"/>
        <v>-78527326.803005368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-78527326.803005368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-327197.19501252234</v>
      </c>
      <c r="L1499" s="444">
        <f t="shared" ca="1" si="127"/>
        <v>-78854523.998017892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-78854523.998017892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-328560.51665840787</v>
      </c>
      <c r="L1500" s="444">
        <f t="shared" ca="1" si="127"/>
        <v>-79183084.514676303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-79183084.514676303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-329929.51881115127</v>
      </c>
      <c r="L1501" s="444">
        <f t="shared" ca="1" si="127"/>
        <v>-79513014.033487454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-79513014.033487454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-331304.22513953107</v>
      </c>
      <c r="L1502" s="444">
        <f t="shared" ca="1" si="127"/>
        <v>-79844318.258626983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-79844318.258626983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-332684.65941094578</v>
      </c>
      <c r="L1503" s="444">
        <f t="shared" ca="1" si="127"/>
        <v>-80177002.918037921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-80177002.918037921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-334070.84549182467</v>
      </c>
      <c r="L1504" s="444">
        <f t="shared" ca="1" si="127"/>
        <v>-80511073.763529748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-80511073.763529748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-335462.80734804063</v>
      </c>
      <c r="L1505" s="444">
        <f t="shared" ca="1" si="127"/>
        <v>-80846536.57087779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-80846536.57087779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-336860.56904532411</v>
      </c>
      <c r="L1506" s="444">
        <f t="shared" ca="1" si="127"/>
        <v>-81183397.139923111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-81183397.139923111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-338264.15474967961</v>
      </c>
      <c r="L1507" s="444">
        <f t="shared" ca="1" si="127"/>
        <v>-81521661.294672787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-81521661.294672787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-339673.58872780326</v>
      </c>
      <c r="L1508" s="444">
        <f t="shared" ca="1" si="127"/>
        <v>-81861334.883400589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-81861334.883400589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-341088.89534750243</v>
      </c>
      <c r="L1509" s="444">
        <f t="shared" ca="1" si="127"/>
        <v>-82202423.778748095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-82202423.778748095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-342510.09907811705</v>
      </c>
      <c r="L1510" s="444">
        <f t="shared" ca="1" si="127"/>
        <v>-82544933.877826214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-82544933.877826214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-343937.22449094255</v>
      </c>
      <c r="L1511" s="444">
        <f t="shared" ca="1" si="127"/>
        <v>-82888871.102317154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-82888871.102317154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-345370.2962596548</v>
      </c>
      <c r="L1512" s="444">
        <f t="shared" ca="1" si="127"/>
        <v>-83234241.398576811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-83234241.398576811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-346809.33916073671</v>
      </c>
      <c r="L1513" s="444">
        <f t="shared" ca="1" si="127"/>
        <v>-83581050.737737551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-83581050.737737551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-348254.37807390647</v>
      </c>
      <c r="L1514" s="444">
        <f t="shared" ca="1" si="127"/>
        <v>-83929305.115811452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-83929305.115811452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-349705.43798254774</v>
      </c>
      <c r="L1515" s="444">
        <f t="shared" ca="1" si="127"/>
        <v>-84279010.553793997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-84279010.553793997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-351162.54397414165</v>
      </c>
      <c r="L1516" s="444">
        <f t="shared" ca="1" si="127"/>
        <v>-84630173.097768143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-84630173.097768143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-352625.72124070057</v>
      </c>
      <c r="L1517" s="444">
        <f t="shared" ca="1" si="127"/>
        <v>-84982798.819008842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-84982798.819008842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-354094.99507920351</v>
      </c>
      <c r="L1518" s="444">
        <f t="shared" ca="1" si="127"/>
        <v>-85336893.814088047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-85336893.814088047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-355570.39089203352</v>
      </c>
      <c r="L1519" s="444">
        <f t="shared" ca="1" si="127"/>
        <v>-85692464.204980075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-85692464.204980075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-357051.93418741698</v>
      </c>
      <c r="L1520" s="444">
        <f t="shared" ca="1" si="127"/>
        <v>-86049516.139167488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-86049516.139167488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-358539.65057986451</v>
      </c>
      <c r="L1521" s="444">
        <f t="shared" ca="1" si="127"/>
        <v>-86408055.789747357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-86408055.789747357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-360033.565790614</v>
      </c>
      <c r="L1522" s="444">
        <f t="shared" ca="1" si="127"/>
        <v>-86768089.355537966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-86768089.355537966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-361533.70564807486</v>
      </c>
      <c r="L1523" s="444">
        <f t="shared" ca="1" si="127"/>
        <v>-87129623.061186045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-87129623.061186045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-363040.0960882752</v>
      </c>
      <c r="L1524" s="444">
        <f t="shared" ca="1" si="127"/>
        <v>-87492663.157274321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-87492663.157274321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-364552.76315530966</v>
      </c>
      <c r="L1525" s="444">
        <f t="shared" ca="1" si="127"/>
        <v>-87857215.920429632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-87857215.920429632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-366071.73300179013</v>
      </c>
      <c r="L1526" s="444">
        <f t="shared" ca="1" si="127"/>
        <v>-88223287.653431416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-88223287.653431416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-367597.03188929753</v>
      </c>
      <c r="L1527" s="444">
        <f t="shared" ca="1" si="127"/>
        <v>-88590884.68532072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-88590884.68532072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-369128.68618883635</v>
      </c>
      <c r="L1528" s="444">
        <f t="shared" ca="1" si="127"/>
        <v>-88960013.371509552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-88960013.371509552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-370666.72238128982</v>
      </c>
      <c r="L1529" s="444">
        <f t="shared" ca="1" si="127"/>
        <v>-89330680.093890846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-89330680.093890846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-372211.16705787851</v>
      </c>
      <c r="L1530" s="444">
        <f t="shared" ca="1" si="127"/>
        <v>-89702891.260948718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-89702891.260948718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-373762.04692061967</v>
      </c>
      <c r="L1531" s="444">
        <f t="shared" ca="1" si="127"/>
        <v>-90076653.30786933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-90076653.30786933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-375319.38878278888</v>
      </c>
      <c r="L1532" s="444">
        <f t="shared" ca="1" si="127"/>
        <v>-90451972.696652114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-90451972.696652114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-376883.21956938383</v>
      </c>
      <c r="L1533" s="444">
        <f t="shared" ca="1" si="127"/>
        <v>-90828855.916221499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-90828855.916221499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-378453.5663175896</v>
      </c>
      <c r="L1534" s="444">
        <f t="shared" ca="1" si="127"/>
        <v>-91207309.482539088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-91207309.482539088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-380030.45617724617</v>
      </c>
      <c r="L1535" s="444">
        <f t="shared" ca="1" si="127"/>
        <v>-91587339.938716337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-91587339.938716337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-381613.91641131806</v>
      </c>
      <c r="L1536" s="444">
        <f t="shared" ca="1" si="127"/>
        <v>-91968953.855127662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-91968953.855127662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-383203.97439636523</v>
      </c>
      <c r="L1537" s="444">
        <f t="shared" ca="1" si="127"/>
        <v>-92352157.829524025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-92352157.829524025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-384800.65762301674</v>
      </c>
      <c r="L1538" s="444">
        <f t="shared" ref="L1538:L1792" ca="1" si="132">I1538-J1538+K1538</f>
        <v>-92736958.487147048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-92736958.487147048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-386403.99369644601</v>
      </c>
      <c r="L1539" s="444">
        <f t="shared" ca="1" si="132"/>
        <v>-93123362.480843499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-93123362.480843499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-388014.01033684792</v>
      </c>
      <c r="L1540" s="444">
        <f t="shared" ca="1" si="132"/>
        <v>-93511376.491180345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-93511376.491180345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-389630.73537991813</v>
      </c>
      <c r="L1541" s="444">
        <f t="shared" ca="1" si="132"/>
        <v>-93901007.226560265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-93901007.226560265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-391254.19677733444</v>
      </c>
      <c r="L1542" s="444">
        <f t="shared" ca="1" si="132"/>
        <v>-94292261.423337594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-94292261.423337594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-392884.42259723996</v>
      </c>
      <c r="L1543" s="444">
        <f t="shared" ca="1" si="132"/>
        <v>-94685145.845934838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-94685145.845934838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-394521.44102472847</v>
      </c>
      <c r="L1544" s="444">
        <f t="shared" ca="1" si="132"/>
        <v>-95079667.286959574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-95079667.286959574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-396165.28036233154</v>
      </c>
      <c r="L1545" s="444">
        <f t="shared" ca="1" si="132"/>
        <v>-95475832.567321911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-95475832.567321911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-397815.96903050796</v>
      </c>
      <c r="L1546" s="444">
        <f t="shared" ca="1" si="132"/>
        <v>-95873648.536352426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-95873648.536352426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-399473.53556813509</v>
      </c>
      <c r="L1547" s="444">
        <f t="shared" ca="1" si="132"/>
        <v>-96273122.071920559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-96273122.071920559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-401138.00863300235</v>
      </c>
      <c r="L1548" s="444">
        <f t="shared" ca="1" si="132"/>
        <v>-96674260.080553561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-96674260.080553561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-402809.41700230649</v>
      </c>
      <c r="L1549" s="444">
        <f t="shared" ca="1" si="132"/>
        <v>-97077069.497555867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-97077069.497555867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-404487.78957314946</v>
      </c>
      <c r="L1550" s="444">
        <f t="shared" ca="1" si="132"/>
        <v>-97481557.287129015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-97481557.287129015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-406173.15536303754</v>
      </c>
      <c r="L1551" s="444">
        <f t="shared" ca="1" si="132"/>
        <v>-97887730.442492053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-97887730.442492053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-407865.54351038358</v>
      </c>
      <c r="L1552" s="444">
        <f t="shared" ca="1" si="132"/>
        <v>-98295595.98600243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-98295595.98600243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-409564.98327501013</v>
      </c>
      <c r="L1553" s="444">
        <f t="shared" ca="1" si="132"/>
        <v>-98705160.969277442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-98705160.969277442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-411271.50403865601</v>
      </c>
      <c r="L1554" s="444">
        <f t="shared" ca="1" si="132"/>
        <v>-99116432.473316103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-99116432.473316103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-412985.13530548377</v>
      </c>
      <c r="L1555" s="444">
        <f t="shared" ca="1" si="132"/>
        <v>-99529417.608621582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-99529417.608621582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-414705.90670258994</v>
      </c>
      <c r="L1556" s="444">
        <f t="shared" ca="1" si="132"/>
        <v>-99944123.515324175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-99944123.515324175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-416433.84798051737</v>
      </c>
      <c r="L1557" s="444">
        <f t="shared" ca="1" si="132"/>
        <v>-100360557.36330469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-100360557.36330469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-418168.98901376955</v>
      </c>
      <c r="L1558" s="444">
        <f t="shared" ca="1" si="132"/>
        <v>-100778726.35231847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-100778726.35231847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-419911.35980132694</v>
      </c>
      <c r="L1559" s="444">
        <f t="shared" ca="1" si="132"/>
        <v>-101198637.71211979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-101198637.71211979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-421660.99046716577</v>
      </c>
      <c r="L1560" s="444">
        <f t="shared" ca="1" si="132"/>
        <v>-101620298.70258695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-101620298.70258695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-423417.91126077896</v>
      </c>
      <c r="L1561" s="444">
        <f t="shared" ca="1" si="132"/>
        <v>-102043716.61384773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-102043716.61384773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-425182.15255769889</v>
      </c>
      <c r="L1562" s="444">
        <f t="shared" ca="1" si="132"/>
        <v>-102468898.76640543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-102468898.76640543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-426953.74486002262</v>
      </c>
      <c r="L1563" s="444">
        <f t="shared" ca="1" si="132"/>
        <v>-102895852.51126546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-102895852.51126546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-428732.71879693941</v>
      </c>
      <c r="L1564" s="444">
        <f t="shared" ca="1" si="132"/>
        <v>-103324585.2300624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-103324585.2300624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-430519.10512525996</v>
      </c>
      <c r="L1565" s="444">
        <f t="shared" ca="1" si="132"/>
        <v>-103755104.33518766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-103755104.33518766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-432312.93472994858</v>
      </c>
      <c r="L1566" s="444">
        <f t="shared" ca="1" si="132"/>
        <v>-104187417.26991761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-104187417.26991761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-434114.23862465669</v>
      </c>
      <c r="L1567" s="444">
        <f t="shared" ca="1" si="132"/>
        <v>-104621531.50854227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-104621531.50854227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-435923.04795225937</v>
      </c>
      <c r="L1568" s="444">
        <f t="shared" ca="1" si="132"/>
        <v>-105057454.55649453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-105057454.55649453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-437739.39398539392</v>
      </c>
      <c r="L1569" s="444">
        <f t="shared" ca="1" si="132"/>
        <v>-105495193.95047992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-105495193.95047992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-439563.30812699971</v>
      </c>
      <c r="L1570" s="444">
        <f t="shared" ca="1" si="132"/>
        <v>-105934757.25860693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-105934757.25860693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-441394.82191086217</v>
      </c>
      <c r="L1571" s="444">
        <f t="shared" ca="1" si="132"/>
        <v>-106376152.08051778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-106376152.08051778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-443233.96700215741</v>
      </c>
      <c r="L1572" s="444">
        <f t="shared" ca="1" si="132"/>
        <v>-106819386.04751994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-106819386.04751994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-445080.77519799973</v>
      </c>
      <c r="L1573" s="444">
        <f t="shared" ca="1" si="132"/>
        <v>-107264466.82271793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-107264466.82271793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-446935.27842799143</v>
      </c>
      <c r="L1574" s="444">
        <f t="shared" ca="1" si="132"/>
        <v>-107711402.10114592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-107711402.10114592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-448797.5087547747</v>
      </c>
      <c r="L1575" s="444">
        <f t="shared" ca="1" si="132"/>
        <v>-108160199.6099007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-108160199.6099007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-450667.49837458623</v>
      </c>
      <c r="L1576" s="444">
        <f t="shared" ca="1" si="132"/>
        <v>-108610867.10827528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-108610867.10827528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-452545.27961781371</v>
      </c>
      <c r="L1577" s="444">
        <f t="shared" ca="1" si="132"/>
        <v>-109063412.3878931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-109063412.3878931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-454430.88494955457</v>
      </c>
      <c r="L1578" s="444">
        <f t="shared" ca="1" si="132"/>
        <v>-109517843.27284265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-109517843.27284265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-456324.34697017766</v>
      </c>
      <c r="L1579" s="444">
        <f t="shared" ca="1" si="132"/>
        <v>-109974167.61981282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-109974167.61981282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-458225.69841588673</v>
      </c>
      <c r="L1580" s="444">
        <f t="shared" ca="1" si="132"/>
        <v>-110432393.31822871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-110432393.31822871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-460134.9721592862</v>
      </c>
      <c r="L1581" s="444">
        <f t="shared" ca="1" si="132"/>
        <v>-110892528.29038799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-110892528.29038799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-462052.20120994997</v>
      </c>
      <c r="L1582" s="444">
        <f t="shared" ca="1" si="132"/>
        <v>-111354580.49159794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-111354580.49159794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-463977.41871499148</v>
      </c>
      <c r="L1583" s="444">
        <f t="shared" ca="1" si="132"/>
        <v>-111818557.91031292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-111818557.91031292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-465910.65795963717</v>
      </c>
      <c r="L1584" s="444">
        <f t="shared" ca="1" si="132"/>
        <v>-112284468.56827256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-112284468.56827256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-467851.95236780233</v>
      </c>
      <c r="L1585" s="444">
        <f t="shared" ca="1" si="132"/>
        <v>-112752320.52064036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-112752320.52064036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-469801.33550266811</v>
      </c>
      <c r="L1586" s="444">
        <f t="shared" ca="1" si="132"/>
        <v>-113222121.85614303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-113222121.85614303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-471758.84106726263</v>
      </c>
      <c r="L1587" s="444">
        <f t="shared" ca="1" si="132"/>
        <v>-113693880.6972103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-113693880.6972103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-473724.50290504284</v>
      </c>
      <c r="L1588" s="444">
        <f t="shared" ca="1" si="132"/>
        <v>-114167605.20011534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-114167605.20011534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-475698.35500048054</v>
      </c>
      <c r="L1589" s="444">
        <f t="shared" ca="1" si="132"/>
        <v>-114643303.55511582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-114643303.55511582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-477680.43147964921</v>
      </c>
      <c r="L1590" s="444">
        <f t="shared" ca="1" si="132"/>
        <v>-115120983.98659547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-115120983.98659547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-479670.76661081443</v>
      </c>
      <c r="L1591" s="444">
        <f t="shared" ca="1" si="132"/>
        <v>-115600654.75320628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-115600654.75320628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-481669.39480502618</v>
      </c>
      <c r="L1592" s="444">
        <f t="shared" ca="1" si="132"/>
        <v>-116082324.14801131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-116082324.14801131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-483676.35061671375</v>
      </c>
      <c r="L1593" s="444">
        <f t="shared" ca="1" si="132"/>
        <v>-116566000.49862802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-116566000.49862802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-485691.66874428332</v>
      </c>
      <c r="L1594" s="444">
        <f t="shared" ca="1" si="132"/>
        <v>-117051692.1673723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-117051692.1673723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-487715.38403071795</v>
      </c>
      <c r="L1595" s="444">
        <f t="shared" ca="1" si="132"/>
        <v>-117539407.55140302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-117539407.55140302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-489747.53146417922</v>
      </c>
      <c r="L1596" s="444">
        <f t="shared" ca="1" si="132"/>
        <v>-118029155.08286719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-118029155.08286719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-491788.1461786133</v>
      </c>
      <c r="L1597" s="444">
        <f t="shared" ca="1" si="132"/>
        <v>-118520943.22904581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-118520943.22904581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-493837.26345435751</v>
      </c>
      <c r="L1598" s="444">
        <f t="shared" ca="1" si="132"/>
        <v>-119014780.49250017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-119014780.49250017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-495894.91871875071</v>
      </c>
      <c r="L1599" s="444">
        <f t="shared" ca="1" si="132"/>
        <v>-119510675.41121893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-119510675.41121893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-497961.14754674555</v>
      </c>
      <c r="L1600" s="444">
        <f t="shared" ca="1" si="132"/>
        <v>-120008636.55876566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-120008636.55876566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-500035.98566152365</v>
      </c>
      <c r="L1601" s="444">
        <f t="shared" ca="1" si="132"/>
        <v>-120508672.54442719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-120508672.54442719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-502119.46893511328</v>
      </c>
      <c r="L1602" s="444">
        <f t="shared" ca="1" si="132"/>
        <v>-121010792.0133623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-121010792.0133623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-504211.63338900957</v>
      </c>
      <c r="L1603" s="444">
        <f t="shared" ca="1" si="132"/>
        <v>-121515003.64675131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-121515003.64675131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-506312.51519479713</v>
      </c>
      <c r="L1604" s="444">
        <f t="shared" ca="1" si="132"/>
        <v>-122021316.16194612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-122021316.16194612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-508422.15067477548</v>
      </c>
      <c r="L1605" s="444">
        <f t="shared" ca="1" si="132"/>
        <v>-122529738.31262089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-122529738.31262089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-510540.57630258705</v>
      </c>
      <c r="L1606" s="444">
        <f t="shared" ca="1" si="132"/>
        <v>-123040278.88892348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-123040278.88892348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-512667.82870384789</v>
      </c>
      <c r="L1607" s="444">
        <f t="shared" ca="1" si="132"/>
        <v>-123552946.71762733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-123552946.71762733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-514803.94465678051</v>
      </c>
      <c r="L1608" s="444">
        <f t="shared" ca="1" si="132"/>
        <v>-124067750.66228411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-124067750.66228411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-516948.96109285043</v>
      </c>
      <c r="L1609" s="444">
        <f t="shared" ca="1" si="132"/>
        <v>-124584699.62337695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-124584699.62337695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-519102.91509740404</v>
      </c>
      <c r="L1610" s="444">
        <f t="shared" ca="1" si="132"/>
        <v>-125103802.53847435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-125103802.53847435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-521265.84391030972</v>
      </c>
      <c r="L1611" s="444">
        <f t="shared" ca="1" si="132"/>
        <v>-125625068.38238466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-125625068.38238466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-523437.78492660273</v>
      </c>
      <c r="L1612" s="444">
        <f t="shared" ca="1" si="132"/>
        <v>-126148506.16731127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-126148506.16731127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-525618.77569713024</v>
      </c>
      <c r="L1613" s="444">
        <f t="shared" ca="1" si="132"/>
        <v>-126674124.94300839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-126674124.94300839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-527808.85392920161</v>
      </c>
      <c r="L1614" s="444">
        <f t="shared" ca="1" si="132"/>
        <v>-127201933.7969376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-127201933.7969376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-530008.05748723994</v>
      </c>
      <c r="L1615" s="444">
        <f t="shared" ca="1" si="132"/>
        <v>-127731941.85442483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-127731941.85442483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-532216.42439343676</v>
      </c>
      <c r="L1616" s="444">
        <f t="shared" ca="1" si="132"/>
        <v>-128264158.27881826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-128264158.27881826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-534433.99282840954</v>
      </c>
      <c r="L1617" s="444">
        <f t="shared" ca="1" si="132"/>
        <v>-128798592.27164668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-128798592.27164668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-536660.80113186117</v>
      </c>
      <c r="L1618" s="444">
        <f t="shared" ca="1" si="132"/>
        <v>-129335253.07277854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-129335253.07277854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-538896.88780324394</v>
      </c>
      <c r="L1619" s="444">
        <f t="shared" ca="1" si="132"/>
        <v>-129874149.96058178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-129874149.96058178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-541142.29150242405</v>
      </c>
      <c r="L1620" s="444">
        <f t="shared" ca="1" si="132"/>
        <v>-130415292.25208421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-130415292.25208421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-543397.05105035077</v>
      </c>
      <c r="L1621" s="444">
        <f t="shared" ca="1" si="132"/>
        <v>-130958689.30313456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-130958689.30313456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-545661.20542972733</v>
      </c>
      <c r="L1622" s="444">
        <f t="shared" ca="1" si="132"/>
        <v>-131504350.50856429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-131504350.50856429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-547934.79378568451</v>
      </c>
      <c r="L1623" s="444">
        <f t="shared" ca="1" si="132"/>
        <v>-132052285.30234998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-132052285.30234998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-550217.85542645829</v>
      </c>
      <c r="L1624" s="444">
        <f t="shared" ca="1" si="132"/>
        <v>-132602503.15777645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-132602503.15777645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-552510.42982406844</v>
      </c>
      <c r="L1625" s="444">
        <f t="shared" ca="1" si="132"/>
        <v>-133155013.58760051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-133155013.58760051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-554812.5566150021</v>
      </c>
      <c r="L1626" s="444">
        <f t="shared" ca="1" si="132"/>
        <v>-133709826.14421551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-133709826.14421551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-557124.27560089796</v>
      </c>
      <c r="L1627" s="444">
        <f t="shared" ca="1" si="132"/>
        <v>-134266950.4198164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-134266950.4198164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-559445.62674923497</v>
      </c>
      <c r="L1628" s="444">
        <f t="shared" ca="1" si="132"/>
        <v>-134826396.04656565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-134826396.04656565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-561776.6501940235</v>
      </c>
      <c r="L1629" s="444">
        <f t="shared" ca="1" si="132"/>
        <v>-135388172.69675967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-135388172.69675967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-564117.3862364986</v>
      </c>
      <c r="L1630" s="444">
        <f t="shared" ca="1" si="132"/>
        <v>-135952290.08299616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-135952290.08299616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-566467.8753458173</v>
      </c>
      <c r="L1631" s="444">
        <f t="shared" ca="1" si="132"/>
        <v>-136518757.95834199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-136518757.95834199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-568828.15815975831</v>
      </c>
      <c r="L1632" s="444">
        <f t="shared" ca="1" si="132"/>
        <v>-137087586.11650175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-137087586.11650175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-571198.27548542398</v>
      </c>
      <c r="L1633" s="444">
        <f t="shared" ca="1" si="132"/>
        <v>-137658784.39198717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-137658784.39198717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-573578.26829994656</v>
      </c>
      <c r="L1634" s="444">
        <f t="shared" ca="1" si="132"/>
        <v>-138232362.66028711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-138232362.66028711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-575968.17775119632</v>
      </c>
      <c r="L1635" s="444">
        <f t="shared" ca="1" si="132"/>
        <v>-138808330.8380383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-138808330.8380383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-578368.04515849287</v>
      </c>
      <c r="L1636" s="444">
        <f t="shared" ca="1" si="132"/>
        <v>-139386698.8831968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-139386698.8831968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-580777.91201332002</v>
      </c>
      <c r="L1637" s="444">
        <f t="shared" ca="1" si="132"/>
        <v>-139967476.79521012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-139967476.79521012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-583197.81998004217</v>
      </c>
      <c r="L1638" s="444">
        <f t="shared" ca="1" si="132"/>
        <v>-140550674.61519018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-140550674.61519018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-585627.81089662574</v>
      </c>
      <c r="L1639" s="444">
        <f t="shared" ca="1" si="132"/>
        <v>-141136302.42608681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-141136302.42608681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-588067.92677536176</v>
      </c>
      <c r="L1640" s="444">
        <f t="shared" ca="1" si="132"/>
        <v>-141724370.35286218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-141724370.35286218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-590518.20980359241</v>
      </c>
      <c r="L1641" s="444">
        <f t="shared" ca="1" si="132"/>
        <v>-142314888.56266576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-142314888.56266576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-592978.70234444062</v>
      </c>
      <c r="L1642" s="444">
        <f t="shared" ca="1" si="132"/>
        <v>-142907867.26501021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-142907867.26501021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-595449.44693754253</v>
      </c>
      <c r="L1643" s="444">
        <f t="shared" ca="1" si="132"/>
        <v>-143503316.71194774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-143503316.71194774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-597930.48629978229</v>
      </c>
      <c r="L1644" s="444">
        <f t="shared" ca="1" si="132"/>
        <v>-144101247.19824752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-144101247.19824752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-600421.86332603137</v>
      </c>
      <c r="L1645" s="444">
        <f t="shared" ca="1" si="132"/>
        <v>-144701669.06157357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-144701669.06157357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-602923.6210898899</v>
      </c>
      <c r="L1646" s="444">
        <f t="shared" ca="1" si="132"/>
        <v>-145304592.68266344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-145304592.68266344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-605435.80284443102</v>
      </c>
      <c r="L1647" s="444">
        <f t="shared" ca="1" si="132"/>
        <v>-145910028.48550788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-145910028.48550788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-607958.45202294947</v>
      </c>
      <c r="L1648" s="444">
        <f t="shared" ca="1" si="132"/>
        <v>-146517986.93753082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-146517986.93753082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-610491.61223971169</v>
      </c>
      <c r="L1649" s="444">
        <f t="shared" ca="1" si="132"/>
        <v>-147128478.54977053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-147128478.54977053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-613035.32729071053</v>
      </c>
      <c r="L1650" s="444">
        <f t="shared" ca="1" si="132"/>
        <v>-147741513.87706125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-147741513.87706125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-615589.64115442184</v>
      </c>
      <c r="L1651" s="444">
        <f t="shared" ca="1" si="132"/>
        <v>-148357103.51821566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-148357103.51821566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-618154.59799256525</v>
      </c>
      <c r="L1652" s="444">
        <f t="shared" ca="1" si="132"/>
        <v>-148975258.11620823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-148975258.11620823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-620730.24215086759</v>
      </c>
      <c r="L1653" s="444">
        <f t="shared" ca="1" si="132"/>
        <v>-149595988.3583591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-149595988.3583591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-623316.61815982952</v>
      </c>
      <c r="L1654" s="444">
        <f t="shared" ca="1" si="132"/>
        <v>-150219304.97651893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-150219304.97651893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-625913.77073549549</v>
      </c>
      <c r="L1655" s="444">
        <f t="shared" ca="1" si="132"/>
        <v>-150845218.74725443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-150845218.74725443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-628521.74478022684</v>
      </c>
      <c r="L1656" s="444">
        <f t="shared" ca="1" si="132"/>
        <v>-151473740.49203464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-151473740.49203464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-631140.58538347762</v>
      </c>
      <c r="L1657" s="444">
        <f t="shared" ca="1" si="132"/>
        <v>-152104881.07741812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-152104881.07741812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-633770.33782257547</v>
      </c>
      <c r="L1658" s="444">
        <f t="shared" ca="1" si="132"/>
        <v>-152738651.41524071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-152738651.41524071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-636411.04756350291</v>
      </c>
      <c r="L1659" s="444">
        <f t="shared" ca="1" si="132"/>
        <v>-153375062.4628042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-153375062.4628042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-639062.76026168419</v>
      </c>
      <c r="L1660" s="444">
        <f t="shared" ca="1" si="132"/>
        <v>-154014125.22306588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-154014125.22306588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-641725.52176277456</v>
      </c>
      <c r="L1661" s="444">
        <f t="shared" ca="1" si="132"/>
        <v>-154655850.74482867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-154655850.74482867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-644399.37810345273</v>
      </c>
      <c r="L1662" s="444">
        <f t="shared" ca="1" si="132"/>
        <v>-155300250.12293214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-155300250.12293214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-647084.37551221717</v>
      </c>
      <c r="L1663" s="444">
        <f t="shared" ca="1" si="132"/>
        <v>-155947334.49844435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-155947334.49844435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-649780.56041018479</v>
      </c>
      <c r="L1664" s="444">
        <f t="shared" ca="1" si="132"/>
        <v>-156597115.05885452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-156597115.05885452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-652487.97941189387</v>
      </c>
      <c r="L1665" s="444">
        <f t="shared" ca="1" si="132"/>
        <v>-157249603.03826642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-157249603.03826642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-655206.67932611005</v>
      </c>
      <c r="L1666" s="444">
        <f t="shared" ca="1" si="132"/>
        <v>-157904809.71759254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-157904809.71759254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-657936.70715663559</v>
      </c>
      <c r="L1667" s="444">
        <f t="shared" ca="1" si="132"/>
        <v>-158562746.42474917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-158562746.42474917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-660678.11010312149</v>
      </c>
      <c r="L1668" s="444">
        <f t="shared" ca="1" si="132"/>
        <v>-159223424.5348523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-159223424.5348523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-663430.93556188454</v>
      </c>
      <c r="L1669" s="444">
        <f t="shared" ca="1" si="132"/>
        <v>-159886855.47041419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-159886855.47041419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-666195.23112672579</v>
      </c>
      <c r="L1670" s="444">
        <f t="shared" ca="1" si="132"/>
        <v>-160553050.70154092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-160553050.70154092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-668971.04458975384</v>
      </c>
      <c r="L1671" s="444">
        <f t="shared" ca="1" si="132"/>
        <v>-161222021.74613068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-161222021.74613068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-671758.42394221108</v>
      </c>
      <c r="L1672" s="444">
        <f t="shared" ca="1" si="132"/>
        <v>-161893780.17007288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-161893780.17007288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-674557.41737530369</v>
      </c>
      <c r="L1673" s="444">
        <f t="shared" ca="1" si="132"/>
        <v>-162568337.58744818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-162568337.58744818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-677368.07328103413</v>
      </c>
      <c r="L1674" s="444">
        <f t="shared" ca="1" si="132"/>
        <v>-163245705.6607292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-163245705.6607292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-680190.44025303831</v>
      </c>
      <c r="L1675" s="444">
        <f t="shared" ca="1" si="132"/>
        <v>-163925896.10098225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-163925896.10098225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-683024.56708742608</v>
      </c>
      <c r="L1676" s="444">
        <f t="shared" ca="1" si="132"/>
        <v>-164608920.66806966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-164608920.66806966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-685870.50278362352</v>
      </c>
      <c r="L1677" s="444">
        <f t="shared" ca="1" si="132"/>
        <v>-165294791.17085329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-165294791.17085329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-688728.29654522205</v>
      </c>
      <c r="L1678" s="444">
        <f t="shared" ca="1" si="132"/>
        <v>-165983519.46739849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-165983519.46739849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-691597.99778082711</v>
      </c>
      <c r="L1679" s="444">
        <f t="shared" ca="1" si="132"/>
        <v>-166675117.46517932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-166675117.46517932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-694479.6561049138</v>
      </c>
      <c r="L1680" s="444">
        <f t="shared" ca="1" si="132"/>
        <v>-167369597.12128425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-167369597.12128425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-697373.3213386843</v>
      </c>
      <c r="L1681" s="444">
        <f t="shared" ca="1" si="132"/>
        <v>-168066970.44262293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-168066970.44262293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-700279.04351092887</v>
      </c>
      <c r="L1682" s="444">
        <f t="shared" ca="1" si="132"/>
        <v>-168767249.48613387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-168767249.48613387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-703196.87285889115</v>
      </c>
      <c r="L1683" s="444">
        <f t="shared" ca="1" si="132"/>
        <v>-169470446.35899276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-169470446.35899276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-706126.85982913652</v>
      </c>
      <c r="L1684" s="444">
        <f t="shared" ca="1" si="132"/>
        <v>-170176573.21882188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-170176573.21882188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-709069.05507842451</v>
      </c>
      <c r="L1685" s="444">
        <f t="shared" ca="1" si="132"/>
        <v>-170885642.2739003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-170885642.2739003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-712023.5094745846</v>
      </c>
      <c r="L1686" s="444">
        <f t="shared" ca="1" si="132"/>
        <v>-171597665.78337488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-171597665.78337488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-714990.27409739536</v>
      </c>
      <c r="L1687" s="444">
        <f t="shared" ca="1" si="132"/>
        <v>-172312656.05747226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-172312656.05747226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-717969.40023946774</v>
      </c>
      <c r="L1688" s="444">
        <f t="shared" ca="1" si="132"/>
        <v>-173030625.45771173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-173030625.45771173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-720960.93940713222</v>
      </c>
      <c r="L1689" s="444">
        <f t="shared" ca="1" si="132"/>
        <v>-173751586.39711887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-173751586.39711887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-723964.94332132861</v>
      </c>
      <c r="L1690" s="444">
        <f t="shared" ca="1" si="132"/>
        <v>-174475551.34044018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-174475551.34044018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-726981.46391850081</v>
      </c>
      <c r="L1691" s="444">
        <f t="shared" ca="1" si="132"/>
        <v>-175202532.80435869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-175202532.80435869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-730010.55335149448</v>
      </c>
      <c r="L1692" s="444">
        <f t="shared" ca="1" si="132"/>
        <v>-175932543.35771018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-175932543.35771018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-733052.26399045903</v>
      </c>
      <c r="L1693" s="444">
        <f t="shared" ca="1" si="132"/>
        <v>-176665595.62170064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-176665595.62170064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-736106.64842375263</v>
      </c>
      <c r="L1694" s="444">
        <f t="shared" ca="1" si="132"/>
        <v>-177401702.27012441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-177401702.27012441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-739173.75945885165</v>
      </c>
      <c r="L1695" s="444">
        <f t="shared" ca="1" si="132"/>
        <v>-178140876.02958325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-178140876.02958325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-742253.65012326348</v>
      </c>
      <c r="L1696" s="444">
        <f t="shared" ca="1" si="132"/>
        <v>-178883129.67970651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-178883129.67970651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-745346.37366544385</v>
      </c>
      <c r="L1697" s="444">
        <f t="shared" ca="1" si="132"/>
        <v>-179628476.05337197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-179628476.05337197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-748451.98355571646</v>
      </c>
      <c r="L1698" s="444">
        <f t="shared" ca="1" si="132"/>
        <v>-180376928.03692767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-180376928.03692767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-751570.53348719864</v>
      </c>
      <c r="L1699" s="444">
        <f t="shared" ca="1" si="132"/>
        <v>-181128498.57041487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-181128498.57041487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-754702.07737672864</v>
      </c>
      <c r="L1700" s="444">
        <f t="shared" ca="1" si="132"/>
        <v>-181883200.64779159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-181883200.64779159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-757846.66936579836</v>
      </c>
      <c r="L1701" s="444">
        <f t="shared" ca="1" si="132"/>
        <v>-182641047.31715739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-182641047.31715739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-761004.36382148915</v>
      </c>
      <c r="L1702" s="444">
        <f t="shared" ca="1" si="132"/>
        <v>-183402051.68097886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-183402051.68097886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-764175.21533741197</v>
      </c>
      <c r="L1703" s="444">
        <f t="shared" ca="1" si="132"/>
        <v>-184166226.89631629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-184166226.89631629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-767359.27873465116</v>
      </c>
      <c r="L1704" s="444">
        <f t="shared" ca="1" si="132"/>
        <v>-184933586.17505094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-184933586.17505094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-770556.60906271229</v>
      </c>
      <c r="L1705" s="444">
        <f t="shared" ca="1" si="132"/>
        <v>-185704142.78411365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-185704142.78411365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-773767.26160047355</v>
      </c>
      <c r="L1706" s="444">
        <f t="shared" ca="1" si="132"/>
        <v>-186477910.04571411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-186477910.04571411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-776991.29185714212</v>
      </c>
      <c r="L1707" s="444">
        <f t="shared" ca="1" si="132"/>
        <v>-187254901.33757126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-187254901.33757126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-780228.75557321357</v>
      </c>
      <c r="L1708" s="444">
        <f t="shared" ca="1" si="132"/>
        <v>-188035130.09314448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-188035130.09314448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-783479.70872143528</v>
      </c>
      <c r="L1709" s="444">
        <f t="shared" ca="1" si="132"/>
        <v>-188818609.80186591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-188818609.80186591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-786744.20750777458</v>
      </c>
      <c r="L1710" s="444">
        <f t="shared" ca="1" si="132"/>
        <v>-189605354.00937369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-189605354.00937369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-790022.30837239034</v>
      </c>
      <c r="L1711" s="444">
        <f t="shared" ca="1" si="132"/>
        <v>-190395376.31774607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-190395376.31774607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-793314.06799060863</v>
      </c>
      <c r="L1712" s="444">
        <f t="shared" ca="1" si="132"/>
        <v>-191188690.38573667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-191188690.38573667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-796619.54327390285</v>
      </c>
      <c r="L1713" s="444">
        <f t="shared" ca="1" si="132"/>
        <v>-191985309.92901057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-191985309.92901057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-799938.79137087741</v>
      </c>
      <c r="L1714" s="444">
        <f t="shared" ca="1" si="132"/>
        <v>-192785248.72038144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-192785248.72038144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-803271.86966825603</v>
      </c>
      <c r="L1715" s="444">
        <f t="shared" ca="1" si="132"/>
        <v>-193588520.59004968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-193588520.59004968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-806618.83579187363</v>
      </c>
      <c r="L1716" s="444">
        <f t="shared" ca="1" si="132"/>
        <v>-194395139.42584157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-194395139.42584157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-809979.74760767317</v>
      </c>
      <c r="L1717" s="444">
        <f t="shared" ca="1" si="132"/>
        <v>-195205119.17344925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-195205119.17344925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-813354.66322270525</v>
      </c>
      <c r="L1718" s="444">
        <f t="shared" ca="1" si="132"/>
        <v>-196018473.83667195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-196018473.83667195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-816743.64098613313</v>
      </c>
      <c r="L1719" s="444">
        <f t="shared" ca="1" si="132"/>
        <v>-196835217.47765809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-196835217.47765809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-820146.73949024209</v>
      </c>
      <c r="L1720" s="444">
        <f t="shared" ca="1" si="132"/>
        <v>-197655364.21714833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-197655364.21714833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-823564.01757145138</v>
      </c>
      <c r="L1721" s="444">
        <f t="shared" ca="1" si="132"/>
        <v>-198478928.23471978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-198478928.23471978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-826995.53431133239</v>
      </c>
      <c r="L1722" s="444">
        <f t="shared" ca="1" si="132"/>
        <v>-199305923.76903111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-199305923.76903111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-830441.34903762955</v>
      </c>
      <c r="L1723" s="444">
        <f t="shared" ca="1" si="132"/>
        <v>-200136365.11806872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-200136365.11806872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-833901.52132528636</v>
      </c>
      <c r="L1724" s="444">
        <f t="shared" ca="1" si="132"/>
        <v>-200970266.63939402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-200970266.63939402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-837376.1109974751</v>
      </c>
      <c r="L1725" s="444">
        <f t="shared" ca="1" si="132"/>
        <v>-201807642.75039148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-201807642.75039148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-840865.17812663119</v>
      </c>
      <c r="L1726" s="444">
        <f t="shared" ca="1" si="132"/>
        <v>-202648507.92851812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-202648507.92851812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-844368.78303549218</v>
      </c>
      <c r="L1727" s="444">
        <f t="shared" ca="1" si="132"/>
        <v>-203492876.7115536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-203492876.7115536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-847886.98629814002</v>
      </c>
      <c r="L1728" s="444">
        <f t="shared" ca="1" si="132"/>
        <v>-204340763.69785175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-204340763.69785175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-851419.84874104895</v>
      </c>
      <c r="L1729" s="444">
        <f t="shared" ca="1" si="132"/>
        <v>-205192183.5465928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-205192183.5465928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-854967.43144413666</v>
      </c>
      <c r="L1730" s="444">
        <f t="shared" ca="1" si="132"/>
        <v>-206047150.97803694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-206047150.97803694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-858529.79574182059</v>
      </c>
      <c r="L1731" s="444">
        <f t="shared" ca="1" si="132"/>
        <v>-206905680.77377877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-206905680.77377877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-862107.00322407822</v>
      </c>
      <c r="L1732" s="444">
        <f t="shared" ca="1" si="132"/>
        <v>-207767787.77700284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-207767787.77700284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-865699.11573751178</v>
      </c>
      <c r="L1733" s="444">
        <f t="shared" ca="1" si="132"/>
        <v>-208633486.89274034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-208633486.89274034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-869306.19538641803</v>
      </c>
      <c r="L1734" s="444">
        <f t="shared" ca="1" si="132"/>
        <v>-209502793.08812675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-209502793.08812675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-872928.30453386146</v>
      </c>
      <c r="L1735" s="444">
        <f t="shared" ca="1" si="132"/>
        <v>-210375721.39266062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-210375721.39266062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-876565.50580275245</v>
      </c>
      <c r="L1736" s="444">
        <f t="shared" ca="1" si="132"/>
        <v>-211252286.89846337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-211252286.89846337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-880217.86207693059</v>
      </c>
      <c r="L1737" s="444">
        <f t="shared" ca="1" si="132"/>
        <v>-212132504.76054031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-212132504.76054031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-883885.43650225119</v>
      </c>
      <c r="L1738" s="444">
        <f t="shared" ca="1" si="132"/>
        <v>-213016390.19704255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-213016390.19704255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-887568.29248767742</v>
      </c>
      <c r="L1739" s="444">
        <f t="shared" ca="1" si="132"/>
        <v>-213903958.48953024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-213903958.48953024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-891266.49370637594</v>
      </c>
      <c r="L1740" s="444">
        <f t="shared" ca="1" si="132"/>
        <v>-214795224.98323661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-214795224.98323661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-894980.10409681918</v>
      </c>
      <c r="L1741" s="444">
        <f t="shared" ca="1" si="132"/>
        <v>-215690205.08733344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-215690205.08733344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-898709.18786388927</v>
      </c>
      <c r="L1742" s="444">
        <f t="shared" ca="1" si="132"/>
        <v>-216588914.27519733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-216588914.27519733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-902453.80947998888</v>
      </c>
      <c r="L1743" s="444">
        <f t="shared" ca="1" si="132"/>
        <v>-217491368.08467731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-217491368.08467731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-906214.03368615545</v>
      </c>
      <c r="L1744" s="444">
        <f t="shared" ca="1" si="132"/>
        <v>-218397582.11836347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-218397582.11836347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-909989.9254931811</v>
      </c>
      <c r="L1745" s="444">
        <f t="shared" ca="1" si="132"/>
        <v>-219307572.04385665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-219307572.04385665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-913781.55018273601</v>
      </c>
      <c r="L1746" s="444">
        <f t="shared" ca="1" si="132"/>
        <v>-220221353.59403938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-220221353.59403938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-917588.97330849757</v>
      </c>
      <c r="L1747" s="444">
        <f t="shared" ca="1" si="132"/>
        <v>-221138942.56734788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-221138942.56734788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-921412.26069728285</v>
      </c>
      <c r="L1748" s="444">
        <f t="shared" ca="1" si="132"/>
        <v>-222060354.82804516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-222060354.82804516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-925251.47845018818</v>
      </c>
      <c r="L1749" s="444">
        <f t="shared" ca="1" si="132"/>
        <v>-222985606.30649534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-222985606.30649534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-929106.69294373051</v>
      </c>
      <c r="L1750" s="444">
        <f t="shared" ca="1" si="132"/>
        <v>-223914712.99943906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-223914712.99943906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-932977.97083099606</v>
      </c>
      <c r="L1751" s="444">
        <f t="shared" ca="1" si="132"/>
        <v>-224847690.97027007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-224847690.97027007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-936865.37904279202</v>
      </c>
      <c r="L1752" s="444">
        <f t="shared" ca="1" si="132"/>
        <v>-225784556.34931287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-225784556.34931287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-940768.9847888035</v>
      </c>
      <c r="L1753" s="444">
        <f t="shared" ca="1" si="132"/>
        <v>-226725325.33410168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-226725325.33410168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-944688.85555875709</v>
      </c>
      <c r="L1754" s="444">
        <f t="shared" ca="1" si="132"/>
        <v>-227670014.18966043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-227670014.18966043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-948625.05912358512</v>
      </c>
      <c r="L1755" s="444">
        <f t="shared" ca="1" si="132"/>
        <v>-228618639.24878401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-228618639.24878401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-952577.66353659995</v>
      </c>
      <c r="L1756" s="444">
        <f t="shared" ca="1" si="132"/>
        <v>-229571216.91232061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-229571216.91232061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-956546.73713466921</v>
      </c>
      <c r="L1757" s="444">
        <f t="shared" ca="1" si="132"/>
        <v>-230527763.64945528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-230527763.64945528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-960532.348539397</v>
      </c>
      <c r="L1758" s="444">
        <f t="shared" ca="1" si="132"/>
        <v>-231488295.99799466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-231488295.99799466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-964534.56665831094</v>
      </c>
      <c r="L1759" s="444">
        <f t="shared" ca="1" si="132"/>
        <v>-232452830.56465298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-232452830.56465298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-968553.46068605396</v>
      </c>
      <c r="L1760" s="444">
        <f t="shared" ca="1" si="132"/>
        <v>-233421384.02533904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-233421384.02533904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-972589.10010557936</v>
      </c>
      <c r="L1761" s="444">
        <f t="shared" ca="1" si="132"/>
        <v>-234393973.12544462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-234393973.12544462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-976641.55468935252</v>
      </c>
      <c r="L1762" s="444">
        <f t="shared" ca="1" si="132"/>
        <v>-235370614.68013397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-235370614.68013397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-980710.89450055803</v>
      </c>
      <c r="L1763" s="444">
        <f t="shared" ca="1" si="132"/>
        <v>-236351325.57463452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-236351325.57463452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-984797.18989431032</v>
      </c>
      <c r="L1764" s="444">
        <f t="shared" ca="1" si="132"/>
        <v>-237336122.76452884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-237336122.76452884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-988900.51151887013</v>
      </c>
      <c r="L1765" s="444">
        <f t="shared" ca="1" si="132"/>
        <v>-238325023.27604771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-238325023.27604771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-993020.93031686533</v>
      </c>
      <c r="L1766" s="444">
        <f t="shared" ca="1" si="132"/>
        <v>-239318044.20636457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-239318044.20636457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-997158.51752651902</v>
      </c>
      <c r="L1767" s="444">
        <f t="shared" ca="1" si="132"/>
        <v>-240315202.72389108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-240315202.72389108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-1001313.3446828795</v>
      </c>
      <c r="L1768" s="444">
        <f t="shared" ca="1" si="132"/>
        <v>-241316516.06857395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-241316516.06857395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-1005485.4836190583</v>
      </c>
      <c r="L1769" s="444">
        <f t="shared" ca="1" si="132"/>
        <v>-242322001.55219302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-242322001.55219302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-1009675.0064674709</v>
      </c>
      <c r="L1770" s="444">
        <f t="shared" ca="1" si="132"/>
        <v>-243331676.55866048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-243331676.55866048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-1013881.9856610853</v>
      </c>
      <c r="L1771" s="444">
        <f t="shared" ca="1" si="132"/>
        <v>-244345558.54432157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-244345558.54432157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-1018106.4939346733</v>
      </c>
      <c r="L1772" s="444">
        <f t="shared" ca="1" si="132"/>
        <v>-245363665.03825623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-245363665.03825623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-1022348.6043260677</v>
      </c>
      <c r="L1773" s="444">
        <f t="shared" ca="1" si="132"/>
        <v>-246386013.6425823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-246386013.6425823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-1026608.3901774263</v>
      </c>
      <c r="L1774" s="444">
        <f t="shared" ca="1" si="132"/>
        <v>-247412622.03275973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-247412622.03275973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-1030885.9251364989</v>
      </c>
      <c r="L1775" s="444">
        <f t="shared" ca="1" si="132"/>
        <v>-248443507.95789623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-248443507.95789623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-1035181.2831579009</v>
      </c>
      <c r="L1776" s="444">
        <f t="shared" ca="1" si="132"/>
        <v>-249478689.24105415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-249478689.24105415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-1039494.5385043923</v>
      </c>
      <c r="L1777" s="444">
        <f t="shared" ca="1" si="132"/>
        <v>-250518183.77955854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-250518183.77955854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-1043825.7657481605</v>
      </c>
      <c r="L1778" s="444">
        <f t="shared" ca="1" si="132"/>
        <v>-251562009.54530671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-251562009.54530671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-1048175.0397721111</v>
      </c>
      <c r="L1779" s="444">
        <f t="shared" ca="1" si="132"/>
        <v>-252610184.58507884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-252610184.58507884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-1052542.4357711617</v>
      </c>
      <c r="L1780" s="444">
        <f t="shared" ca="1" si="132"/>
        <v>-253662727.02085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-253662727.02085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-1056928.0292535415</v>
      </c>
      <c r="L1781" s="444">
        <f t="shared" ca="1" si="132"/>
        <v>-254719655.05010355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-254719655.05010355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-1061331.8960420981</v>
      </c>
      <c r="L1782" s="444">
        <f t="shared" ca="1" si="132"/>
        <v>-255780986.94614565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-255780986.94614565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-1065754.112275607</v>
      </c>
      <c r="L1783" s="444">
        <f t="shared" ca="1" si="132"/>
        <v>-256846741.05842125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-256846741.05842125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-1070194.7544100885</v>
      </c>
      <c r="L1784" s="444">
        <f t="shared" ca="1" si="132"/>
        <v>-257916935.81283134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-257916935.81283134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-1074653.8992201304</v>
      </c>
      <c r="L1785" s="444">
        <f t="shared" ca="1" si="132"/>
        <v>-258991589.71205148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-258991589.71205148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-1079131.6238002146</v>
      </c>
      <c r="L1786" s="444">
        <f t="shared" ca="1" si="132"/>
        <v>-260070721.3358517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-260070721.3358517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-1083628.0055660489</v>
      </c>
      <c r="L1787" s="444">
        <f t="shared" ca="1" si="132"/>
        <v>-261154349.34141776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-261154349.34141776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-1088143.1222559074</v>
      </c>
      <c r="L1788" s="444">
        <f t="shared" ca="1" si="132"/>
        <v>-262242492.46367368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-262242492.46367368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-1092677.0519319735</v>
      </c>
      <c r="L1789" s="444">
        <f t="shared" ca="1" si="132"/>
        <v>-263335169.51560566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-263335169.51560566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-1097229.8729816903</v>
      </c>
      <c r="L1790" s="444">
        <f t="shared" ca="1" si="132"/>
        <v>-264432399.38858736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-264432399.38858736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-1101801.6641191139</v>
      </c>
      <c r="L1791" s="444">
        <f t="shared" ca="1" si="132"/>
        <v>-265534201.05270648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-265534201.05270648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-1106392.5043862769</v>
      </c>
      <c r="L1792" s="444">
        <f t="shared" ca="1" si="132"/>
        <v>-266640593.55709276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-266640593.55709276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-1111002.4731545532</v>
      </c>
      <c r="L1793" s="444">
        <f t="shared" ref="L1793:L2047" ca="1" si="137">I1793-J1793+K1793</f>
        <v>-267751596.0302473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-267751596.0302473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-1115631.6501260304</v>
      </c>
      <c r="L1794" s="444">
        <f t="shared" ca="1" si="137"/>
        <v>-268867227.68037331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-268867227.68037331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-1120280.1153348887</v>
      </c>
      <c r="L1795" s="444">
        <f t="shared" ca="1" si="137"/>
        <v>-269987507.79570818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-269987507.79570818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-1124947.9491487842</v>
      </c>
      <c r="L1796" s="444">
        <f t="shared" ca="1" si="137"/>
        <v>-271112455.74485695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-271112455.74485695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-1129635.2322702373</v>
      </c>
      <c r="L1797" s="444">
        <f t="shared" ca="1" si="137"/>
        <v>-272242090.97712719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-272242090.97712719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-1134342.04573803</v>
      </c>
      <c r="L1798" s="444">
        <f t="shared" ca="1" si="137"/>
        <v>-273376433.02286524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-273376433.02286524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-1139068.4709286052</v>
      </c>
      <c r="L1799" s="444">
        <f t="shared" ca="1" si="137"/>
        <v>-274515501.49379385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-274515501.49379385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-1143814.5895574742</v>
      </c>
      <c r="L1800" s="444">
        <f t="shared" ca="1" si="137"/>
        <v>-275659316.08335131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-275659316.08335131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-1148580.4836806306</v>
      </c>
      <c r="L1801" s="444">
        <f t="shared" ca="1" si="137"/>
        <v>-276807896.56703192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-276807896.56703192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-1153366.2356959663</v>
      </c>
      <c r="L1802" s="444">
        <f t="shared" ca="1" si="137"/>
        <v>-277961262.80272788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-277961262.80272788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-1158171.9283446996</v>
      </c>
      <c r="L1803" s="444">
        <f t="shared" ca="1" si="137"/>
        <v>-279119434.7310726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-279119434.7310726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-1162997.6447128025</v>
      </c>
      <c r="L1804" s="444">
        <f t="shared" ca="1" si="137"/>
        <v>-280282432.37578541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-280282432.37578541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-1167843.4682324391</v>
      </c>
      <c r="L1805" s="444">
        <f t="shared" ca="1" si="137"/>
        <v>-281450275.84401786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-281450275.84401786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-1172709.4826834078</v>
      </c>
      <c r="L1806" s="444">
        <f t="shared" ca="1" si="137"/>
        <v>-282622985.32670128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-282622985.32670128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-1177595.7721945886</v>
      </c>
      <c r="L1807" s="444">
        <f t="shared" ca="1" si="137"/>
        <v>-283800581.09889585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-283800581.09889585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-1182502.4212453994</v>
      </c>
      <c r="L1808" s="444">
        <f t="shared" ca="1" si="137"/>
        <v>-284983083.52014124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-284983083.52014124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-1187429.5146672551</v>
      </c>
      <c r="L1809" s="444">
        <f t="shared" ca="1" si="137"/>
        <v>-286170513.03480852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-286170513.03480852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-1192377.1376450355</v>
      </c>
      <c r="L1810" s="444">
        <f t="shared" ca="1" si="137"/>
        <v>-287362890.17245352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-287362890.17245352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-1197345.3757185563</v>
      </c>
      <c r="L1811" s="444">
        <f t="shared" ca="1" si="137"/>
        <v>-288560235.54817206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-288560235.54817206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-1202334.3147840502</v>
      </c>
      <c r="L1812" s="444">
        <f t="shared" ca="1" si="137"/>
        <v>-289762569.86295611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-289762569.86295611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-1207344.0410956505</v>
      </c>
      <c r="L1813" s="444">
        <f t="shared" ca="1" si="137"/>
        <v>-290969913.90405178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-290969913.90405178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-1212374.6412668824</v>
      </c>
      <c r="L1814" s="444">
        <f t="shared" ca="1" si="137"/>
        <v>-292182288.54531866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-292182288.54531866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-1217426.2022721611</v>
      </c>
      <c r="L1815" s="444">
        <f t="shared" ca="1" si="137"/>
        <v>-293399714.74759084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-293399714.74759084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-1222498.8114482951</v>
      </c>
      <c r="L1816" s="444">
        <f t="shared" ca="1" si="137"/>
        <v>-294622213.55903912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-294622213.55903912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-1227592.5564959962</v>
      </c>
      <c r="L1817" s="444">
        <f t="shared" ca="1" si="137"/>
        <v>-295849806.11553514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-295849806.11553514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-1232707.5254813964</v>
      </c>
      <c r="L1818" s="444">
        <f t="shared" ca="1" si="137"/>
        <v>-297082513.64101654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-297082513.64101654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-1237843.806837569</v>
      </c>
      <c r="L1819" s="444">
        <f t="shared" ca="1" si="137"/>
        <v>-298320357.4478541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-298320357.4478541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-1243001.4893660587</v>
      </c>
      <c r="L1820" s="444">
        <f t="shared" ca="1" si="137"/>
        <v>-299563358.93722016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-299563358.93722016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-1248180.6622384172</v>
      </c>
      <c r="L1821" s="444">
        <f t="shared" ca="1" si="137"/>
        <v>-300811539.59945858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-300811539.59945858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-1253381.4149977441</v>
      </c>
      <c r="L1822" s="444">
        <f t="shared" ca="1" si="137"/>
        <v>-302064921.01445633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-302064921.01445633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-1258603.8375602346</v>
      </c>
      <c r="L1823" s="444">
        <f t="shared" ca="1" si="137"/>
        <v>-303323524.85201657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-303323524.85201657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-1263848.0202167358</v>
      </c>
      <c r="L1824" s="444">
        <f t="shared" ca="1" si="137"/>
        <v>-304587372.87223333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-304587372.87223333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-1269114.0536343055</v>
      </c>
      <c r="L1825" s="444">
        <f t="shared" ca="1" si="137"/>
        <v>-305856486.92586762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-305856486.92586762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-1274402.0288577818</v>
      </c>
      <c r="L1826" s="444">
        <f t="shared" ca="1" si="137"/>
        <v>-307130888.95472538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-307130888.95472538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-1279712.0373113558</v>
      </c>
      <c r="L1827" s="444">
        <f t="shared" ca="1" si="137"/>
        <v>-308410600.99203676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-308410600.99203676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-1285044.1708001532</v>
      </c>
      <c r="L1828" s="444">
        <f t="shared" ca="1" si="137"/>
        <v>-309695645.16283691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-309695645.16283691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-1290398.5215118204</v>
      </c>
      <c r="L1829" s="444">
        <f t="shared" ca="1" si="137"/>
        <v>-310986043.6843487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-310986043.6843487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-1295775.1820181196</v>
      </c>
      <c r="L1830" s="444">
        <f t="shared" ca="1" si="137"/>
        <v>-312281818.8663668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-312281818.8663668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-1301174.2452765284</v>
      </c>
      <c r="L1831" s="444">
        <f t="shared" ca="1" si="137"/>
        <v>-313582993.11164331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-313582993.11164331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-1306595.8046318472</v>
      </c>
      <c r="L1832" s="444">
        <f t="shared" ca="1" si="137"/>
        <v>-314889588.91627514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-314889588.91627514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-1312039.9538178132</v>
      </c>
      <c r="L1833" s="444">
        <f t="shared" ca="1" si="137"/>
        <v>-316201628.87009293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-316201628.87009293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-1317506.7869587205</v>
      </c>
      <c r="L1834" s="444">
        <f t="shared" ca="1" si="137"/>
        <v>-317519135.65705162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-317519135.65705162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-1322996.3985710484</v>
      </c>
      <c r="L1835" s="444">
        <f t="shared" ca="1" si="137"/>
        <v>-318842132.0556227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-318842132.0556227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-1328508.8835650946</v>
      </c>
      <c r="L1836" s="444">
        <f t="shared" ca="1" si="137"/>
        <v>-320170640.93918777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-320170640.93918777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-1334044.3372466157</v>
      </c>
      <c r="L1837" s="444">
        <f t="shared" ca="1" si="137"/>
        <v>-321504685.27643436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-321504685.27643436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-1339602.8553184764</v>
      </c>
      <c r="L1838" s="444">
        <f t="shared" ca="1" si="137"/>
        <v>-322844288.13175285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-322844288.13175285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-1345184.5338823036</v>
      </c>
      <c r="L1839" s="444">
        <f t="shared" ca="1" si="137"/>
        <v>-324189472.66563517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-324189472.66563517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-1350789.4694401466</v>
      </c>
      <c r="L1840" s="444">
        <f t="shared" ca="1" si="137"/>
        <v>-325540262.13507533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-325540262.13507533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-1356417.7588961471</v>
      </c>
      <c r="L1841" s="444">
        <f t="shared" ca="1" si="137"/>
        <v>-326896679.8939715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-326896679.8939715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-1362069.4995582146</v>
      </c>
      <c r="L1842" s="444">
        <f t="shared" ca="1" si="137"/>
        <v>-328258749.39352971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-328258749.39352971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-1367744.7891397071</v>
      </c>
      <c r="L1843" s="444">
        <f t="shared" ca="1" si="137"/>
        <v>-329626494.1826694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-329626494.1826694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-1373443.7257611225</v>
      </c>
      <c r="L1844" s="444">
        <f t="shared" ca="1" si="137"/>
        <v>-330999937.90843052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-330999937.90843052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-1379166.4079517939</v>
      </c>
      <c r="L1845" s="444">
        <f t="shared" ca="1" si="137"/>
        <v>-332379104.31638229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-332379104.31638229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-1384912.9346515927</v>
      </c>
      <c r="L1846" s="444">
        <f t="shared" ca="1" si="137"/>
        <v>-333764017.2510339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-333764017.2510339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-1390683.4052126412</v>
      </c>
      <c r="L1847" s="444">
        <f t="shared" ca="1" si="137"/>
        <v>-335154700.65624654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-335154700.65624654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-1396477.9194010273</v>
      </c>
      <c r="L1848" s="444">
        <f t="shared" ca="1" si="137"/>
        <v>-336551178.57564759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-336551178.57564759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-1402296.5773985316</v>
      </c>
      <c r="L1849" s="444">
        <f t="shared" ca="1" si="137"/>
        <v>-337953475.15304613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-337953475.15304613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-1408139.4798043589</v>
      </c>
      <c r="L1850" s="444">
        <f t="shared" ca="1" si="137"/>
        <v>-339361614.63285047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-339361614.63285047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-1414006.727636877</v>
      </c>
      <c r="L1851" s="444">
        <f t="shared" ca="1" si="137"/>
        <v>-340775621.36048734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-340775621.36048734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-1419898.4223353639</v>
      </c>
      <c r="L1852" s="444">
        <f t="shared" ca="1" si="137"/>
        <v>-342195519.78282273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-342195519.78282273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-1425814.6657617614</v>
      </c>
      <c r="L1853" s="444">
        <f t="shared" ca="1" si="137"/>
        <v>-343621334.4485845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-343621334.4485845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-1431755.5602024354</v>
      </c>
      <c r="L1854" s="444">
        <f t="shared" ca="1" si="137"/>
        <v>-345053090.00878692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-345053090.00878692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-1437721.2083699454</v>
      </c>
      <c r="L1855" s="444">
        <f t="shared" ca="1" si="137"/>
        <v>-346490811.21715689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-346490811.21715689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-1443711.7134048203</v>
      </c>
      <c r="L1856" s="444">
        <f t="shared" ca="1" si="137"/>
        <v>-347934522.93056172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-347934522.93056172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-1449727.1788773404</v>
      </c>
      <c r="L1857" s="444">
        <f t="shared" ca="1" si="137"/>
        <v>-349384250.10943907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-349384250.10943907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-1455767.7087893295</v>
      </c>
      <c r="L1858" s="444">
        <f t="shared" ca="1" si="137"/>
        <v>-350840017.81822842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-350840017.81822842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-1461833.4075759517</v>
      </c>
      <c r="L1859" s="444">
        <f t="shared" ca="1" si="137"/>
        <v>-352301851.22580439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-352301851.22580439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-1467924.3801075183</v>
      </c>
      <c r="L1860" s="444">
        <f t="shared" ca="1" si="137"/>
        <v>-353769775.60591191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-353769775.60591191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-1474040.7316912997</v>
      </c>
      <c r="L1861" s="444">
        <f t="shared" ca="1" si="137"/>
        <v>-355243816.33760321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-355243816.33760321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-1480182.5680733467</v>
      </c>
      <c r="L1862" s="444">
        <f t="shared" ca="1" si="137"/>
        <v>-356723998.90567654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-356723998.90567654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-1486349.9954403189</v>
      </c>
      <c r="L1863" s="444">
        <f t="shared" ca="1" si="137"/>
        <v>-358210348.90111685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-358210348.90111685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-1492543.1204213202</v>
      </c>
      <c r="L1864" s="444">
        <f t="shared" ca="1" si="137"/>
        <v>-359702892.02153814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-359702892.02153814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-1498762.0500897423</v>
      </c>
      <c r="L1865" s="444">
        <f t="shared" ca="1" si="137"/>
        <v>-361201654.07162786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-361201654.07162786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-1505006.8919651161</v>
      </c>
      <c r="L1866" s="444">
        <f t="shared" ca="1" si="137"/>
        <v>-362706660.96359295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-362706660.96359295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-1511277.7540149705</v>
      </c>
      <c r="L1867" s="444">
        <f t="shared" ca="1" si="137"/>
        <v>-364217938.71760792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-364217938.71760792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-1517574.7446566997</v>
      </c>
      <c r="L1868" s="444">
        <f t="shared" ca="1" si="137"/>
        <v>-365735513.4622646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-365735513.4622646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-1523897.9727594359</v>
      </c>
      <c r="L1869" s="444">
        <f t="shared" ca="1" si="137"/>
        <v>-367259411.43502402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-367259411.43502402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-1530247.5476459335</v>
      </c>
      <c r="L1870" s="444">
        <f t="shared" ca="1" si="137"/>
        <v>-368789658.98266995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-368789658.98266995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-1536623.5790944581</v>
      </c>
      <c r="L1871" s="444">
        <f t="shared" ca="1" si="137"/>
        <v>-370326282.56176442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-370326282.56176442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-1543026.1773406852</v>
      </c>
      <c r="L1872" s="444">
        <f t="shared" ca="1" si="137"/>
        <v>-371869308.73910511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-371869308.73910511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-1549455.4530796045</v>
      </c>
      <c r="L1873" s="444">
        <f t="shared" ca="1" si="137"/>
        <v>-373418764.19218469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-373418764.19218469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-1555911.5174674361</v>
      </c>
      <c r="L1874" s="444">
        <f t="shared" ca="1" si="137"/>
        <v>-374974675.70965213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-374974675.70965213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-1562394.4821235505</v>
      </c>
      <c r="L1875" s="444">
        <f t="shared" ca="1" si="137"/>
        <v>-376537070.19177568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-376537070.19177568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-1568904.4591323987</v>
      </c>
      <c r="L1876" s="444">
        <f t="shared" ca="1" si="137"/>
        <v>-378105974.65090805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-378105974.65090805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-1575441.5610454502</v>
      </c>
      <c r="L1877" s="444">
        <f t="shared" ca="1" si="137"/>
        <v>-379681416.21195352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-379681416.21195352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-1582005.9008831396</v>
      </c>
      <c r="L1878" s="444">
        <f t="shared" ca="1" si="137"/>
        <v>-381263422.11283666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-381263422.11283666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-1588597.5921368194</v>
      </c>
      <c r="L1879" s="444">
        <f t="shared" ca="1" si="137"/>
        <v>-382852019.70497346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-382852019.70497346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-1595216.7487707227</v>
      </c>
      <c r="L1880" s="444">
        <f t="shared" ca="1" si="137"/>
        <v>-384447236.45374417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-384447236.45374417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-1601863.4852239341</v>
      </c>
      <c r="L1881" s="444">
        <f t="shared" ca="1" si="137"/>
        <v>-386049099.93896812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-386049099.93896812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-1608537.9164123673</v>
      </c>
      <c r="L1882" s="444">
        <f t="shared" ca="1" si="137"/>
        <v>-387657637.85538048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-387657637.85538048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-1615240.1577307519</v>
      </c>
      <c r="L1883" s="444">
        <f t="shared" ca="1" si="137"/>
        <v>-389272878.01311123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-389272878.01311123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-1621970.3250546302</v>
      </c>
      <c r="L1884" s="444">
        <f t="shared" ca="1" si="137"/>
        <v>-390894848.33816588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-390894848.33816588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-1628728.5347423579</v>
      </c>
      <c r="L1885" s="444">
        <f t="shared" ca="1" si="137"/>
        <v>-392523576.87290823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-392523576.87290823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-1635514.9036371177</v>
      </c>
      <c r="L1886" s="444">
        <f t="shared" ca="1" si="137"/>
        <v>-394159091.77654535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-394159091.77654535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-1642329.5490689389</v>
      </c>
      <c r="L1887" s="444">
        <f t="shared" ca="1" si="137"/>
        <v>-395801421.32561427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-395801421.32561427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-1649172.5888567262</v>
      </c>
      <c r="L1888" s="444">
        <f t="shared" ca="1" si="137"/>
        <v>-397450593.91447097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-397450593.91447097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-1656044.1413102958</v>
      </c>
      <c r="L1889" s="444">
        <f t="shared" ca="1" si="137"/>
        <v>-399106638.05578125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-399106638.05578125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-1662944.3252324217</v>
      </c>
      <c r="L1890" s="444">
        <f t="shared" ca="1" si="137"/>
        <v>-400769582.38101369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-400769582.38101369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-1669873.2599208904</v>
      </c>
      <c r="L1891" s="444">
        <f t="shared" ca="1" si="137"/>
        <v>-402439455.64093459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-402439455.64093459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-1676831.0651705607</v>
      </c>
      <c r="L1892" s="444">
        <f t="shared" ca="1" si="137"/>
        <v>-404116286.70610517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-404116286.70610517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-1683817.8612754382</v>
      </c>
      <c r="L1893" s="444">
        <f t="shared" ca="1" si="137"/>
        <v>-405800104.56738061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-405800104.56738061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-1690833.7690307526</v>
      </c>
      <c r="L1894" s="444">
        <f t="shared" ca="1" si="137"/>
        <v>-407490938.33641136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-407490938.33641136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-1697878.9097350473</v>
      </c>
      <c r="L1895" s="444">
        <f t="shared" ca="1" si="137"/>
        <v>-409188817.24614638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-409188817.24614638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-1704953.4051922765</v>
      </c>
      <c r="L1896" s="444">
        <f t="shared" ca="1" si="137"/>
        <v>-410893770.65133864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-410893770.65133864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-1712057.377713911</v>
      </c>
      <c r="L1897" s="444">
        <f t="shared" ca="1" si="137"/>
        <v>-412605828.02905256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-412605828.02905256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-1719190.9501210523</v>
      </c>
      <c r="L1898" s="444">
        <f t="shared" ca="1" si="137"/>
        <v>-414325018.9791736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-414325018.9791736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-1726354.2457465567</v>
      </c>
      <c r="L1899" s="444">
        <f t="shared" ca="1" si="137"/>
        <v>-416051373.22492015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-416051373.22492015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-1733547.3884371673</v>
      </c>
      <c r="L1900" s="444">
        <f t="shared" ca="1" si="137"/>
        <v>-417784920.61335731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-417784920.61335731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-1740770.5025556553</v>
      </c>
      <c r="L1901" s="444">
        <f t="shared" ca="1" si="137"/>
        <v>-419525691.11591297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-419525691.11591297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-1748023.7129829708</v>
      </c>
      <c r="L1902" s="444">
        <f t="shared" ca="1" si="137"/>
        <v>-421273714.82889593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-421273714.82889593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-1755307.1451204</v>
      </c>
      <c r="L1903" s="444">
        <f t="shared" ca="1" si="137"/>
        <v>-423029021.97401631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-423029021.97401631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-1762620.9248917343</v>
      </c>
      <c r="L1904" s="444">
        <f t="shared" ca="1" si="137"/>
        <v>-424791642.89890802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-424791642.89890802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-1769965.17874545</v>
      </c>
      <c r="L1905" s="444">
        <f t="shared" ca="1" si="137"/>
        <v>-426561608.07765347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-426561608.07765347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-1777340.0336568891</v>
      </c>
      <c r="L1906" s="444">
        <f t="shared" ca="1" si="137"/>
        <v>-428338948.11131036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-428338948.11131036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-1784745.6171304595</v>
      </c>
      <c r="L1907" s="444">
        <f t="shared" ca="1" si="137"/>
        <v>-430123693.72844082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-430123693.72844082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-1792182.0572018365</v>
      </c>
      <c r="L1908" s="444">
        <f t="shared" ca="1" si="137"/>
        <v>-431915875.78564268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-431915875.78564268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-1799649.4824401778</v>
      </c>
      <c r="L1909" s="444">
        <f t="shared" ca="1" si="137"/>
        <v>-433715525.26808286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-433715525.26808286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-1807148.021950345</v>
      </c>
      <c r="L1910" s="444">
        <f t="shared" ca="1" si="137"/>
        <v>-435522673.29003322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-435522673.29003322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-1814677.8053751381</v>
      </c>
      <c r="L1911" s="444">
        <f t="shared" ca="1" si="137"/>
        <v>-437337351.09540838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-437337351.09540838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-1822238.9628975349</v>
      </c>
      <c r="L1912" s="444">
        <f t="shared" ca="1" si="137"/>
        <v>-439159590.05830592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-439159590.05830592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-1829831.6252429413</v>
      </c>
      <c r="L1913" s="444">
        <f t="shared" ca="1" si="137"/>
        <v>-440989421.68354887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-440989421.68354887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-1837455.9236814538</v>
      </c>
      <c r="L1914" s="444">
        <f t="shared" ca="1" si="137"/>
        <v>-442826877.60723031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-442826877.60723031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-1845111.9900301262</v>
      </c>
      <c r="L1915" s="444">
        <f t="shared" ca="1" si="137"/>
        <v>-444671989.59726042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-444671989.59726042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-1852799.9566552518</v>
      </c>
      <c r="L1916" s="444">
        <f t="shared" ca="1" si="137"/>
        <v>-446524789.55391568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-446524789.55391568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-1860519.9564746486</v>
      </c>
      <c r="L1917" s="444">
        <f t="shared" ca="1" si="137"/>
        <v>-448385309.51039034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-448385309.51039034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-1868272.1229599598</v>
      </c>
      <c r="L1918" s="444">
        <f t="shared" ca="1" si="137"/>
        <v>-450253581.63335031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-450253581.63335031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-1876056.5901389597</v>
      </c>
      <c r="L1919" s="444">
        <f t="shared" ca="1" si="137"/>
        <v>-452129638.22348928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-452129638.22348928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-1883873.4925978719</v>
      </c>
      <c r="L1920" s="444">
        <f t="shared" ca="1" si="137"/>
        <v>-454013511.71608716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-454013511.71608716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-1891722.9654836964</v>
      </c>
      <c r="L1921" s="444">
        <f t="shared" ca="1" si="137"/>
        <v>-455905234.68157089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-455905234.68157089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-1899605.1445065453</v>
      </c>
      <c r="L1922" s="444">
        <f t="shared" ca="1" si="137"/>
        <v>-457804839.82607746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-457804839.82607746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-1907520.1659419893</v>
      </c>
      <c r="L1923" s="444">
        <f t="shared" ca="1" si="137"/>
        <v>-459712359.99201947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-459712359.99201947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-1915468.1666334141</v>
      </c>
      <c r="L1924" s="444">
        <f t="shared" ca="1" si="137"/>
        <v>-461627828.1586529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-461627828.1586529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-1923449.2839943869</v>
      </c>
      <c r="L1925" s="444">
        <f t="shared" ca="1" si="137"/>
        <v>-463551277.44264728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-463551277.44264728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-1931463.6560110301</v>
      </c>
      <c r="L1926" s="444">
        <f t="shared" ca="1" si="137"/>
        <v>-465482741.09865832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-465482741.09865832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-1939511.4212444096</v>
      </c>
      <c r="L1927" s="444">
        <f t="shared" ca="1" si="137"/>
        <v>-467422252.51990271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-467422252.51990271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-1947592.718832928</v>
      </c>
      <c r="L1928" s="444">
        <f t="shared" ca="1" si="137"/>
        <v>-469369845.23873562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-469369845.23873562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-1955707.6884947314</v>
      </c>
      <c r="L1929" s="444">
        <f t="shared" ca="1" si="137"/>
        <v>-471325552.92723036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-471325552.92723036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-1963856.4705301262</v>
      </c>
      <c r="L1930" s="444">
        <f t="shared" ca="1" si="137"/>
        <v>-473289409.39776051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-473289409.39776051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-1972039.2058240019</v>
      </c>
      <c r="L1931" s="444">
        <f t="shared" ca="1" si="137"/>
        <v>-475261448.60358453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-475261448.60358453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-1980256.035848269</v>
      </c>
      <c r="L1932" s="444">
        <f t="shared" ca="1" si="137"/>
        <v>-477241704.63943279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-477241704.63943279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-1988507.1026643033</v>
      </c>
      <c r="L1933" s="444">
        <f t="shared" ca="1" si="137"/>
        <v>-479230211.74209708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-479230211.74209708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-1996792.5489254044</v>
      </c>
      <c r="L1934" s="444">
        <f t="shared" ca="1" si="137"/>
        <v>-481227004.29102248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-481227004.29102248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-2005112.5178792602</v>
      </c>
      <c r="L1935" s="444">
        <f t="shared" ca="1" si="137"/>
        <v>-483232116.80890173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-483232116.80890173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-2013467.1533704239</v>
      </c>
      <c r="L1936" s="444">
        <f t="shared" ca="1" si="137"/>
        <v>-485245583.96227217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-485245583.96227217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-2021856.5998428008</v>
      </c>
      <c r="L1937" s="444">
        <f t="shared" ca="1" si="137"/>
        <v>-487267440.56211495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-487267440.56211495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-2030281.0023421454</v>
      </c>
      <c r="L1938" s="444">
        <f t="shared" ca="1" si="137"/>
        <v>-489297721.56445712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-489297721.56445712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-2038740.5065185714</v>
      </c>
      <c r="L1939" s="444">
        <f t="shared" ca="1" si="137"/>
        <v>-491336462.07097566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-491336462.07097566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-2047235.2586290652</v>
      </c>
      <c r="L1940" s="444">
        <f t="shared" ca="1" si="137"/>
        <v>-493383697.32960474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-493383697.32960474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-2055765.4055400195</v>
      </c>
      <c r="L1941" s="444">
        <f t="shared" ca="1" si="137"/>
        <v>-495439462.73514479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-495439462.73514479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-2064331.0947297702</v>
      </c>
      <c r="L1942" s="444">
        <f t="shared" ca="1" si="137"/>
        <v>-497503793.82987458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-497503793.82987458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-2072932.4742911439</v>
      </c>
      <c r="L1943" s="444">
        <f t="shared" ca="1" si="137"/>
        <v>-499576726.30416572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-499576726.30416572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-2081569.6929340239</v>
      </c>
      <c r="L1944" s="444">
        <f t="shared" ca="1" si="137"/>
        <v>-501658295.99709976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-501658295.99709976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-2090242.8999879158</v>
      </c>
      <c r="L1945" s="444">
        <f t="shared" ca="1" si="137"/>
        <v>-503748538.89708769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-503748538.89708769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-2098952.2454045322</v>
      </c>
      <c r="L1946" s="444">
        <f t="shared" ca="1" si="137"/>
        <v>-505847491.14249223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-505847491.14249223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-2107697.8797603841</v>
      </c>
      <c r="L1947" s="444">
        <f t="shared" ca="1" si="137"/>
        <v>-507955189.02225262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-507955189.02225262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-2116479.9542593863</v>
      </c>
      <c r="L1948" s="444">
        <f t="shared" ca="1" si="137"/>
        <v>-510071668.97651201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-510071668.97651201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-2125298.6207354669</v>
      </c>
      <c r="L1949" s="444">
        <f t="shared" ca="1" si="137"/>
        <v>-512196967.59724748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-512196967.59724748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-2134154.031655198</v>
      </c>
      <c r="L1950" s="444">
        <f t="shared" ca="1" si="137"/>
        <v>-514331121.62890267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-514331121.62890267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-2143046.3401204278</v>
      </c>
      <c r="L1951" s="444">
        <f t="shared" ca="1" si="137"/>
        <v>-516474167.96902311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-516474167.96902311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-2151975.6998709291</v>
      </c>
      <c r="L1952" s="444">
        <f t="shared" ca="1" si="137"/>
        <v>-518626143.66889405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-518626143.66889405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-2160942.2652870584</v>
      </c>
      <c r="L1953" s="444">
        <f t="shared" ca="1" si="137"/>
        <v>-520787085.93418109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-520787085.93418109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-2169946.1913924213</v>
      </c>
      <c r="L1954" s="444">
        <f t="shared" ca="1" si="137"/>
        <v>-522957032.12557352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-522957032.12557352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-2178987.6338565564</v>
      </c>
      <c r="L1955" s="444">
        <f t="shared" ca="1" si="137"/>
        <v>-525136019.75943005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-525136019.75943005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-2188066.7489976254</v>
      </c>
      <c r="L1956" s="444">
        <f t="shared" ca="1" si="137"/>
        <v>-527324086.50842768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-527324086.50842768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-2197183.6937851151</v>
      </c>
      <c r="L1957" s="444">
        <f t="shared" ca="1" si="137"/>
        <v>-529521270.20221281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-529521270.20221281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-2206338.6258425536</v>
      </c>
      <c r="L1958" s="444">
        <f t="shared" ca="1" si="137"/>
        <v>-531727608.82805538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-531727608.82805538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-2215531.7034502309</v>
      </c>
      <c r="L1959" s="444">
        <f t="shared" ca="1" si="137"/>
        <v>-533943140.53150558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-533943140.53150558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-2224763.0855479403</v>
      </c>
      <c r="L1960" s="444">
        <f t="shared" ca="1" si="137"/>
        <v>-536167903.61705351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-536167903.61705351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-2234032.9317377228</v>
      </c>
      <c r="L1961" s="444">
        <f t="shared" ca="1" si="137"/>
        <v>-538401936.54879129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-538401936.54879129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-2243341.4022866301</v>
      </c>
      <c r="L1962" s="444">
        <f t="shared" ca="1" si="137"/>
        <v>-540645277.95107794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-540645277.95107794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-2252688.6581294914</v>
      </c>
      <c r="L1963" s="444">
        <f t="shared" ca="1" si="137"/>
        <v>-542897966.60920739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-542897966.60920739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-2262074.8608716973</v>
      </c>
      <c r="L1964" s="444">
        <f t="shared" ca="1" si="137"/>
        <v>-545160041.47007906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-545160041.47007906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-2271500.172791996</v>
      </c>
      <c r="L1965" s="444">
        <f t="shared" ca="1" si="137"/>
        <v>-547431541.64287102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-547431541.64287102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-2280964.7568452959</v>
      </c>
      <c r="L1966" s="444">
        <f t="shared" ca="1" si="137"/>
        <v>-549712506.39971638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-549712506.39971638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-2290468.776665485</v>
      </c>
      <c r="L1967" s="444">
        <f t="shared" ca="1" si="137"/>
        <v>-552002975.17638183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-552002975.17638183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-2300012.3965682574</v>
      </c>
      <c r="L1968" s="444">
        <f t="shared" ca="1" si="137"/>
        <v>-554302987.57295012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-554302987.57295012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-2309595.781553959</v>
      </c>
      <c r="L1969" s="444">
        <f t="shared" ca="1" si="137"/>
        <v>-556612583.35450411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-556612583.35450411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-2319219.0973104336</v>
      </c>
      <c r="L1970" s="444">
        <f t="shared" ca="1" si="137"/>
        <v>-558931802.45181453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-558931802.45181453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-2328882.5102158939</v>
      </c>
      <c r="L1971" s="444">
        <f t="shared" ca="1" si="137"/>
        <v>-561260684.96203041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-561260684.96203041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-2338586.1873417934</v>
      </c>
      <c r="L1972" s="444">
        <f t="shared" ca="1" si="137"/>
        <v>-563599271.14937222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-563599271.14937222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-2348330.2964557176</v>
      </c>
      <c r="L1973" s="444">
        <f t="shared" ca="1" si="137"/>
        <v>-565947601.44582796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-565947601.44582796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-2358115.0060242834</v>
      </c>
      <c r="L1974" s="444">
        <f t="shared" ca="1" si="137"/>
        <v>-568305716.4518522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-568305716.4518522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-2367940.4852160509</v>
      </c>
      <c r="L1975" s="444">
        <f t="shared" ca="1" si="137"/>
        <v>-570673656.93706822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-570673656.93706822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-2377806.9039044511</v>
      </c>
      <c r="L1976" s="444">
        <f t="shared" ca="1" si="137"/>
        <v>-573051463.84097266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-573051463.84097266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-2387714.4326707195</v>
      </c>
      <c r="L1977" s="444">
        <f t="shared" ca="1" si="137"/>
        <v>-575439178.27364337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-575439178.27364337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-2397663.2428068472</v>
      </c>
      <c r="L1978" s="444">
        <f t="shared" ca="1" si="137"/>
        <v>-577836841.51645017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-577836841.51645017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-2407653.5063185422</v>
      </c>
      <c r="L1979" s="444">
        <f t="shared" ca="1" si="137"/>
        <v>-580244495.02276874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-580244495.02276874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-2417685.3959282031</v>
      </c>
      <c r="L1980" s="444">
        <f t="shared" ca="1" si="137"/>
        <v>-582662180.41869688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-582662180.41869688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-2427759.0850779037</v>
      </c>
      <c r="L1981" s="444">
        <f t="shared" ca="1" si="137"/>
        <v>-585089939.50377476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-585089939.50377476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-2437874.747932395</v>
      </c>
      <c r="L1982" s="444">
        <f t="shared" ca="1" si="137"/>
        <v>-587527814.2517072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-587527814.2517072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-2448032.5593821132</v>
      </c>
      <c r="L1983" s="444">
        <f t="shared" ca="1" si="137"/>
        <v>-589975846.81108928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-589975846.81108928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-2458232.6950462051</v>
      </c>
      <c r="L1984" s="444">
        <f t="shared" ca="1" si="137"/>
        <v>-592434079.50613546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-592434079.50613546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-2468475.3312755646</v>
      </c>
      <c r="L1985" s="444">
        <f t="shared" ca="1" si="137"/>
        <v>-594902554.83741105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-594902554.83741105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-2478760.6451558792</v>
      </c>
      <c r="L1986" s="444">
        <f t="shared" ca="1" si="137"/>
        <v>-597381315.48256695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-597381315.48256695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-2489088.8145106956</v>
      </c>
      <c r="L1987" s="444">
        <f t="shared" ca="1" si="137"/>
        <v>-599870404.29707766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-599870404.29707766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-2499460.0179044902</v>
      </c>
      <c r="L1988" s="444">
        <f t="shared" ca="1" si="137"/>
        <v>-602369864.31498218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-602369864.31498218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-2509874.4346457589</v>
      </c>
      <c r="L1989" s="444">
        <f t="shared" ca="1" si="137"/>
        <v>-604879738.74962795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-604879738.74962795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-2520332.2447901163</v>
      </c>
      <c r="L1990" s="444">
        <f t="shared" ca="1" si="137"/>
        <v>-607400070.99441803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-607400070.99441803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-2530833.6291434085</v>
      </c>
      <c r="L1991" s="444">
        <f t="shared" ca="1" si="137"/>
        <v>-609930904.62356138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-609930904.62356138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-2541378.7692648391</v>
      </c>
      <c r="L1992" s="444">
        <f t="shared" ca="1" si="137"/>
        <v>-612472283.3928262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-612472283.3928262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-2551967.8474701094</v>
      </c>
      <c r="L1993" s="444">
        <f t="shared" ca="1" si="137"/>
        <v>-615024251.24029636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-615024251.24029636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-2562601.046834568</v>
      </c>
      <c r="L1994" s="444">
        <f t="shared" ca="1" si="137"/>
        <v>-617586852.28713095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-617586852.28713095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-2573278.5511963791</v>
      </c>
      <c r="L1995" s="444">
        <f t="shared" ca="1" si="137"/>
        <v>-620160130.83832729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-620160130.83832729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-2584000.5451596971</v>
      </c>
      <c r="L1996" s="444">
        <f t="shared" ca="1" si="137"/>
        <v>-622744131.38348699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-622744131.38348699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-2594767.2140978626</v>
      </c>
      <c r="L1997" s="444">
        <f t="shared" ca="1" si="137"/>
        <v>-625338898.59758484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-625338898.59758484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-2605578.7441566037</v>
      </c>
      <c r="L1998" s="444">
        <f t="shared" ca="1" si="137"/>
        <v>-627944477.34174144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-627944477.34174144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-2616435.3222572561</v>
      </c>
      <c r="L1999" s="444">
        <f t="shared" ca="1" si="137"/>
        <v>-630560912.66399872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-630560912.66399872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-2627337.1360999946</v>
      </c>
      <c r="L2000" s="444">
        <f t="shared" ca="1" si="137"/>
        <v>-633188249.80009878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-633188249.80009878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-2638284.3741670782</v>
      </c>
      <c r="L2001" s="444">
        <f t="shared" ca="1" si="137"/>
        <v>-635826534.17426586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-635826534.17426586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-2649277.2257261076</v>
      </c>
      <c r="L2002" s="444">
        <f t="shared" ca="1" si="137"/>
        <v>-638475811.39999199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-638475811.39999199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-2660315.8808332998</v>
      </c>
      <c r="L2003" s="444">
        <f t="shared" ca="1" si="137"/>
        <v>-641136127.28082526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-641136127.28082526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-2671400.5303367721</v>
      </c>
      <c r="L2004" s="444">
        <f t="shared" ca="1" si="137"/>
        <v>-643807527.81116199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-643807527.81116199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-2682531.3658798416</v>
      </c>
      <c r="L2005" s="444">
        <f t="shared" ca="1" si="137"/>
        <v>-646490059.17704189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-646490059.17704189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-2693708.5799043411</v>
      </c>
      <c r="L2006" s="444">
        <f t="shared" ca="1" si="137"/>
        <v>-649183767.75694621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-649183767.75694621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-2704932.3656539423</v>
      </c>
      <c r="L2007" s="444">
        <f t="shared" ca="1" si="137"/>
        <v>-651888700.1226002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-651888700.1226002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-2716202.9171775007</v>
      </c>
      <c r="L2008" s="444">
        <f t="shared" ca="1" si="137"/>
        <v>-654604903.03977776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-654604903.03977776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-2727520.4293324072</v>
      </c>
      <c r="L2009" s="444">
        <f t="shared" ca="1" si="137"/>
        <v>-657332423.46911013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-657332423.46911013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-2738885.097787959</v>
      </c>
      <c r="L2010" s="444">
        <f t="shared" ca="1" si="137"/>
        <v>-660071308.56689811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-660071308.56689811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-2750297.119028742</v>
      </c>
      <c r="L2011" s="444">
        <f t="shared" ca="1" si="137"/>
        <v>-662821605.6859268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-662821605.6859268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-2761756.6903580283</v>
      </c>
      <c r="L2012" s="444">
        <f t="shared" ca="1" si="137"/>
        <v>-665583362.37628484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-665583362.37628484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-2773264.0099011869</v>
      </c>
      <c r="L2013" s="444">
        <f t="shared" ca="1" si="137"/>
        <v>-668356626.386186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-668356626.386186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-2784819.2766091083</v>
      </c>
      <c r="L2014" s="444">
        <f t="shared" ca="1" si="137"/>
        <v>-671141445.66279507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-671141445.66279507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-2796422.6902616462</v>
      </c>
      <c r="L2015" s="444">
        <f t="shared" ca="1" si="137"/>
        <v>-673937868.35305667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-673937868.35305667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-2808074.4514710694</v>
      </c>
      <c r="L2016" s="444">
        <f t="shared" ca="1" si="137"/>
        <v>-676745942.80452776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-676745942.80452776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-2819774.7616855325</v>
      </c>
      <c r="L2017" s="444">
        <f t="shared" ca="1" si="137"/>
        <v>-679565717.56621325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-679565717.56621325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-2831523.823192555</v>
      </c>
      <c r="L2018" s="444">
        <f t="shared" ca="1" si="137"/>
        <v>-682397241.38940585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-682397241.38940585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-2843321.8391225245</v>
      </c>
      <c r="L2019" s="444">
        <f t="shared" ca="1" si="137"/>
        <v>-685240563.22852838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-685240563.22852838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-2855169.0134522016</v>
      </c>
      <c r="L2020" s="444">
        <f t="shared" ca="1" si="137"/>
        <v>-688095732.24198055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-688095732.24198055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-2867065.5510082524</v>
      </c>
      <c r="L2021" s="444">
        <f t="shared" ca="1" si="137"/>
        <v>-690962797.79298878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-690962797.79298878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-2879011.6574707865</v>
      </c>
      <c r="L2022" s="444">
        <f t="shared" ca="1" si="137"/>
        <v>-693841809.4504596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-693841809.4504596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-2891007.539376915</v>
      </c>
      <c r="L2023" s="444">
        <f t="shared" ca="1" si="137"/>
        <v>-696732816.98983657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-696732816.98983657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-2903053.4041243191</v>
      </c>
      <c r="L2024" s="444">
        <f t="shared" ca="1" si="137"/>
        <v>-699635870.39396083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-699635870.39396083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-2915149.4599748366</v>
      </c>
      <c r="L2025" s="444">
        <f t="shared" ca="1" si="137"/>
        <v>-702551019.85393572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-702551019.85393572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-2927295.9160580654</v>
      </c>
      <c r="L2026" s="444">
        <f t="shared" ca="1" si="137"/>
        <v>-705478315.76999378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-705478315.76999378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-2939492.9823749741</v>
      </c>
      <c r="L2027" s="444">
        <f t="shared" ca="1" si="137"/>
        <v>-708417808.75236881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-708417808.75236881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-2951740.8698015367</v>
      </c>
      <c r="L2028" s="444">
        <f t="shared" ca="1" si="137"/>
        <v>-711369549.62217033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-711369549.62217033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-2964039.7900923765</v>
      </c>
      <c r="L2029" s="444">
        <f t="shared" ca="1" si="137"/>
        <v>-714333589.41226268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-714333589.41226268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-2976389.9558844278</v>
      </c>
      <c r="L2030" s="444">
        <f t="shared" ca="1" si="137"/>
        <v>-717309979.36814713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-717309979.36814713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-2988791.5807006131</v>
      </c>
      <c r="L2031" s="444">
        <f t="shared" ca="1" si="137"/>
        <v>-720298770.94884777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-720298770.94884777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-3001244.8789535323</v>
      </c>
      <c r="L2032" s="444">
        <f t="shared" ca="1" si="137"/>
        <v>-723300015.82780135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-723300015.82780135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-3013750.0659491722</v>
      </c>
      <c r="L2033" s="444">
        <f t="shared" ca="1" si="137"/>
        <v>-726313765.89375055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-726313765.89375055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-3026307.3578906273</v>
      </c>
      <c r="L2034" s="444">
        <f t="shared" ca="1" si="137"/>
        <v>-729340073.25164115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-729340073.25164115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-3038916.971881838</v>
      </c>
      <c r="L2035" s="444">
        <f t="shared" ca="1" si="137"/>
        <v>-732378990.22352302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-732378990.22352302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-3051579.1259313459</v>
      </c>
      <c r="L2036" s="444">
        <f t="shared" ca="1" si="137"/>
        <v>-735430569.3494544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-735430569.3494544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-3064294.0389560601</v>
      </c>
      <c r="L2037" s="444">
        <f t="shared" ca="1" si="137"/>
        <v>-738494863.38841045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-738494863.38841045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-3077061.9307850436</v>
      </c>
      <c r="L2038" s="444">
        <f t="shared" ca="1" si="137"/>
        <v>-741571925.31919551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-741571925.31919551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-3089883.0221633147</v>
      </c>
      <c r="L2039" s="444">
        <f t="shared" ca="1" si="137"/>
        <v>-744661808.34135878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-744661808.34135878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-3102757.5347556616</v>
      </c>
      <c r="L2040" s="444">
        <f t="shared" ca="1" si="137"/>
        <v>-747764565.87611449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-747764565.87611449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-3115685.6911504772</v>
      </c>
      <c r="L2041" s="444">
        <f t="shared" ca="1" si="137"/>
        <v>-750880251.56726491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-750880251.56726491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-3128667.7148636039</v>
      </c>
      <c r="L2042" s="444">
        <f t="shared" ca="1" si="137"/>
        <v>-754008919.28212857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-754008919.28212857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-3141703.8303422024</v>
      </c>
      <c r="L2043" s="444">
        <f t="shared" ca="1" si="137"/>
        <v>-757150623.11247075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-757150623.11247075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-3154794.2629686282</v>
      </c>
      <c r="L2044" s="444">
        <f t="shared" ca="1" si="137"/>
        <v>-760305417.37543941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-760305417.37543941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-3167939.2390643307</v>
      </c>
      <c r="L2045" s="444">
        <f t="shared" ca="1" si="137"/>
        <v>-763473356.61450374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-763473356.61450374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-3181138.9858937655</v>
      </c>
      <c r="L2046" s="444">
        <f t="shared" ca="1" si="137"/>
        <v>-766654495.60039747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-766654495.60039747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-3194393.7316683228</v>
      </c>
      <c r="L2047" s="444">
        <f t="shared" ca="1" si="137"/>
        <v>-769848889.33206582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-769848889.33206582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-3207703.7055502743</v>
      </c>
      <c r="L2048" s="444">
        <f t="shared" ref="L2048:L2302" ca="1" si="142">I2048-J2048+K2048</f>
        <v>-773056593.03761613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-773056593.03761613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-3221069.1376567339</v>
      </c>
      <c r="L2049" s="444">
        <f t="shared" ca="1" si="142"/>
        <v>-776277662.17527282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-776277662.17527282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-3234490.2590636369</v>
      </c>
      <c r="L2050" s="444">
        <f t="shared" ca="1" si="142"/>
        <v>-779512152.43433642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-779512152.43433642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-3247967.3018097351</v>
      </c>
      <c r="L2051" s="444">
        <f t="shared" ca="1" si="142"/>
        <v>-782760119.73614621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-782760119.73614621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-3261500.4989006091</v>
      </c>
      <c r="L2052" s="444">
        <f t="shared" ca="1" si="142"/>
        <v>-786021620.23504686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-786021620.23504686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-3275090.0843126951</v>
      </c>
      <c r="L2053" s="444">
        <f t="shared" ca="1" si="142"/>
        <v>-789296710.31935954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-789296710.31935954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-3288736.2929973314</v>
      </c>
      <c r="L2054" s="444">
        <f t="shared" ca="1" si="142"/>
        <v>-792585446.6123569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-792585446.6123569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-3302439.3608848206</v>
      </c>
      <c r="L2055" s="444">
        <f t="shared" ca="1" si="142"/>
        <v>-795887885.97324169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-795887885.97324169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-3316199.5248885071</v>
      </c>
      <c r="L2056" s="444">
        <f t="shared" ca="1" si="142"/>
        <v>-799204085.4981302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-799204085.4981302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-3330017.0229088757</v>
      </c>
      <c r="L2057" s="444">
        <f t="shared" ca="1" si="142"/>
        <v>-802534102.52103913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-802534102.52103913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-3343892.0938376631</v>
      </c>
      <c r="L2058" s="444">
        <f t="shared" ca="1" si="142"/>
        <v>-805877994.61487675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-805877994.61487675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-3357824.9775619865</v>
      </c>
      <c r="L2059" s="444">
        <f t="shared" ca="1" si="142"/>
        <v>-809235819.5924387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-809235819.5924387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-3371815.9149684943</v>
      </c>
      <c r="L2060" s="444">
        <f t="shared" ca="1" si="142"/>
        <v>-812607635.50740719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-812607635.50740719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-3385865.1479475298</v>
      </c>
      <c r="L2061" s="444">
        <f t="shared" ca="1" si="142"/>
        <v>-815993500.65535474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-815993500.65535474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-3399972.9193973113</v>
      </c>
      <c r="L2062" s="444">
        <f t="shared" ca="1" si="142"/>
        <v>-819393473.57475209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-819393473.57475209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-3414139.4732281337</v>
      </c>
      <c r="L2063" s="444">
        <f t="shared" ca="1" si="142"/>
        <v>-822807613.04798019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-822807613.04798019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-3428365.0543665839</v>
      </c>
      <c r="L2064" s="444">
        <f t="shared" ca="1" si="142"/>
        <v>-826235978.10234678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-826235978.10234678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-3442649.9087597784</v>
      </c>
      <c r="L2065" s="444">
        <f t="shared" ca="1" si="142"/>
        <v>-829678628.01110661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-829678628.01110661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-3456994.2833796106</v>
      </c>
      <c r="L2066" s="444">
        <f t="shared" ca="1" si="142"/>
        <v>-833135622.29448617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-833135622.29448617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-3471398.4262270257</v>
      </c>
      <c r="L2067" s="444">
        <f t="shared" ca="1" si="142"/>
        <v>-836607020.72071314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-836607020.72071314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-3485862.5863363049</v>
      </c>
      <c r="L2068" s="444">
        <f t="shared" ca="1" si="142"/>
        <v>-840092883.30704939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-840092883.30704939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-3500387.0137793724</v>
      </c>
      <c r="L2069" s="444">
        <f t="shared" ca="1" si="142"/>
        <v>-843593270.3208288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-843593270.3208288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-3514971.9596701199</v>
      </c>
      <c r="L2070" s="444">
        <f t="shared" ca="1" si="142"/>
        <v>-847108242.28049886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-847108242.28049886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-3529617.6761687454</v>
      </c>
      <c r="L2071" s="444">
        <f t="shared" ca="1" si="142"/>
        <v>-850637859.95666766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-850637859.95666766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-3544324.4164861152</v>
      </c>
      <c r="L2072" s="444">
        <f t="shared" ca="1" si="142"/>
        <v>-854182184.37315381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-854182184.37315381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-3559092.4348881403</v>
      </c>
      <c r="L2073" s="444">
        <f t="shared" ca="1" si="142"/>
        <v>-857741276.80804193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-857741276.80804193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-3573921.9867001749</v>
      </c>
      <c r="L2074" s="444">
        <f t="shared" ca="1" si="142"/>
        <v>-861315198.79474211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-861315198.79474211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-3588813.3283114252</v>
      </c>
      <c r="L2075" s="444">
        <f t="shared" ca="1" si="142"/>
        <v>-864904012.12305355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-864904012.12305355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-3603766.7171793897</v>
      </c>
      <c r="L2076" s="444">
        <f t="shared" ca="1" si="142"/>
        <v>-868507778.84023297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-868507778.84023297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-3618782.4118343047</v>
      </c>
      <c r="L2077" s="444">
        <f t="shared" ca="1" si="142"/>
        <v>-872126561.25206733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-872126561.25206733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-3633860.6718836138</v>
      </c>
      <c r="L2078" s="444">
        <f t="shared" ca="1" si="142"/>
        <v>-875760421.92395091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-875760421.92395091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-3649001.758016462</v>
      </c>
      <c r="L2079" s="444">
        <f t="shared" ca="1" si="142"/>
        <v>-879409423.68196738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-879409423.68196738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-3664205.9320081975</v>
      </c>
      <c r="L2080" s="444">
        <f t="shared" ca="1" si="142"/>
        <v>-883073629.61397552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-883073629.61397552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-3679473.4567248975</v>
      </c>
      <c r="L2081" s="444">
        <f t="shared" ca="1" si="142"/>
        <v>-886753103.07070041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-886753103.07070041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-3694804.5961279185</v>
      </c>
      <c r="L2082" s="444">
        <f t="shared" ca="1" si="142"/>
        <v>-890447907.66682827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-890447907.66682827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-3710199.6152784512</v>
      </c>
      <c r="L2083" s="444">
        <f t="shared" ca="1" si="142"/>
        <v>-894158107.28210676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-894158107.28210676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-3725658.7803421114</v>
      </c>
      <c r="L2084" s="444">
        <f t="shared" ca="1" si="142"/>
        <v>-897883766.06244886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-897883766.06244886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-3741182.358593537</v>
      </c>
      <c r="L2085" s="444">
        <f t="shared" ca="1" si="142"/>
        <v>-901624948.42104244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-901624948.42104244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-3756770.6184210102</v>
      </c>
      <c r="L2086" s="444">
        <f t="shared" ca="1" si="142"/>
        <v>-905381719.0394634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-905381719.0394634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-3772423.8293310977</v>
      </c>
      <c r="L2087" s="444">
        <f t="shared" ca="1" si="142"/>
        <v>-909154142.86879444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-909154142.86879444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-3788142.2619533101</v>
      </c>
      <c r="L2088" s="444">
        <f t="shared" ca="1" si="142"/>
        <v>-912942285.1307478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-912942285.1307478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-3803926.1880447823</v>
      </c>
      <c r="L2089" s="444">
        <f t="shared" ca="1" si="142"/>
        <v>-916746211.31879258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-916746211.31879258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-3819775.880494969</v>
      </c>
      <c r="L2090" s="444">
        <f t="shared" ca="1" si="142"/>
        <v>-920565987.19928753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-920565987.19928753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-3835691.6133303647</v>
      </c>
      <c r="L2091" s="444">
        <f t="shared" ca="1" si="142"/>
        <v>-924401678.8126179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-924401678.8126179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-3851673.6617192412</v>
      </c>
      <c r="L2092" s="444">
        <f t="shared" ca="1" si="142"/>
        <v>-928253352.4743371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-928253352.4743371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-3867722.3019764042</v>
      </c>
      <c r="L2093" s="444">
        <f t="shared" ca="1" si="142"/>
        <v>-932121074.77631354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-932121074.77631354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-3883837.8115679729</v>
      </c>
      <c r="L2094" s="444">
        <f t="shared" ca="1" si="142"/>
        <v>-936004912.58788157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-936004912.58788157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-3900020.4691161732</v>
      </c>
      <c r="L2095" s="444">
        <f t="shared" ca="1" si="142"/>
        <v>-939904933.05699778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-939904933.05699778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-3916270.5544041577</v>
      </c>
      <c r="L2096" s="444">
        <f t="shared" ca="1" si="142"/>
        <v>-943821203.61140192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-943821203.61140192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-3932588.3483808408</v>
      </c>
      <c r="L2097" s="444">
        <f t="shared" ca="1" si="142"/>
        <v>-947753791.95978272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-947753791.95978272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-3948974.1331657614</v>
      </c>
      <c r="L2098" s="444">
        <f t="shared" ca="1" si="142"/>
        <v>-951702766.09294844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-951702766.09294844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-3965428.1920539513</v>
      </c>
      <c r="L2099" s="444">
        <f t="shared" ca="1" si="142"/>
        <v>-955668194.28500235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-955668194.28500235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-3981950.8095208425</v>
      </c>
      <c r="L2100" s="444">
        <f t="shared" ca="1" si="142"/>
        <v>-959650145.09452319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-959650145.09452319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-3998542.2712271796</v>
      </c>
      <c r="L2101" s="444">
        <f t="shared" ca="1" si="142"/>
        <v>-963648687.36575031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-963648687.36575031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-4015202.8640239602</v>
      </c>
      <c r="L2102" s="444">
        <f t="shared" ca="1" si="142"/>
        <v>-967663890.22977424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-967663890.22977424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-4031932.8759573922</v>
      </c>
      <c r="L2103" s="444">
        <f t="shared" ca="1" si="142"/>
        <v>-971695823.10573161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-971695823.10573161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-4048732.5962738818</v>
      </c>
      <c r="L2104" s="444">
        <f t="shared" ca="1" si="142"/>
        <v>-975744555.70200551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-975744555.70200551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-4065602.3154250225</v>
      </c>
      <c r="L2105" s="444">
        <f t="shared" ca="1" si="142"/>
        <v>-979810158.01743054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-979810158.01743054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-4082542.3250726266</v>
      </c>
      <c r="L2106" s="444">
        <f t="shared" ca="1" si="142"/>
        <v>-983892700.34250319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-983892700.34250319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-4099552.9180937628</v>
      </c>
      <c r="L2107" s="444">
        <f t="shared" ca="1" si="142"/>
        <v>-987992253.26059699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-987992253.26059699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-4116634.3885858208</v>
      </c>
      <c r="L2108" s="444">
        <f t="shared" ca="1" si="142"/>
        <v>-992108887.6491828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-992108887.6491828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-4133787.031871595</v>
      </c>
      <c r="L2109" s="444">
        <f t="shared" ca="1" si="142"/>
        <v>-996242674.68105435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-996242674.68105435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-4151011.1445043935</v>
      </c>
      <c r="L2110" s="444">
        <f t="shared" ca="1" si="142"/>
        <v>-1000393685.8255588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-1000393685.8255588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-4168307.0242731613</v>
      </c>
      <c r="L2111" s="444">
        <f t="shared" ca="1" si="142"/>
        <v>-1004561992.8498319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-1004561992.8498319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-4185674.9702076325</v>
      </c>
      <c r="L2112" s="444">
        <f t="shared" ca="1" si="142"/>
        <v>-1008747667.8200396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-1008747667.8200396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-4203115.2825834984</v>
      </c>
      <c r="L2113" s="444">
        <f t="shared" ca="1" si="142"/>
        <v>-1012950783.1026231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-1012950783.1026231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-4220628.2629275965</v>
      </c>
      <c r="L2114" s="444">
        <f t="shared" ca="1" si="142"/>
        <v>-1017171411.3655508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-1017171411.3655508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-4238214.2140231282</v>
      </c>
      <c r="L2115" s="444">
        <f t="shared" ca="1" si="142"/>
        <v>-1021409625.5795739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-1021409625.5795739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-4255873.4399148915</v>
      </c>
      <c r="L2116" s="444">
        <f t="shared" ca="1" si="142"/>
        <v>-1025665499.0194888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-1025665499.0194888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-4273606.2459145365</v>
      </c>
      <c r="L2117" s="444">
        <f t="shared" ca="1" si="142"/>
        <v>-1029939105.2654034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-1029939105.2654034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-4291412.9386058468</v>
      </c>
      <c r="L2118" s="444">
        <f t="shared" ca="1" si="142"/>
        <v>-1034230518.2040093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-1034230518.2040093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-4309293.8258500388</v>
      </c>
      <c r="L2119" s="444">
        <f t="shared" ca="1" si="142"/>
        <v>-1038539812.0298593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-1038539812.0298593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-4327249.2167910803</v>
      </c>
      <c r="L2120" s="444">
        <f t="shared" ca="1" si="142"/>
        <v>-1042867061.2466503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-1042867061.2466503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-4345279.4218610432</v>
      </c>
      <c r="L2121" s="444">
        <f t="shared" ca="1" si="142"/>
        <v>-1047212340.6685114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-1047212340.6685114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-4363384.7527854638</v>
      </c>
      <c r="L2122" s="444">
        <f t="shared" ca="1" si="142"/>
        <v>-1051575725.4212968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-1051575725.4212968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-4381565.5225887364</v>
      </c>
      <c r="L2123" s="444">
        <f t="shared" ca="1" si="142"/>
        <v>-1055957290.9438856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-1055957290.9438856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-4399822.045599523</v>
      </c>
      <c r="L2124" s="444">
        <f t="shared" ca="1" si="142"/>
        <v>-1060357112.9894851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-1060357112.9894851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-4418154.637456188</v>
      </c>
      <c r="L2125" s="444">
        <f t="shared" ca="1" si="142"/>
        <v>-1064775267.6269413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-1064775267.6269413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-4436563.6151122563</v>
      </c>
      <c r="L2126" s="444">
        <f t="shared" ca="1" si="142"/>
        <v>-1069211831.2420536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-1069211831.2420536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-4455049.2968418896</v>
      </c>
      <c r="L2127" s="444">
        <f t="shared" ca="1" si="142"/>
        <v>-1073666880.5388955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-1073666880.5388955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-4473612.0022453982</v>
      </c>
      <c r="L2128" s="444">
        <f t="shared" ca="1" si="142"/>
        <v>-1078140492.5411408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-1078140492.5411408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-4492252.0522547532</v>
      </c>
      <c r="L2129" s="444">
        <f t="shared" ca="1" si="142"/>
        <v>-1082632744.5933955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-1082632744.5933955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-4510969.7691391474</v>
      </c>
      <c r="L2130" s="444">
        <f t="shared" ca="1" si="142"/>
        <v>-1087143714.3625345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-1087143714.3625345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-4529765.4765105601</v>
      </c>
      <c r="L2131" s="444">
        <f t="shared" ca="1" si="142"/>
        <v>-1091673479.839045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-1091673479.839045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-4548639.4993293546</v>
      </c>
      <c r="L2132" s="444">
        <f t="shared" ca="1" si="142"/>
        <v>-1096222119.3383744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-1096222119.3383744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-4567592.1639098935</v>
      </c>
      <c r="L2133" s="444">
        <f t="shared" ca="1" si="142"/>
        <v>-1100789711.5022843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-1100789711.5022843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-4586623.7979261847</v>
      </c>
      <c r="L2134" s="444">
        <f t="shared" ca="1" si="142"/>
        <v>-1105376335.3002105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-1105376335.3002105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-4605734.730417544</v>
      </c>
      <c r="L2135" s="444">
        <f t="shared" ca="1" si="142"/>
        <v>-1109982070.030628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-1109982070.030628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-4624925.2917942833</v>
      </c>
      <c r="L2136" s="444">
        <f t="shared" ca="1" si="142"/>
        <v>-1114606995.3224223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-1114606995.3224223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-4644195.8138434263</v>
      </c>
      <c r="L2137" s="444">
        <f t="shared" ca="1" si="142"/>
        <v>-1119251191.1362658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-1119251191.1362658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-4663546.6297344407</v>
      </c>
      <c r="L2138" s="444">
        <f t="shared" ca="1" si="142"/>
        <v>-1123914737.7660003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-1123914737.7660003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-4682978.0740250014</v>
      </c>
      <c r="L2139" s="444">
        <f t="shared" ca="1" si="142"/>
        <v>-1128597715.8400252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-1128597715.8400252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-4702490.4826667719</v>
      </c>
      <c r="L2140" s="444">
        <f t="shared" ca="1" si="142"/>
        <v>-1133300206.3226919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-1133300206.3226919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-4722084.1930112159</v>
      </c>
      <c r="L2141" s="444">
        <f t="shared" ca="1" si="142"/>
        <v>-1138022290.5157032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-1138022290.5157032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-4741759.5438154303</v>
      </c>
      <c r="L2142" s="444">
        <f t="shared" ca="1" si="142"/>
        <v>-1142764050.0595186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-1142764050.0595186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-4761516.8752479944</v>
      </c>
      <c r="L2143" s="444">
        <f t="shared" ca="1" si="142"/>
        <v>-1147525566.9347665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-1147525566.9347665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-4781356.5288948603</v>
      </c>
      <c r="L2144" s="444">
        <f t="shared" ca="1" si="142"/>
        <v>-1152306923.4636614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-1152306923.4636614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-4801278.8477652557</v>
      </c>
      <c r="L2145" s="444">
        <f t="shared" ca="1" si="142"/>
        <v>-1157108202.3114266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-1157108202.3114266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-4821284.1762976106</v>
      </c>
      <c r="L2146" s="444">
        <f t="shared" ca="1" si="142"/>
        <v>-1161929486.4877243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-1161929486.4877243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-4841372.8603655174</v>
      </c>
      <c r="L2147" s="444">
        <f t="shared" ca="1" si="142"/>
        <v>-1166770859.3480899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-1166770859.3480899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-4861545.2472837083</v>
      </c>
      <c r="L2148" s="444">
        <f t="shared" ca="1" si="142"/>
        <v>-1171632404.5953736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-1171632404.5953736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-4881801.6858140565</v>
      </c>
      <c r="L2149" s="444">
        <f t="shared" ca="1" si="142"/>
        <v>-1176514206.2811878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-1176514206.2811878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-4902142.5261716153</v>
      </c>
      <c r="L2150" s="444">
        <f t="shared" ca="1" si="142"/>
        <v>-1181416348.8073595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-1181416348.8073595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-4922568.1200306639</v>
      </c>
      <c r="L2151" s="444">
        <f t="shared" ca="1" si="142"/>
        <v>-1186338916.9273901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-1186338916.9273901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-4943078.8205307918</v>
      </c>
      <c r="L2152" s="444">
        <f t="shared" ca="1" si="142"/>
        <v>-1191281995.747921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-1191281995.747921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-4963674.9822830036</v>
      </c>
      <c r="L2153" s="444">
        <f t="shared" ca="1" si="142"/>
        <v>-1196245670.7302041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-1196245670.7302041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-4984356.9613758503</v>
      </c>
      <c r="L2154" s="444">
        <f t="shared" ca="1" si="142"/>
        <v>-1201230027.6915801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-1201230027.6915801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-5005125.1153815836</v>
      </c>
      <c r="L2155" s="444">
        <f t="shared" ca="1" si="142"/>
        <v>-1206235152.8069615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-1206235152.8069615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-5025979.8033623397</v>
      </c>
      <c r="L2156" s="444">
        <f t="shared" ca="1" si="142"/>
        <v>-1211261132.6103239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-1211261132.6103239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-5046921.3858763492</v>
      </c>
      <c r="L2157" s="444">
        <f t="shared" ca="1" si="142"/>
        <v>-1216308053.9962003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-1216308053.9962003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-5067950.2249841681</v>
      </c>
      <c r="L2158" s="444">
        <f t="shared" ca="1" si="142"/>
        <v>-1221376004.2211845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-1221376004.2211845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-5089066.684254935</v>
      </c>
      <c r="L2159" s="444">
        <f t="shared" ca="1" si="142"/>
        <v>-1226465070.9054394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-1226465070.9054394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-5110271.1287726639</v>
      </c>
      <c r="L2160" s="444">
        <f t="shared" ca="1" si="142"/>
        <v>-1231575342.0342121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-1231575342.0342121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-5131563.9251425508</v>
      </c>
      <c r="L2161" s="444">
        <f t="shared" ca="1" si="142"/>
        <v>-1236706905.9593546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-1236706905.9593546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-5152945.441497311</v>
      </c>
      <c r="L2162" s="444">
        <f t="shared" ca="1" si="142"/>
        <v>-1241859851.400852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-1241859851.400852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-5174416.0475035496</v>
      </c>
      <c r="L2163" s="444">
        <f t="shared" ca="1" si="142"/>
        <v>-1247034267.4483554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-1247034267.4483554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-5195976.1143681472</v>
      </c>
      <c r="L2164" s="444">
        <f t="shared" ca="1" si="142"/>
        <v>-1252230243.5627236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-1252230243.5627236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-5217626.0148446821</v>
      </c>
      <c r="L2165" s="444">
        <f t="shared" ca="1" si="142"/>
        <v>-1257447869.5775683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-1257447869.5775683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-5239366.1232398674</v>
      </c>
      <c r="L2166" s="444">
        <f t="shared" ca="1" si="142"/>
        <v>-1262687235.700808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-1262687235.700808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-5261196.8154200334</v>
      </c>
      <c r="L2167" s="444">
        <f t="shared" ca="1" si="142"/>
        <v>-1267948432.5162282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-1267948432.5162282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-5283118.4688176177</v>
      </c>
      <c r="L2168" s="444">
        <f t="shared" ca="1" si="142"/>
        <v>-1273231550.9850459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-1273231550.9850459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-5305131.4624376912</v>
      </c>
      <c r="L2169" s="444">
        <f t="shared" ca="1" si="142"/>
        <v>-1278536682.4474835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-1278536682.4474835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-5327236.1768645151</v>
      </c>
      <c r="L2170" s="444">
        <f t="shared" ca="1" si="142"/>
        <v>-1283863918.6243482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-1283863918.6243482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-5349432.9942681175</v>
      </c>
      <c r="L2171" s="444">
        <f t="shared" ca="1" si="142"/>
        <v>-1289213351.6186163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-1289213351.6186163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-5371722.2984109018</v>
      </c>
      <c r="L2172" s="444">
        <f t="shared" ca="1" si="142"/>
        <v>-1294585073.9170272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-1294585073.9170272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-5394104.4746542796</v>
      </c>
      <c r="L2173" s="444">
        <f t="shared" ca="1" si="142"/>
        <v>-1299979178.3916814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-1299979178.3916814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-5416579.9099653391</v>
      </c>
      <c r="L2174" s="444">
        <f t="shared" ca="1" si="142"/>
        <v>-1305395758.3016467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-1305395758.3016467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-5439148.992923528</v>
      </c>
      <c r="L2175" s="444">
        <f t="shared" ca="1" si="142"/>
        <v>-1310834907.2945702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-1310834907.2945702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-5461812.1137273759</v>
      </c>
      <c r="L2176" s="444">
        <f t="shared" ca="1" si="142"/>
        <v>-1316296719.4082975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-1316296719.4082975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-5484569.6642012401</v>
      </c>
      <c r="L2177" s="444">
        <f t="shared" ca="1" si="142"/>
        <v>-1321781289.0724988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-1321781289.0724988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-5507422.0378020778</v>
      </c>
      <c r="L2178" s="444">
        <f t="shared" ca="1" si="142"/>
        <v>-1327288711.1103008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-1327288711.1103008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-5530369.6296262536</v>
      </c>
      <c r="L2179" s="444">
        <f t="shared" ca="1" si="142"/>
        <v>-1332819080.7399271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-1332819080.7399271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-5553412.8364163628</v>
      </c>
      <c r="L2180" s="444">
        <f t="shared" ca="1" si="142"/>
        <v>-1338372493.5763433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-1338372493.5763433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-5576552.0565680973</v>
      </c>
      <c r="L2181" s="444">
        <f t="shared" ca="1" si="142"/>
        <v>-1343949045.6329114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-1343949045.6329114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-5599787.6901371311</v>
      </c>
      <c r="L2182" s="444">
        <f t="shared" ca="1" si="142"/>
        <v>-1349548833.3230486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-1349548833.3230486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-5623120.138846036</v>
      </c>
      <c r="L2183" s="444">
        <f t="shared" ca="1" si="142"/>
        <v>-1355171953.4618945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-1355171953.4618945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-5646549.8060912266</v>
      </c>
      <c r="L2184" s="444">
        <f t="shared" ca="1" si="142"/>
        <v>-1360818503.2679858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-1360818503.2679858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-5670077.0969499405</v>
      </c>
      <c r="L2185" s="444">
        <f t="shared" ca="1" si="142"/>
        <v>-1366488580.3649359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-1366488580.3649359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-5693702.4181872327</v>
      </c>
      <c r="L2186" s="444">
        <f t="shared" ca="1" si="142"/>
        <v>-1372182282.783123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-1372182282.783123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-5717426.1782630123</v>
      </c>
      <c r="L2187" s="444">
        <f t="shared" ca="1" si="142"/>
        <v>-1377899708.961386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-1377899708.961386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-5741248.7873391081</v>
      </c>
      <c r="L2188" s="444">
        <f t="shared" ca="1" si="142"/>
        <v>-1383640957.7487252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-1383640957.7487252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-5765170.6572863553</v>
      </c>
      <c r="L2189" s="444">
        <f t="shared" ca="1" si="142"/>
        <v>-1389406128.4060116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-1389406128.4060116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-5789192.201691715</v>
      </c>
      <c r="L2190" s="444">
        <f t="shared" ca="1" si="142"/>
        <v>-1395195320.6077032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-1395195320.6077032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-5813313.8358654296</v>
      </c>
      <c r="L2191" s="444">
        <f t="shared" ca="1" si="142"/>
        <v>-1401008634.4435687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-1401008634.4435687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-5837535.9768482028</v>
      </c>
      <c r="L2192" s="444">
        <f t="shared" ca="1" si="142"/>
        <v>-1406846170.4204168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-1406846170.4204168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-5861859.0434184037</v>
      </c>
      <c r="L2193" s="444">
        <f t="shared" ca="1" si="142"/>
        <v>-1412708029.4638352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-1412708029.4638352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-5886283.4560993137</v>
      </c>
      <c r="L2194" s="444">
        <f t="shared" ca="1" si="142"/>
        <v>-1418594312.9199345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-1418594312.9199345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-5910809.6371663939</v>
      </c>
      <c r="L2195" s="444">
        <f t="shared" ca="1" si="142"/>
        <v>-1424505122.557101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-1424505122.557101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-5935438.0106545873</v>
      </c>
      <c r="L2196" s="444">
        <f t="shared" ca="1" si="142"/>
        <v>-1430440560.5677557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-1430440560.5677557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-5960169.0023656487</v>
      </c>
      <c r="L2197" s="444">
        <f t="shared" ca="1" si="142"/>
        <v>-1436400729.5701213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-1436400729.5701213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-5985003.0398755055</v>
      </c>
      <c r="L2198" s="444">
        <f t="shared" ca="1" si="142"/>
        <v>-1442385732.6099968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-1442385732.6099968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-6009940.5525416536</v>
      </c>
      <c r="L2199" s="444">
        <f t="shared" ca="1" si="142"/>
        <v>-1448395673.1625385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-1448395673.1625385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-6034981.971510577</v>
      </c>
      <c r="L2200" s="444">
        <f t="shared" ca="1" si="142"/>
        <v>-1454430655.1340492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-1454430655.1340492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-6060127.7297252044</v>
      </c>
      <c r="L2201" s="444">
        <f t="shared" ca="1" si="142"/>
        <v>-1460490782.8637743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-1460490782.8637743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-6085378.2619323926</v>
      </c>
      <c r="L2202" s="444">
        <f t="shared" ca="1" si="142"/>
        <v>-1466576161.1257067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-1466576161.1257067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-6110734.0046904441</v>
      </c>
      <c r="L2203" s="444">
        <f t="shared" ca="1" si="142"/>
        <v>-1472686895.1303971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-1472686895.1303971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-6136195.3963766545</v>
      </c>
      <c r="L2204" s="444">
        <f t="shared" ca="1" si="142"/>
        <v>-1478823090.5267737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-1478823090.5267737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-6161762.8771948908</v>
      </c>
      <c r="L2205" s="444">
        <f t="shared" ca="1" si="142"/>
        <v>-1484984853.4039686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-1484984853.4039686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-6187436.8891832028</v>
      </c>
      <c r="L2206" s="444">
        <f t="shared" ca="1" si="142"/>
        <v>-1491172290.2931519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-1491172290.2931519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-6213217.8762214659</v>
      </c>
      <c r="L2207" s="444">
        <f t="shared" ca="1" si="142"/>
        <v>-1497385508.1693733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-1497385508.1693733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-6239106.284039055</v>
      </c>
      <c r="L2208" s="444">
        <f t="shared" ca="1" si="142"/>
        <v>-1503624614.4534123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-1503624614.4534123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-6265102.5602225512</v>
      </c>
      <c r="L2209" s="444">
        <f t="shared" ca="1" si="142"/>
        <v>-1509889717.0136349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-1509889717.0136349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-6291207.1542234784</v>
      </c>
      <c r="L2210" s="444">
        <f t="shared" ca="1" si="142"/>
        <v>-1516180924.1678584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-1516180924.1678584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-6317420.5173660768</v>
      </c>
      <c r="L2211" s="444">
        <f t="shared" ca="1" si="142"/>
        <v>-1522498344.6852245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-1522498344.6852245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-6343743.1028551022</v>
      </c>
      <c r="L2212" s="444">
        <f t="shared" ca="1" si="142"/>
        <v>-1528842087.7880797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-1528842087.7880797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-6370175.3657836653</v>
      </c>
      <c r="L2213" s="444">
        <f t="shared" ca="1" si="142"/>
        <v>-1535212263.1538634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-1535212263.1538634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-6396717.7631410975</v>
      </c>
      <c r="L2214" s="444">
        <f t="shared" ca="1" si="142"/>
        <v>-1541608980.9170046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-1541608980.9170046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-6423370.7538208524</v>
      </c>
      <c r="L2215" s="444">
        <f t="shared" ca="1" si="142"/>
        <v>-1548032351.6708255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-1548032351.6708255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-6450134.7986284392</v>
      </c>
      <c r="L2216" s="444">
        <f t="shared" ca="1" si="142"/>
        <v>-1554482486.4694538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-1554482486.4694538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-6477010.3602893911</v>
      </c>
      <c r="L2217" s="444">
        <f t="shared" ca="1" si="142"/>
        <v>-1560959496.8297431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-1560959496.8297431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-6503997.9034572635</v>
      </c>
      <c r="L2218" s="444">
        <f t="shared" ca="1" si="142"/>
        <v>-1567463494.7332003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-1567463494.7332003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-6531097.8947216682</v>
      </c>
      <c r="L2219" s="444">
        <f t="shared" ca="1" si="142"/>
        <v>-1573994592.6279221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-1573994592.6279221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-6558310.802616342</v>
      </c>
      <c r="L2220" s="444">
        <f t="shared" ca="1" si="142"/>
        <v>-1580552903.4305384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-1580552903.4305384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-6585637.097627243</v>
      </c>
      <c r="L2221" s="444">
        <f t="shared" ca="1" si="142"/>
        <v>-1587138540.5281656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-1587138540.5281656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-6613077.2522006901</v>
      </c>
      <c r="L2222" s="444">
        <f t="shared" ca="1" si="142"/>
        <v>-1593751617.7803662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-1593751617.7803662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-6640631.7407515254</v>
      </c>
      <c r="L2223" s="444">
        <f t="shared" ca="1" si="142"/>
        <v>-1600392249.5211177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-1600392249.5211177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-6668301.0396713233</v>
      </c>
      <c r="L2224" s="444">
        <f t="shared" ca="1" si="142"/>
        <v>-1607060550.5607891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-1607060550.5607891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-6696085.6273366213</v>
      </c>
      <c r="L2225" s="444">
        <f t="shared" ca="1" si="142"/>
        <v>-1613756636.1881256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-1613756636.1881256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-6723985.9841171904</v>
      </c>
      <c r="L2226" s="444">
        <f t="shared" ca="1" si="142"/>
        <v>-1620480622.1722429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-1620480622.1722429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-6752002.5923843449</v>
      </c>
      <c r="L2227" s="444">
        <f t="shared" ca="1" si="142"/>
        <v>-1627232624.7646272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-1627232624.7646272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-6780135.9365192801</v>
      </c>
      <c r="L2228" s="444">
        <f t="shared" ca="1" si="142"/>
        <v>-1634012760.7011466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-1634012760.7011466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-6808386.5029214444</v>
      </c>
      <c r="L2229" s="444">
        <f t="shared" ca="1" si="142"/>
        <v>-1640821147.2040679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-1640821147.2040679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-6836754.7800169494</v>
      </c>
      <c r="L2230" s="444">
        <f t="shared" ca="1" si="142"/>
        <v>-1647657901.9840848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-1647657901.9840848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-6865241.2582670199</v>
      </c>
      <c r="L2231" s="444">
        <f t="shared" ca="1" si="142"/>
        <v>-1654523143.2423518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-1654523143.2423518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-6893846.4301764658</v>
      </c>
      <c r="L2232" s="444">
        <f t="shared" ca="1" si="142"/>
        <v>-1661416989.6725283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-1661416989.6725283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-6922570.7903022012</v>
      </c>
      <c r="L2233" s="444">
        <f t="shared" ca="1" si="142"/>
        <v>-1668339560.4628305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-1668339560.4628305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-6951414.8352617938</v>
      </c>
      <c r="L2234" s="444">
        <f t="shared" ca="1" si="142"/>
        <v>-1675290975.2980924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-1675290975.2980924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-6980379.0637420528</v>
      </c>
      <c r="L2235" s="444">
        <f t="shared" ca="1" si="142"/>
        <v>-1682271354.3618345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-1682271354.3618345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-7009463.9765076423</v>
      </c>
      <c r="L2236" s="444">
        <f t="shared" ca="1" si="142"/>
        <v>-1689280818.3383422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-1689280818.3383422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-7038670.076409759</v>
      </c>
      <c r="L2237" s="444">
        <f t="shared" ca="1" si="142"/>
        <v>-1696319488.414752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-1696319488.414752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-7067997.8683948005</v>
      </c>
      <c r="L2238" s="444">
        <f t="shared" ca="1" si="142"/>
        <v>-1703387486.2831469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-1703387486.2831469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-7097447.8595131114</v>
      </c>
      <c r="L2239" s="444">
        <f t="shared" ca="1" si="142"/>
        <v>-1710484934.1426599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-1710484934.1426599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-7127020.5589277493</v>
      </c>
      <c r="L2240" s="444">
        <f t="shared" ca="1" si="142"/>
        <v>-1717611954.7015877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-1717611954.7015877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-7156716.4779232815</v>
      </c>
      <c r="L2241" s="444">
        <f t="shared" ca="1" si="142"/>
        <v>-1724768671.1795111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-1724768671.1795111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-7186536.1299146302</v>
      </c>
      <c r="L2242" s="444">
        <f t="shared" ca="1" si="142"/>
        <v>-1731955207.3094256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-1731955207.3094256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-7216480.0304559395</v>
      </c>
      <c r="L2243" s="444">
        <f t="shared" ca="1" si="142"/>
        <v>-1739171687.3398814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-1739171687.3398814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-7246548.6972495057</v>
      </c>
      <c r="L2244" s="444">
        <f t="shared" ca="1" si="142"/>
        <v>-1746418236.0371308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-1746418236.0371308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-7276742.6501547117</v>
      </c>
      <c r="L2245" s="444">
        <f t="shared" ca="1" si="142"/>
        <v>-1753694978.6872857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-1753694978.6872857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-7307062.4111970244</v>
      </c>
      <c r="L2246" s="444">
        <f t="shared" ca="1" si="142"/>
        <v>-1761002041.0984826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-1761002041.0984826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-7337508.5045770109</v>
      </c>
      <c r="L2247" s="444">
        <f t="shared" ca="1" si="142"/>
        <v>-1768339549.6030595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-1768339549.6030595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-7368081.456679415</v>
      </c>
      <c r="L2248" s="444">
        <f t="shared" ca="1" si="142"/>
        <v>-1775707631.0597389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-1775707631.0597389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-7398781.7960822443</v>
      </c>
      <c r="L2249" s="444">
        <f t="shared" ca="1" si="142"/>
        <v>-1783106412.8558211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-1783106412.8558211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-7429610.0535659213</v>
      </c>
      <c r="L2250" s="444">
        <f t="shared" ca="1" si="142"/>
        <v>-1790536022.9093871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-1790536022.9093871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-7460566.7621224457</v>
      </c>
      <c r="L2251" s="444">
        <f t="shared" ca="1" si="142"/>
        <v>-1797996589.6715095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-1797996589.6715095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-7491652.4569646232</v>
      </c>
      <c r="L2252" s="444">
        <f t="shared" ca="1" si="142"/>
        <v>-1805488242.1284742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-1805488242.1284742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-7522867.6755353091</v>
      </c>
      <c r="L2253" s="444">
        <f t="shared" ca="1" si="142"/>
        <v>-1813011109.8040094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-1813011109.8040094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-7554212.9575167056</v>
      </c>
      <c r="L2254" s="444">
        <f t="shared" ca="1" si="142"/>
        <v>-1820565322.7615261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-1820565322.7615261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-7585688.8448396921</v>
      </c>
      <c r="L2255" s="444">
        <f t="shared" ca="1" si="142"/>
        <v>-1828151011.6063657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-1828151011.6063657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-7617295.8816931909</v>
      </c>
      <c r="L2256" s="444">
        <f t="shared" ca="1" si="142"/>
        <v>-1835768307.4880588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-1835768307.4880588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-7649034.614533578</v>
      </c>
      <c r="L2257" s="444">
        <f t="shared" ca="1" si="142"/>
        <v>-1843417342.1025925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-1843417342.1025925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-7680905.5920941364</v>
      </c>
      <c r="L2258" s="444">
        <f t="shared" ca="1" si="142"/>
        <v>-1851098247.6946867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-1851098247.6946867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-7712909.3653945262</v>
      </c>
      <c r="L2259" s="444">
        <f t="shared" ca="1" si="142"/>
        <v>-1858811157.0600812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-1858811157.0600812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-7745046.4877503384</v>
      </c>
      <c r="L2260" s="444">
        <f t="shared" ca="1" si="142"/>
        <v>-1866556203.5478315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-1866556203.5478315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-7777317.5147826327</v>
      </c>
      <c r="L2261" s="444">
        <f t="shared" ca="1" si="142"/>
        <v>-1874333521.0626142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-1874333521.0626142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-7809723.0044275587</v>
      </c>
      <c r="L2262" s="444">
        <f t="shared" ca="1" si="142"/>
        <v>-1882143244.0670419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-1882143244.0670419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-7842263.5169460075</v>
      </c>
      <c r="L2263" s="444">
        <f t="shared" ca="1" si="142"/>
        <v>-1889985507.583988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-1889985507.583988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-7874939.614933284</v>
      </c>
      <c r="L2264" s="444">
        <f t="shared" ca="1" si="142"/>
        <v>-1897860447.1989212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-1897860447.1989212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-7907751.8633288378</v>
      </c>
      <c r="L2265" s="444">
        <f t="shared" ca="1" si="142"/>
        <v>-1905768199.0622501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-1905768199.0622501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-7940700.8294260427</v>
      </c>
      <c r="L2266" s="444">
        <f t="shared" ca="1" si="142"/>
        <v>-1913708899.8916762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-1913708899.8916762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-7973787.0828819843</v>
      </c>
      <c r="L2267" s="444">
        <f t="shared" ca="1" si="142"/>
        <v>-1921682686.9745581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-1921682686.9745581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-8007011.195727325</v>
      </c>
      <c r="L2268" s="444">
        <f t="shared" ca="1" si="142"/>
        <v>-1929689698.1702855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-1929689698.1702855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-8040373.7423761897</v>
      </c>
      <c r="L2269" s="444">
        <f t="shared" ca="1" si="142"/>
        <v>-1937730071.9126616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-1937730071.9126616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-8073875.2996360911</v>
      </c>
      <c r="L2270" s="444">
        <f t="shared" ca="1" si="142"/>
        <v>-1945803947.2122977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-1945803947.2122977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-8107516.4467179067</v>
      </c>
      <c r="L2271" s="444">
        <f t="shared" ca="1" si="142"/>
        <v>-1953911463.6590157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-1953911463.6590157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-8141297.7652458986</v>
      </c>
      <c r="L2272" s="444">
        <f t="shared" ca="1" si="142"/>
        <v>-1962052761.4242616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-1962052761.4242616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-8175219.8392677568</v>
      </c>
      <c r="L2273" s="444">
        <f t="shared" ca="1" si="142"/>
        <v>-1970227981.2635293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-1970227981.2635293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-8209283.255264705</v>
      </c>
      <c r="L2274" s="444">
        <f t="shared" ca="1" si="142"/>
        <v>-1978437264.5187941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-1978437264.5187941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-8243488.6021616422</v>
      </c>
      <c r="L2275" s="444">
        <f t="shared" ca="1" si="142"/>
        <v>-1986680753.1209557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-1986680753.1209557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-8277836.4713373156</v>
      </c>
      <c r="L2276" s="444">
        <f t="shared" ca="1" si="142"/>
        <v>-1994958589.592293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-1994958589.592293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-8312327.4566345531</v>
      </c>
      <c r="L2277" s="444">
        <f t="shared" ca="1" si="142"/>
        <v>-2003270917.0489275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-2003270917.0489275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-8346962.1543705324</v>
      </c>
      <c r="L2278" s="444">
        <f t="shared" ca="1" si="142"/>
        <v>-2011617879.2032981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-2011617879.2032981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-8381741.1633470757</v>
      </c>
      <c r="L2279" s="444">
        <f t="shared" ca="1" si="142"/>
        <v>-2019999620.3666451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-2019999620.3666451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-8416665.0848610215</v>
      </c>
      <c r="L2280" s="444">
        <f t="shared" ca="1" si="142"/>
        <v>-2028416285.4515061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-2028416285.4515061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-8451734.5227146093</v>
      </c>
      <c r="L2281" s="444">
        <f t="shared" ca="1" si="142"/>
        <v>-2036868019.9742208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-2036868019.9742208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-8486950.0832259189</v>
      </c>
      <c r="L2282" s="444">
        <f t="shared" ca="1" si="142"/>
        <v>-2045354970.0574467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-2045354970.0574467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-8522312.3752393611</v>
      </c>
      <c r="L2283" s="444">
        <f t="shared" ca="1" si="142"/>
        <v>-2053877282.4326861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-2053877282.4326861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-8557822.0101361908</v>
      </c>
      <c r="L2284" s="444">
        <f t="shared" ca="1" si="142"/>
        <v>-2062435104.4428222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-2062435104.4428222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-8593479.6018450931</v>
      </c>
      <c r="L2285" s="444">
        <f t="shared" ca="1" si="142"/>
        <v>-2071028584.0446672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-2071028584.0446672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-8629285.7668527793</v>
      </c>
      <c r="L2286" s="444">
        <f t="shared" ca="1" si="142"/>
        <v>-2079657869.8115201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-2079657869.8115201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-8665241.124214666</v>
      </c>
      <c r="L2287" s="444">
        <f t="shared" ca="1" si="142"/>
        <v>-2088323110.9357347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-2088323110.9357347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-8701346.2955655605</v>
      </c>
      <c r="L2288" s="444">
        <f t="shared" ca="1" si="142"/>
        <v>-2097024457.2313004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-2097024457.2313004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-8737601.9051304162</v>
      </c>
      <c r="L2289" s="444">
        <f t="shared" ca="1" si="142"/>
        <v>-2105762059.1364307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-2105762059.1364307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-8774008.5797351282</v>
      </c>
      <c r="L2290" s="444">
        <f t="shared" ca="1" si="142"/>
        <v>-2114536067.7161658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-2114536067.7161658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-8810566.9488173574</v>
      </c>
      <c r="L2291" s="444">
        <f t="shared" ca="1" si="142"/>
        <v>-2123346634.664983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-2123346634.664983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-8847277.6444374286</v>
      </c>
      <c r="L2292" s="444">
        <f t="shared" ca="1" si="142"/>
        <v>-2132193912.3094203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-2132193912.3094203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-8884141.3012892511</v>
      </c>
      <c r="L2293" s="444">
        <f t="shared" ca="1" si="142"/>
        <v>-2141078053.6107097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-2141078053.6107097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-8921158.55671129</v>
      </c>
      <c r="L2294" s="444">
        <f t="shared" ca="1" si="142"/>
        <v>-2149999212.1674209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-2149999212.1674209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-8958330.0506975874</v>
      </c>
      <c r="L2295" s="444">
        <f t="shared" ca="1" si="142"/>
        <v>-2158957542.2181187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-2158957542.2181187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-8995656.4259088282</v>
      </c>
      <c r="L2296" s="444">
        <f t="shared" ca="1" si="142"/>
        <v>-2167953198.6440277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-2167953198.6440277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-9033138.3276834488</v>
      </c>
      <c r="L2297" s="444">
        <f t="shared" ca="1" si="142"/>
        <v>-2176986336.9717112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-2176986336.9717112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-9070776.4040487967</v>
      </c>
      <c r="L2298" s="444">
        <f t="shared" ca="1" si="142"/>
        <v>-2186057113.3757601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-2186057113.3757601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-9108571.305732334</v>
      </c>
      <c r="L2299" s="444">
        <f t="shared" ca="1" si="142"/>
        <v>-2195165684.6814923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-2195165684.6814923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-9146523.686172884</v>
      </c>
      <c r="L2300" s="444">
        <f t="shared" ca="1" si="142"/>
        <v>-2204312208.3676653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-2204312208.3676653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-9184634.2015319392</v>
      </c>
      <c r="L2301" s="444">
        <f t="shared" ca="1" si="142"/>
        <v>-2213496842.5691972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-2213496842.5691972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-9222903.5107049886</v>
      </c>
      <c r="L2302" s="444">
        <f t="shared" ca="1" si="142"/>
        <v>-2222719746.0799022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-2222719746.0799022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-9261332.2753329258</v>
      </c>
      <c r="L2303" s="444">
        <f t="shared" ref="L2303:L2557" ca="1" si="147">I2303-J2303+K2303</f>
        <v>-2231981078.3552351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-2231981078.3552351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-9299921.1598134786</v>
      </c>
      <c r="L2304" s="444">
        <f t="shared" ca="1" si="147"/>
        <v>-2241280999.5150485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-2241280999.5150485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-9338670.8313127011</v>
      </c>
      <c r="L2305" s="444">
        <f t="shared" ca="1" si="147"/>
        <v>-2250619670.3463612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-2250619670.3463612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-9377581.959776504</v>
      </c>
      <c r="L2306" s="444">
        <f t="shared" ca="1" si="147"/>
        <v>-2259997252.3061376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-2259997252.3061376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-9416655.2179422397</v>
      </c>
      <c r="L2307" s="444">
        <f t="shared" ca="1" si="147"/>
        <v>-2269413907.5240798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-2269413907.5240798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-9455891.2813503332</v>
      </c>
      <c r="L2308" s="444">
        <f t="shared" ca="1" si="147"/>
        <v>-2278869798.8054299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-2278869798.8054299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-9495290.8283559587</v>
      </c>
      <c r="L2309" s="444">
        <f t="shared" ca="1" si="147"/>
        <v>-2288365089.6337857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-2288365089.6337857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-9534854.5401407741</v>
      </c>
      <c r="L2310" s="444">
        <f t="shared" ca="1" si="147"/>
        <v>-2297899944.1739264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-2297899944.1739264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-9574583.1007246934</v>
      </c>
      <c r="L2311" s="444">
        <f t="shared" ca="1" si="147"/>
        <v>-2307474527.2746511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-2307474527.2746511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-9614477.1969777122</v>
      </c>
      <c r="L2312" s="444">
        <f t="shared" ca="1" si="147"/>
        <v>-2317089004.4716287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-2317089004.4716287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-9654537.5186317861</v>
      </c>
      <c r="L2313" s="444">
        <f t="shared" ca="1" si="147"/>
        <v>-2326743541.9902606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-2326743541.9902606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-9694764.7582927532</v>
      </c>
      <c r="L2314" s="444">
        <f t="shared" ca="1" si="147"/>
        <v>-2336438306.7485533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-2336438306.7485533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-9735159.6114523057</v>
      </c>
      <c r="L2315" s="444">
        <f t="shared" ca="1" si="147"/>
        <v>-2346173466.3600054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-2346173466.3600054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-9775722.776500022</v>
      </c>
      <c r="L2316" s="444">
        <f t="shared" ca="1" si="147"/>
        <v>-2355949189.1365056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-2355949189.1365056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-9816454.9547354393</v>
      </c>
      <c r="L2317" s="444">
        <f t="shared" ca="1" si="147"/>
        <v>-2365765644.0912409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-2365765644.0912409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-9857356.8503801711</v>
      </c>
      <c r="L2318" s="444">
        <f t="shared" ca="1" si="147"/>
        <v>-2375623000.9416208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-2375623000.9416208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-9898429.1705900859</v>
      </c>
      <c r="L2319" s="444">
        <f t="shared" ca="1" si="147"/>
        <v>-2385521430.1122108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-2385521430.1122108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-9939672.6254675444</v>
      </c>
      <c r="L2320" s="444">
        <f t="shared" ca="1" si="147"/>
        <v>-2395461102.7376785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-2395461102.7376785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-9981087.9280736595</v>
      </c>
      <c r="L2321" s="444">
        <f t="shared" ca="1" si="147"/>
        <v>-2405442190.6657524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-2405442190.6657524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-10022675.794440635</v>
      </c>
      <c r="L2322" s="444">
        <f t="shared" ca="1" si="147"/>
        <v>-2415464866.4601932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-2415464866.4601932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-10064436.943584139</v>
      </c>
      <c r="L2323" s="444">
        <f t="shared" ca="1" si="147"/>
        <v>-2425529303.4037771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-2425529303.4037771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-10106372.097515738</v>
      </c>
      <c r="L2324" s="444">
        <f t="shared" ca="1" si="147"/>
        <v>-2435635675.5012927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-2435635675.5012927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-10148481.981255386</v>
      </c>
      <c r="L2325" s="444">
        <f t="shared" ca="1" si="147"/>
        <v>-2445784157.4825482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-2445784157.4825482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-10190767.32284395</v>
      </c>
      <c r="L2326" s="444">
        <f t="shared" ca="1" si="147"/>
        <v>-2455974924.8053923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-2455974924.8053923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-10233228.853355801</v>
      </c>
      <c r="L2327" s="444">
        <f t="shared" ca="1" si="147"/>
        <v>-2466208153.6587481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-2466208153.6587481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-10275867.30691145</v>
      </c>
      <c r="L2328" s="444">
        <f t="shared" ca="1" si="147"/>
        <v>-2476484020.9656596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-2476484020.9656596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-10318683.420690248</v>
      </c>
      <c r="L2329" s="444">
        <f t="shared" ca="1" si="147"/>
        <v>-2486802704.3863497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-2486802704.3863497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-10361677.934943123</v>
      </c>
      <c r="L2330" s="444">
        <f t="shared" ca="1" si="147"/>
        <v>-2497164382.3212929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-2497164382.3212929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-10404851.593005387</v>
      </c>
      <c r="L2331" s="444">
        <f t="shared" ca="1" si="147"/>
        <v>-2507569233.9142981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-2507569233.9142981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-10448205.141309574</v>
      </c>
      <c r="L2332" s="444">
        <f t="shared" ca="1" si="147"/>
        <v>-2518017439.0556078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-2518017439.0556078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-10491739.329398366</v>
      </c>
      <c r="L2333" s="444">
        <f t="shared" ca="1" si="147"/>
        <v>-2528509178.385006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-2528509178.385006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-10535454.909937525</v>
      </c>
      <c r="L2334" s="444">
        <f t="shared" ca="1" si="147"/>
        <v>-2539044633.2949433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-2539044633.2949433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-10579352.63872893</v>
      </c>
      <c r="L2335" s="444">
        <f t="shared" ca="1" si="147"/>
        <v>-2549623985.9336724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-2549623985.9336724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-10623433.274723634</v>
      </c>
      <c r="L2336" s="444">
        <f t="shared" ca="1" si="147"/>
        <v>-2560247419.208396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-2560247419.208396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-10667697.580034982</v>
      </c>
      <c r="L2337" s="444">
        <f t="shared" ca="1" si="147"/>
        <v>-2570915116.7884312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-2570915116.7884312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-10712146.319951797</v>
      </c>
      <c r="L2338" s="444">
        <f t="shared" ca="1" si="147"/>
        <v>-2581627263.1083832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-2581627263.1083832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-10756780.262951596</v>
      </c>
      <c r="L2339" s="444">
        <f t="shared" ca="1" si="147"/>
        <v>-2592384043.3713346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-2592384043.3713346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-10801600.180713894</v>
      </c>
      <c r="L2340" s="444">
        <f t="shared" ca="1" si="147"/>
        <v>-2603185643.5520487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-2603185643.5520487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-10846606.848133536</v>
      </c>
      <c r="L2341" s="444">
        <f t="shared" ca="1" si="147"/>
        <v>-2614032250.4001822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-2614032250.4001822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-10891801.043334093</v>
      </c>
      <c r="L2342" s="444">
        <f t="shared" ca="1" si="147"/>
        <v>-2624924051.4435163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-2624924051.4435163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-10937183.547681317</v>
      </c>
      <c r="L2343" s="444">
        <f t="shared" ca="1" si="147"/>
        <v>-2635861234.9911976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-2635861234.9911976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-10982755.145796657</v>
      </c>
      <c r="L2344" s="444">
        <f t="shared" ca="1" si="147"/>
        <v>-2646843990.1369944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-2646843990.1369944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-11028516.625570809</v>
      </c>
      <c r="L2345" s="444">
        <f t="shared" ca="1" si="147"/>
        <v>-2657872506.7625651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-2657872506.7625651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-11074468.778177354</v>
      </c>
      <c r="L2346" s="444">
        <f t="shared" ca="1" si="147"/>
        <v>-2668946975.5407424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-2668946975.5407424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-11120612.398086427</v>
      </c>
      <c r="L2347" s="444">
        <f t="shared" ca="1" si="147"/>
        <v>-2680067587.9388289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-2680067587.9388289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-11166948.283078454</v>
      </c>
      <c r="L2348" s="444">
        <f t="shared" ca="1" si="147"/>
        <v>-2691234536.2219076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-2691234536.2219076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-11213477.234257948</v>
      </c>
      <c r="L2349" s="444">
        <f t="shared" ca="1" si="147"/>
        <v>-2702448013.4561658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-2702448013.4561658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-11260200.056067357</v>
      </c>
      <c r="L2350" s="444">
        <f t="shared" ca="1" si="147"/>
        <v>-2713708213.5122333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-2713708213.5122333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-11307117.556300972</v>
      </c>
      <c r="L2351" s="444">
        <f t="shared" ca="1" si="147"/>
        <v>-2725015331.0685344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-2725015331.0685344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-11354230.546118893</v>
      </c>
      <c r="L2352" s="444">
        <f t="shared" ca="1" si="147"/>
        <v>-2736369561.6146531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-2736369561.6146531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-11401539.840061054</v>
      </c>
      <c r="L2353" s="444">
        <f t="shared" ca="1" si="147"/>
        <v>-2747771101.4547143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-2747771101.4547143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-11449046.25606131</v>
      </c>
      <c r="L2354" s="444">
        <f t="shared" ca="1" si="147"/>
        <v>-2759220147.7107754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-2759220147.7107754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-11496750.615461564</v>
      </c>
      <c r="L2355" s="444">
        <f t="shared" ca="1" si="147"/>
        <v>-2770716898.3262367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-2770716898.3262367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-11544653.743025986</v>
      </c>
      <c r="L2356" s="444">
        <f t="shared" ca="1" si="147"/>
        <v>-2782261552.0692625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-2782261552.0692625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-11592756.466955259</v>
      </c>
      <c r="L2357" s="444">
        <f t="shared" ca="1" si="147"/>
        <v>-2793854308.5362177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-2793854308.5362177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-11641059.618900906</v>
      </c>
      <c r="L2358" s="444">
        <f t="shared" ca="1" si="147"/>
        <v>-2805495368.1551185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-2805495368.1551185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-11689564.03397966</v>
      </c>
      <c r="L2359" s="444">
        <f t="shared" ca="1" si="147"/>
        <v>-2817184932.1890984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-2817184932.1890984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-11738270.550787909</v>
      </c>
      <c r="L2360" s="444">
        <f t="shared" ca="1" si="147"/>
        <v>-2828923202.7398863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-2828923202.7398863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-11787180.011416193</v>
      </c>
      <c r="L2361" s="444">
        <f t="shared" ca="1" si="147"/>
        <v>-2840710382.7513022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-2840710382.7513022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-11836293.261463759</v>
      </c>
      <c r="L2362" s="444">
        <f t="shared" ca="1" si="147"/>
        <v>-2852546676.0127659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-2852546676.0127659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-11885611.150053192</v>
      </c>
      <c r="L2363" s="444">
        <f t="shared" ca="1" si="147"/>
        <v>-2864432287.1628189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-2864432287.1628189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-11935134.529845079</v>
      </c>
      <c r="L2364" s="444">
        <f t="shared" ca="1" si="147"/>
        <v>-2876367421.6926641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-2876367421.6926641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-11984864.257052768</v>
      </c>
      <c r="L2365" s="444">
        <f t="shared" ca="1" si="147"/>
        <v>-2888352285.949717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-2888352285.949717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-12034801.191457154</v>
      </c>
      <c r="L2366" s="444">
        <f t="shared" ca="1" si="147"/>
        <v>-2900387087.1411743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-2900387087.1411743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-12084946.19642156</v>
      </c>
      <c r="L2367" s="444">
        <f t="shared" ca="1" si="147"/>
        <v>-2912472033.3375959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-2912472033.3375959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-12135300.13890665</v>
      </c>
      <c r="L2368" s="444">
        <f t="shared" ca="1" si="147"/>
        <v>-2924607333.4765024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-2924607333.4765024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-12185863.889485426</v>
      </c>
      <c r="L2369" s="444">
        <f t="shared" ca="1" si="147"/>
        <v>-2936793197.3659878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-2936793197.3659878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-12236638.322358282</v>
      </c>
      <c r="L2370" s="444">
        <f t="shared" ca="1" si="147"/>
        <v>-2949029835.6883459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-2949029835.6883459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-12287624.315368108</v>
      </c>
      <c r="L2371" s="444">
        <f t="shared" ca="1" si="147"/>
        <v>-2961317460.0037141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-2961317460.0037141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-12338822.750015475</v>
      </c>
      <c r="L2372" s="444">
        <f t="shared" ca="1" si="147"/>
        <v>-2973656282.7537293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-2973656282.7537293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-12390234.511473872</v>
      </c>
      <c r="L2373" s="444">
        <f t="shared" ca="1" si="147"/>
        <v>-2986046517.265203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-2986046517.265203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-12441860.488605013</v>
      </c>
      <c r="L2374" s="444">
        <f t="shared" ca="1" si="147"/>
        <v>-2998488377.753808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-2998488377.753808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-12493701.5739742</v>
      </c>
      <c r="L2375" s="444">
        <f t="shared" ca="1" si="147"/>
        <v>-3010982079.3277822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-3010982079.3277822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-12545758.663865758</v>
      </c>
      <c r="L2376" s="444">
        <f t="shared" ca="1" si="147"/>
        <v>-3023527837.9916477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-3023527837.9916477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-12598032.658298532</v>
      </c>
      <c r="L2377" s="444">
        <f t="shared" ca="1" si="147"/>
        <v>-3036125870.6499462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-3036125870.6499462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-12650524.461041443</v>
      </c>
      <c r="L2378" s="444">
        <f t="shared" ca="1" si="147"/>
        <v>-3048776395.1109877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-3048776395.1109877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-12703234.979629114</v>
      </c>
      <c r="L2379" s="444">
        <f t="shared" ca="1" si="147"/>
        <v>-3061479630.0906167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-3061479630.0906167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-12756165.125377569</v>
      </c>
      <c r="L2380" s="444">
        <f t="shared" ca="1" si="147"/>
        <v>-3074235795.2159944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-3074235795.2159944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-12809315.813399976</v>
      </c>
      <c r="L2381" s="444">
        <f t="shared" ca="1" si="147"/>
        <v>-3087045111.0293941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-3087045111.0293941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-12862687.962622475</v>
      </c>
      <c r="L2382" s="444">
        <f t="shared" ca="1" si="147"/>
        <v>-3099907798.9920168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-3099907798.9920168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-12916282.49580007</v>
      </c>
      <c r="L2383" s="444">
        <f t="shared" ca="1" si="147"/>
        <v>-3112824081.4878168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-3112824081.4878168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-12970100.339532569</v>
      </c>
      <c r="L2384" s="444">
        <f t="shared" ca="1" si="147"/>
        <v>-3125794181.8273492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-3125794181.8273492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-13024142.424280621</v>
      </c>
      <c r="L2385" s="444">
        <f t="shared" ca="1" si="147"/>
        <v>-3138818324.2516298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-3138818324.2516298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-13078409.68438179</v>
      </c>
      <c r="L2386" s="444">
        <f t="shared" ca="1" si="147"/>
        <v>-3151896733.9360118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-3151896733.9360118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-13132903.058066716</v>
      </c>
      <c r="L2387" s="444">
        <f t="shared" ca="1" si="147"/>
        <v>-3165029636.9940786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-3165029636.9940786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-13187623.487475328</v>
      </c>
      <c r="L2388" s="444">
        <f t="shared" ca="1" si="147"/>
        <v>-3178217260.481554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-3178217260.481554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-13242571.918673141</v>
      </c>
      <c r="L2389" s="444">
        <f t="shared" ca="1" si="147"/>
        <v>-3191459832.4002271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-3191459832.4002271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-13297749.301667612</v>
      </c>
      <c r="L2390" s="444">
        <f t="shared" ca="1" si="147"/>
        <v>-3204757581.7018948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-3204757581.7018948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-13353156.590424562</v>
      </c>
      <c r="L2391" s="444">
        <f t="shared" ca="1" si="147"/>
        <v>-3218110738.2923193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-3218110738.2923193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-13408794.742884664</v>
      </c>
      <c r="L2392" s="444">
        <f t="shared" ca="1" si="147"/>
        <v>-3231519533.0352039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-3231519533.0352039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-13464664.720980017</v>
      </c>
      <c r="L2393" s="444">
        <f t="shared" ca="1" si="147"/>
        <v>-3244984197.7561841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-3244984197.7561841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-13520767.490650767</v>
      </c>
      <c r="L2394" s="444">
        <f t="shared" ca="1" si="147"/>
        <v>-3258504965.2468348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-3258504965.2468348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-13577104.021861812</v>
      </c>
      <c r="L2395" s="444">
        <f t="shared" ca="1" si="147"/>
        <v>-3272082069.2686968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-3272082069.2686968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-13633675.28861957</v>
      </c>
      <c r="L2396" s="444">
        <f t="shared" ca="1" si="147"/>
        <v>-3285715744.5573163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-3285715744.5573163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-13690482.268988818</v>
      </c>
      <c r="L2397" s="444">
        <f t="shared" ca="1" si="147"/>
        <v>-3299406226.8263049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-3299406226.8263049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-13747525.945109604</v>
      </c>
      <c r="L2398" s="444">
        <f t="shared" ca="1" si="147"/>
        <v>-3313153752.7714143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-3313153752.7714143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-13804807.303214226</v>
      </c>
      <c r="L2399" s="444">
        <f t="shared" ca="1" si="147"/>
        <v>-3326958560.0746284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-3326958560.0746284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-13862327.333644284</v>
      </c>
      <c r="L2400" s="444">
        <f t="shared" ca="1" si="147"/>
        <v>-3340820887.4082727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-3340820887.4082727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-13920087.030867802</v>
      </c>
      <c r="L2401" s="444">
        <f t="shared" ca="1" si="147"/>
        <v>-3354740974.4391403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-3354740974.4391403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-13978087.393496417</v>
      </c>
      <c r="L2402" s="444">
        <f t="shared" ca="1" si="147"/>
        <v>-3368719061.8326368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-3368719061.8326368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-14036329.424302652</v>
      </c>
      <c r="L2403" s="444">
        <f t="shared" ca="1" si="147"/>
        <v>-3382755391.2569394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-3382755391.2569394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-14094814.130237248</v>
      </c>
      <c r="L2404" s="444">
        <f t="shared" ca="1" si="147"/>
        <v>-3396850205.3871765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-3396850205.3871765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-14153542.522446569</v>
      </c>
      <c r="L2405" s="444">
        <f t="shared" ca="1" si="147"/>
        <v>-3411003747.9096231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-3411003747.9096231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-14212515.616290096</v>
      </c>
      <c r="L2406" s="444">
        <f t="shared" ca="1" si="147"/>
        <v>-3425216263.5259132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-3425216263.5259132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-14271734.431357972</v>
      </c>
      <c r="L2407" s="444">
        <f t="shared" ca="1" si="147"/>
        <v>-3439487997.9572711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-3439487997.9572711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-14331199.99148863</v>
      </c>
      <c r="L2408" s="444">
        <f t="shared" ca="1" si="147"/>
        <v>-3453819197.9487596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-3453819197.9487596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-14390913.324786497</v>
      </c>
      <c r="L2409" s="444">
        <f t="shared" ca="1" si="147"/>
        <v>-3468210111.2735462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-3468210111.2735462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-14450875.463639777</v>
      </c>
      <c r="L2410" s="444">
        <f t="shared" ca="1" si="147"/>
        <v>-3482660986.737186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-3482660986.737186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-14511087.444738274</v>
      </c>
      <c r="L2411" s="444">
        <f t="shared" ca="1" si="147"/>
        <v>-3497172074.1819243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-3497172074.1819243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-14571550.309091352</v>
      </c>
      <c r="L2412" s="444">
        <f t="shared" ca="1" si="147"/>
        <v>-3511743624.4910159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-3511743624.4910159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-14632265.102045897</v>
      </c>
      <c r="L2413" s="444">
        <f t="shared" ca="1" si="147"/>
        <v>-3526375889.5930619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-3526375889.5930619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-14693232.873304425</v>
      </c>
      <c r="L2414" s="444">
        <f t="shared" ca="1" si="147"/>
        <v>-3541069122.4663663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-3541069122.4663663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-14754454.676943192</v>
      </c>
      <c r="L2415" s="444">
        <f t="shared" ca="1" si="147"/>
        <v>-3555823577.1433096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-3555823577.1433096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-14815931.571430458</v>
      </c>
      <c r="L2416" s="444">
        <f t="shared" ca="1" si="147"/>
        <v>-3570639508.7147403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-3570639508.7147403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-14877664.619644748</v>
      </c>
      <c r="L2417" s="444">
        <f t="shared" ca="1" si="147"/>
        <v>-3585517173.3343849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-3585517173.3343849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-14939654.888893271</v>
      </c>
      <c r="L2418" s="444">
        <f t="shared" ca="1" si="147"/>
        <v>-3600456828.223278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-3600456828.223278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-15001903.450930325</v>
      </c>
      <c r="L2419" s="444">
        <f t="shared" ca="1" si="147"/>
        <v>-3615458731.6742082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-3615458731.6742082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-15064411.381975867</v>
      </c>
      <c r="L2420" s="444">
        <f t="shared" ca="1" si="147"/>
        <v>-3630523143.0561838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-3630523143.0561838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-15127179.762734098</v>
      </c>
      <c r="L2421" s="444">
        <f t="shared" ca="1" si="147"/>
        <v>-3645650322.8189178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-3645650322.8189178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-15190209.678412156</v>
      </c>
      <c r="L2422" s="444">
        <f t="shared" ca="1" si="147"/>
        <v>-3660840532.4973297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-3660840532.4973297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-15253502.218738871</v>
      </c>
      <c r="L2423" s="444">
        <f t="shared" ca="1" si="147"/>
        <v>-3676094034.7160687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-3676094034.7160687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-15317058.47798362</v>
      </c>
      <c r="L2424" s="444">
        <f t="shared" ca="1" si="147"/>
        <v>-3691411093.1940522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-3691411093.1940522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-15380879.554975217</v>
      </c>
      <c r="L2425" s="444">
        <f t="shared" ca="1" si="147"/>
        <v>-3706791972.7490273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-3706791972.7490273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-15444966.553120947</v>
      </c>
      <c r="L2426" s="444">
        <f t="shared" ca="1" si="147"/>
        <v>-3722236939.3021483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-3722236939.3021483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-15509320.580425618</v>
      </c>
      <c r="L2427" s="444">
        <f t="shared" ca="1" si="147"/>
        <v>-3737746259.8825741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-3737746259.8825741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-15573942.749510726</v>
      </c>
      <c r="L2428" s="444">
        <f t="shared" ca="1" si="147"/>
        <v>-3753320202.6320848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-3753320202.6320848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-15638834.177633684</v>
      </c>
      <c r="L2429" s="444">
        <f t="shared" ca="1" si="147"/>
        <v>-3768959036.8097186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-3768959036.8097186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-15703995.986707162</v>
      </c>
      <c r="L2430" s="444">
        <f t="shared" ca="1" si="147"/>
        <v>-3784663032.7964258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-3784663032.7964258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-15769429.303318441</v>
      </c>
      <c r="L2431" s="444">
        <f t="shared" ca="1" si="147"/>
        <v>-3800432462.0997443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-3800432462.0997443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-15835135.258748936</v>
      </c>
      <c r="L2432" s="444">
        <f t="shared" ca="1" si="147"/>
        <v>-3816267597.3584933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-3816267597.3584933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-15901114.988993725</v>
      </c>
      <c r="L2433" s="444">
        <f t="shared" ca="1" si="147"/>
        <v>-3832168712.347487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-3832168712.347487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-15967369.634781195</v>
      </c>
      <c r="L2434" s="444">
        <f t="shared" ca="1" si="147"/>
        <v>-3848136081.9822683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-3848136081.9822683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-16033900.341592785</v>
      </c>
      <c r="L2435" s="444">
        <f t="shared" ca="1" si="147"/>
        <v>-3864169982.3238611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-3864169982.3238611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-16100708.259682754</v>
      </c>
      <c r="L2436" s="444">
        <f t="shared" ca="1" si="147"/>
        <v>-3880270690.5835438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-3880270690.5835438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-16167794.5440981</v>
      </c>
      <c r="L2437" s="444">
        <f t="shared" ca="1" si="147"/>
        <v>-3896438485.1276417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-3896438485.1276417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-16235160.354698505</v>
      </c>
      <c r="L2438" s="444">
        <f t="shared" ca="1" si="147"/>
        <v>-3912673645.4823403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-3912673645.4823403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-16302806.856176417</v>
      </c>
      <c r="L2439" s="444">
        <f t="shared" ca="1" si="147"/>
        <v>-3928976452.3385167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-3928976452.3385167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-16370735.218077151</v>
      </c>
      <c r="L2440" s="444">
        <f t="shared" ca="1" si="147"/>
        <v>-3945347187.5565939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-3945347187.5565939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-16438946.614819141</v>
      </c>
      <c r="L2441" s="444">
        <f t="shared" ca="1" si="147"/>
        <v>-3961786134.1714129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-3961786134.1714129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-16507442.225714218</v>
      </c>
      <c r="L2442" s="444">
        <f t="shared" ca="1" si="147"/>
        <v>-3978293576.3971272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-3978293576.3971272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-16576223.23498803</v>
      </c>
      <c r="L2443" s="444">
        <f t="shared" ca="1" si="147"/>
        <v>-3994869799.6321154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-3994869799.6321154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-16645290.831800481</v>
      </c>
      <c r="L2444" s="444">
        <f t="shared" ca="1" si="147"/>
        <v>-4011515090.4639158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-4011515090.4639158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-16714646.210266316</v>
      </c>
      <c r="L2445" s="444">
        <f t="shared" ca="1" si="147"/>
        <v>-4028229736.6741819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-4028229736.6741819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-16784290.569475759</v>
      </c>
      <c r="L2446" s="444">
        <f t="shared" ca="1" si="147"/>
        <v>-4045014027.2436576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-4045014027.2436576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-16854225.113515239</v>
      </c>
      <c r="L2447" s="444">
        <f t="shared" ca="1" si="147"/>
        <v>-4061868252.357173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-4061868252.357173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-16924451.051488221</v>
      </c>
      <c r="L2448" s="444">
        <f t="shared" ca="1" si="147"/>
        <v>-4078792703.4086614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-4078792703.4086614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-16994969.597536087</v>
      </c>
      <c r="L2449" s="444">
        <f t="shared" ca="1" si="147"/>
        <v>-4095787673.0061975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-4095787673.0061975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-17065781.970859155</v>
      </c>
      <c r="L2450" s="444">
        <f t="shared" ca="1" si="147"/>
        <v>-4112853454.9770565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-4112853454.9770565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-17136889.395737734</v>
      </c>
      <c r="L2451" s="444">
        <f t="shared" ca="1" si="147"/>
        <v>-4129990344.3727942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-4129990344.3727942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-17208293.10155331</v>
      </c>
      <c r="L2452" s="444">
        <f t="shared" ca="1" si="147"/>
        <v>-4147198637.4743476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-4147198637.4743476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-17279994.322809782</v>
      </c>
      <c r="L2453" s="444">
        <f t="shared" ca="1" si="147"/>
        <v>-4164478631.7971573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-4164478631.7971573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-17351994.299154822</v>
      </c>
      <c r="L2454" s="444">
        <f t="shared" ca="1" si="147"/>
        <v>-4181830626.096312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-4181830626.096312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-17424294.275401302</v>
      </c>
      <c r="L2455" s="444">
        <f t="shared" ca="1" si="147"/>
        <v>-4199254920.3717132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-4199254920.3717132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-17496895.501548804</v>
      </c>
      <c r="L2456" s="444">
        <f t="shared" ca="1" si="147"/>
        <v>-4216751815.8732619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-4216751815.8732619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-17569799.232805256</v>
      </c>
      <c r="L2457" s="444">
        <f t="shared" ca="1" si="147"/>
        <v>-4234321615.1060672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-4234321615.1060672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-17643006.729608614</v>
      </c>
      <c r="L2458" s="444">
        <f t="shared" ca="1" si="147"/>
        <v>-4251964621.8356757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-4251964621.8356757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-17716519.257648651</v>
      </c>
      <c r="L2459" s="444">
        <f t="shared" ca="1" si="147"/>
        <v>-4269681141.0933242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-4269681141.0933242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-17790338.087888852</v>
      </c>
      <c r="L2460" s="444">
        <f t="shared" ca="1" si="147"/>
        <v>-4287471479.1812129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-4287471479.1812129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-17864464.496588387</v>
      </c>
      <c r="L2461" s="444">
        <f t="shared" ca="1" si="147"/>
        <v>-4305335943.6778011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-4305335943.6778011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-17938899.765324172</v>
      </c>
      <c r="L2462" s="444">
        <f t="shared" ca="1" si="147"/>
        <v>-4323274843.4431257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-4323274843.4431257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-18013645.181013025</v>
      </c>
      <c r="L2463" s="444">
        <f t="shared" ca="1" si="147"/>
        <v>-4341288488.6241388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-4341288488.6241388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-18088702.035933912</v>
      </c>
      <c r="L2464" s="444">
        <f t="shared" ca="1" si="147"/>
        <v>-4359377190.6600723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-4359377190.6600723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-18164071.6277503</v>
      </c>
      <c r="L2465" s="444">
        <f t="shared" ca="1" si="147"/>
        <v>-4377541262.2878227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-4377541262.2878227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-18239755.259532593</v>
      </c>
      <c r="L2466" s="444">
        <f t="shared" ca="1" si="147"/>
        <v>-4395781017.5473557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-4395781017.5473557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-18315754.23978065</v>
      </c>
      <c r="L2467" s="444">
        <f t="shared" ca="1" si="147"/>
        <v>-4414096771.7871361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-4414096771.7871361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-18392069.882446401</v>
      </c>
      <c r="L2468" s="444">
        <f t="shared" ca="1" si="147"/>
        <v>-4432488841.6695824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-4432488841.6695824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-18468703.506956592</v>
      </c>
      <c r="L2469" s="444">
        <f t="shared" ca="1" si="147"/>
        <v>-4450957545.1765394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-4450957545.1765394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-18545656.438235581</v>
      </c>
      <c r="L2470" s="444">
        <f t="shared" ca="1" si="147"/>
        <v>-4469503201.6147747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-4469503201.6147747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-18622930.006728228</v>
      </c>
      <c r="L2471" s="444">
        <f t="shared" ca="1" si="147"/>
        <v>-4488126131.6215029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-4488126131.6215029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-18700525.548422929</v>
      </c>
      <c r="L2472" s="444">
        <f t="shared" ca="1" si="147"/>
        <v>-4506826657.1699257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-4506826657.1699257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-18778444.40487469</v>
      </c>
      <c r="L2473" s="444">
        <f t="shared" ca="1" si="147"/>
        <v>-4525605101.5748005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-4525605101.5748005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-18856687.923228335</v>
      </c>
      <c r="L2474" s="444">
        <f t="shared" ca="1" si="147"/>
        <v>-4544461789.4980288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-4544461789.4980288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-18935257.456241786</v>
      </c>
      <c r="L2475" s="444">
        <f t="shared" ca="1" si="147"/>
        <v>-4563397046.9542704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-4563397046.9542704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-19014154.36230946</v>
      </c>
      <c r="L2476" s="444">
        <f t="shared" ca="1" si="147"/>
        <v>-4582411201.3165798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-4582411201.3165798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-19093380.005485751</v>
      </c>
      <c r="L2477" s="444">
        <f t="shared" ca="1" si="147"/>
        <v>-4601504581.3220654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-4601504581.3220654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-19172935.755508605</v>
      </c>
      <c r="L2478" s="444">
        <f t="shared" ca="1" si="147"/>
        <v>-4620677517.0775738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-4620677517.0775738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-19252822.987823226</v>
      </c>
      <c r="L2479" s="444">
        <f t="shared" ca="1" si="147"/>
        <v>-4639930340.0653973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-4639930340.0653973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-19333043.083605822</v>
      </c>
      <c r="L2480" s="444">
        <f t="shared" ca="1" si="147"/>
        <v>-4659263383.149003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-4659263383.149003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-19413597.429787513</v>
      </c>
      <c r="L2481" s="444">
        <f t="shared" ca="1" si="147"/>
        <v>-4678676980.5787907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-4678676980.5787907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-19494487.419078294</v>
      </c>
      <c r="L2482" s="444">
        <f t="shared" ca="1" si="147"/>
        <v>-4698171467.9978685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-4698171467.9978685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-19575714.449991118</v>
      </c>
      <c r="L2483" s="444">
        <f t="shared" ca="1" si="147"/>
        <v>-4717747182.4478598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-4717747182.4478598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-19657279.926866081</v>
      </c>
      <c r="L2484" s="444">
        <f t="shared" ca="1" si="147"/>
        <v>-4737404462.3747263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-4737404462.3747263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-19739185.259894691</v>
      </c>
      <c r="L2485" s="444">
        <f t="shared" ca="1" si="147"/>
        <v>-4757143647.6346207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-4757143647.6346207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-19821431.865144253</v>
      </c>
      <c r="L2486" s="444">
        <f t="shared" ca="1" si="147"/>
        <v>-4776965079.4997654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-4776965079.4997654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-19904021.164582357</v>
      </c>
      <c r="L2487" s="444">
        <f t="shared" ca="1" si="147"/>
        <v>-4796869100.6643476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-4796869100.6643476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-19986954.58610145</v>
      </c>
      <c r="L2488" s="444">
        <f t="shared" ca="1" si="147"/>
        <v>-4816856055.2504492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-4816856055.2504492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-20070233.563543539</v>
      </c>
      <c r="L2489" s="444">
        <f t="shared" ca="1" si="147"/>
        <v>-4836926288.8139925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-4836926288.8139925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-20153859.53672497</v>
      </c>
      <c r="L2490" s="444">
        <f t="shared" ca="1" si="147"/>
        <v>-4857080148.3507175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-4857080148.3507175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-20237833.951461323</v>
      </c>
      <c r="L2491" s="444">
        <f t="shared" ca="1" si="147"/>
        <v>-4877317982.3021793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-4877317982.3021793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-20322158.259592414</v>
      </c>
      <c r="L2492" s="444">
        <f t="shared" ca="1" si="147"/>
        <v>-4897640140.5617714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-4897640140.5617714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-20406833.91900738</v>
      </c>
      <c r="L2493" s="444">
        <f t="shared" ca="1" si="147"/>
        <v>-4918046974.4807787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-4918046974.4807787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-20491862.393669911</v>
      </c>
      <c r="L2494" s="444">
        <f t="shared" ca="1" si="147"/>
        <v>-4938538836.8744488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-4938538836.8744488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-20577245.153643537</v>
      </c>
      <c r="L2495" s="444">
        <f t="shared" ca="1" si="147"/>
        <v>-4959116082.0280924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-4959116082.0280924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-20662983.675117053</v>
      </c>
      <c r="L2496" s="444">
        <f t="shared" ca="1" si="147"/>
        <v>-4979779065.7032099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-4979779065.7032099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-20749079.440430041</v>
      </c>
      <c r="L2497" s="444">
        <f t="shared" ca="1" si="147"/>
        <v>-5000528145.1436396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-5000528145.1436396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-20835533.938098498</v>
      </c>
      <c r="L2498" s="444">
        <f t="shared" ca="1" si="147"/>
        <v>-5021363679.0817385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-5021363679.0817385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-20922348.662840575</v>
      </c>
      <c r="L2499" s="444">
        <f t="shared" ca="1" si="147"/>
        <v>-5042286027.7445793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-5042286027.7445793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-21009525.115602415</v>
      </c>
      <c r="L2500" s="444">
        <f t="shared" ca="1" si="147"/>
        <v>-5063295552.8601818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-5063295552.8601818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-21097064.803584091</v>
      </c>
      <c r="L2501" s="444">
        <f t="shared" ca="1" si="147"/>
        <v>-5084392617.6637659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-5084392617.6637659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-21184969.24026569</v>
      </c>
      <c r="L2502" s="444">
        <f t="shared" ca="1" si="147"/>
        <v>-5105577586.9040318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-5105577586.9040318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-21273239.945433464</v>
      </c>
      <c r="L2503" s="444">
        <f t="shared" ca="1" si="147"/>
        <v>-5126850826.8494654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-5126850826.8494654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-21361878.445206106</v>
      </c>
      <c r="L2504" s="444">
        <f t="shared" ca="1" si="147"/>
        <v>-5148212705.2946711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-5148212705.2946711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-21450886.272061128</v>
      </c>
      <c r="L2505" s="444">
        <f t="shared" ca="1" si="147"/>
        <v>-5169663591.5667324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-5169663591.5667324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-21540264.964861386</v>
      </c>
      <c r="L2506" s="444">
        <f t="shared" ca="1" si="147"/>
        <v>-5191203856.5315933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-5191203856.5315933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-21630016.068881638</v>
      </c>
      <c r="L2507" s="444">
        <f t="shared" ca="1" si="147"/>
        <v>-5212833872.6004753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-5212833872.6004753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-21720141.135835312</v>
      </c>
      <c r="L2508" s="444">
        <f t="shared" ca="1" si="147"/>
        <v>-5234554013.736311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-5234554013.736311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-21810641.723901294</v>
      </c>
      <c r="L2509" s="444">
        <f t="shared" ca="1" si="147"/>
        <v>-5256364655.4602127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-5256364655.4602127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-21901519.397750884</v>
      </c>
      <c r="L2510" s="444">
        <f t="shared" ca="1" si="147"/>
        <v>-5278266174.8579636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-5278266174.8579636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-21992775.72857485</v>
      </c>
      <c r="L2511" s="444">
        <f t="shared" ca="1" si="147"/>
        <v>-5300258950.5865383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-5300258950.5865383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-22084412.294110578</v>
      </c>
      <c r="L2512" s="444">
        <f t="shared" ca="1" si="147"/>
        <v>-5322343362.8806486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-5322343362.8806486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-22176430.678669371</v>
      </c>
      <c r="L2513" s="444">
        <f t="shared" ca="1" si="147"/>
        <v>-5344519793.5593176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-5344519793.5593176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-22268832.473163825</v>
      </c>
      <c r="L2514" s="444">
        <f t="shared" ca="1" si="147"/>
        <v>-5366788626.0324812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-5366788626.0324812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-22361619.275135338</v>
      </c>
      <c r="L2515" s="444">
        <f t="shared" ca="1" si="147"/>
        <v>-5389150245.3076162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-5389150245.3076162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-22454792.688781735</v>
      </c>
      <c r="L2516" s="444">
        <f t="shared" ca="1" si="147"/>
        <v>-5411605037.996398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-5411605037.996398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-22548354.32498499</v>
      </c>
      <c r="L2517" s="444">
        <f t="shared" ca="1" si="147"/>
        <v>-5434153392.3213825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-5434153392.3213825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-22642305.801339094</v>
      </c>
      <c r="L2518" s="444">
        <f t="shared" ca="1" si="147"/>
        <v>-5456795698.1227217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-5456795698.1227217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-22736648.742178008</v>
      </c>
      <c r="L2519" s="444">
        <f t="shared" ca="1" si="147"/>
        <v>-5479532346.8648996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-5479532346.8648996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-22831384.778603747</v>
      </c>
      <c r="L2520" s="444">
        <f t="shared" ca="1" si="147"/>
        <v>-5502363731.6435032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-5502363731.6435032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-22926515.548514597</v>
      </c>
      <c r="L2521" s="444">
        <f t="shared" ca="1" si="147"/>
        <v>-5525290247.1920176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-5525290247.1920176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-23022042.696633406</v>
      </c>
      <c r="L2522" s="444">
        <f t="shared" ca="1" si="147"/>
        <v>-5548312289.8886509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-5548312289.8886509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-23117967.874536045</v>
      </c>
      <c r="L2523" s="444">
        <f t="shared" ca="1" si="147"/>
        <v>-5571430257.7631874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-5571430257.7631874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-23214292.740679946</v>
      </c>
      <c r="L2524" s="444">
        <f t="shared" ca="1" si="147"/>
        <v>-5594644550.5038671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-5594644550.5038671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-23311018.960432779</v>
      </c>
      <c r="L2525" s="444">
        <f t="shared" ca="1" si="147"/>
        <v>-5617955569.4643002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-5617955569.4643002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-23408148.20610125</v>
      </c>
      <c r="L2526" s="444">
        <f t="shared" ca="1" si="147"/>
        <v>-5641363717.6704016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-5641363717.6704016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-23505682.156960007</v>
      </c>
      <c r="L2527" s="444">
        <f t="shared" ca="1" si="147"/>
        <v>-5664869399.8273611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-5664869399.8273611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-23603622.499280673</v>
      </c>
      <c r="L2528" s="444">
        <f t="shared" ca="1" si="147"/>
        <v>-5688473022.326642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-5688473022.326642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-23701970.926361009</v>
      </c>
      <c r="L2529" s="444">
        <f t="shared" ca="1" si="147"/>
        <v>-5712174993.2530031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-5712174993.2530031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-23800729.138554178</v>
      </c>
      <c r="L2530" s="444">
        <f t="shared" ca="1" si="147"/>
        <v>-5735975722.3915577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-5735975722.3915577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-23899898.843298156</v>
      </c>
      <c r="L2531" s="444">
        <f t="shared" ca="1" si="147"/>
        <v>-5759875621.2348557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-5759875621.2348557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-23999481.755145233</v>
      </c>
      <c r="L2532" s="444">
        <f t="shared" ca="1" si="147"/>
        <v>-5783875102.9900007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-5783875102.9900007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-24099479.595791668</v>
      </c>
      <c r="L2533" s="444">
        <f t="shared" ca="1" si="147"/>
        <v>-5807974582.5857925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-5807974582.5857925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-24199894.094107468</v>
      </c>
      <c r="L2534" s="444">
        <f t="shared" ca="1" si="147"/>
        <v>-5832174476.6799002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-5832174476.6799002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-24300726.98616625</v>
      </c>
      <c r="L2535" s="444">
        <f t="shared" ca="1" si="147"/>
        <v>-5856475203.6660662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-5856475203.6660662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-24401980.015275277</v>
      </c>
      <c r="L2536" s="444">
        <f t="shared" ca="1" si="147"/>
        <v>-5880877183.6813412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-5880877183.6813412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-24503654.932005588</v>
      </c>
      <c r="L2537" s="444">
        <f t="shared" ca="1" si="147"/>
        <v>-5905380838.6133471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-5905380838.6133471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-24605753.49422228</v>
      </c>
      <c r="L2538" s="444">
        <f t="shared" ca="1" si="147"/>
        <v>-5929986592.1075697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-5929986592.1075697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-24708277.467114873</v>
      </c>
      <c r="L2539" s="444">
        <f t="shared" ca="1" si="147"/>
        <v>-5954694869.5746841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-5954694869.5746841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-24811228.62322785</v>
      </c>
      <c r="L2540" s="444">
        <f t="shared" ca="1" si="147"/>
        <v>-5979506098.1979122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-5979506098.1979122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-24914608.742491301</v>
      </c>
      <c r="L2541" s="444">
        <f t="shared" ca="1" si="147"/>
        <v>-6004420706.9404039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-6004420706.9404039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-25018419.612251684</v>
      </c>
      <c r="L2542" s="444">
        <f t="shared" ca="1" si="147"/>
        <v>-6029439126.5526552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-6029439126.5526552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-25122663.027302731</v>
      </c>
      <c r="L2543" s="444">
        <f t="shared" ca="1" si="147"/>
        <v>-6054561789.579958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-6054561789.579958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-25227340.789916493</v>
      </c>
      <c r="L2544" s="444">
        <f t="shared" ca="1" si="147"/>
        <v>-6079789130.369874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-6079789130.369874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-25332454.709874474</v>
      </c>
      <c r="L2545" s="444">
        <f t="shared" ca="1" si="147"/>
        <v>-6105121585.0797482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-6105121585.0797482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-25438006.604498949</v>
      </c>
      <c r="L2546" s="444">
        <f t="shared" ca="1" si="147"/>
        <v>-6130559591.684247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-6130559591.684247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-25543998.298684362</v>
      </c>
      <c r="L2547" s="444">
        <f t="shared" ca="1" si="147"/>
        <v>-6156103589.9829311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-6156103589.9829311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-25650431.62492888</v>
      </c>
      <c r="L2548" s="444">
        <f t="shared" ca="1" si="147"/>
        <v>-6181754021.6078596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-6181754021.6078596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-25757308.423366081</v>
      </c>
      <c r="L2549" s="444">
        <f t="shared" ca="1" si="147"/>
        <v>-6207511330.0312262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-6207511330.0312262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-25864630.541796774</v>
      </c>
      <c r="L2550" s="444">
        <f t="shared" ca="1" si="147"/>
        <v>-6233375960.5730228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-6233375960.5730228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-25972399.835720927</v>
      </c>
      <c r="L2551" s="444">
        <f t="shared" ca="1" si="147"/>
        <v>-6259348360.4087439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-6259348360.4087439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-26080618.168369766</v>
      </c>
      <c r="L2552" s="444">
        <f t="shared" ca="1" si="147"/>
        <v>-6285428978.5771132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-6285428978.5771132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-26189287.410737973</v>
      </c>
      <c r="L2553" s="444">
        <f t="shared" ca="1" si="147"/>
        <v>-6311618265.9878511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-6311618265.9878511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-26298409.441616047</v>
      </c>
      <c r="L2554" s="444">
        <f t="shared" ca="1" si="147"/>
        <v>-6337916675.4294672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-6337916675.4294672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-26407986.147622779</v>
      </c>
      <c r="L2555" s="444">
        <f t="shared" ca="1" si="147"/>
        <v>-6364324661.5770903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-6364324661.5770903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-26518019.423237875</v>
      </c>
      <c r="L2556" s="444">
        <f t="shared" ca="1" si="147"/>
        <v>-6390842681.0003281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-6390842681.0003281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-26628511.170834702</v>
      </c>
      <c r="L2557" s="444">
        <f t="shared" ca="1" si="147"/>
        <v>-6417471192.1711626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-6417471192.1711626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-26739463.300713178</v>
      </c>
      <c r="L2558" s="444">
        <f t="shared" ref="L2558:L2812" ca="1" si="152">I2558-J2558+K2558</f>
        <v>-6444210655.4718761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-6444210655.4718761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-26850877.731132817</v>
      </c>
      <c r="L2559" s="444">
        <f t="shared" ca="1" si="152"/>
        <v>-6471061533.2030087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-6471061533.2030087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-26962756.388345867</v>
      </c>
      <c r="L2560" s="444">
        <f t="shared" ca="1" si="152"/>
        <v>-6498024289.5913544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-6498024289.5913544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-27075101.206630643</v>
      </c>
      <c r="L2561" s="444">
        <f t="shared" ca="1" si="152"/>
        <v>-6525099390.7979851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-6525099390.7979851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-27187914.128324937</v>
      </c>
      <c r="L2562" s="444">
        <f t="shared" ca="1" si="152"/>
        <v>-6552287304.9263096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-6552287304.9263096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-27301197.103859622</v>
      </c>
      <c r="L2563" s="444">
        <f t="shared" ca="1" si="152"/>
        <v>-6579588502.0301695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-6579588502.0301695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-27414952.091792371</v>
      </c>
      <c r="L2564" s="444">
        <f t="shared" ca="1" si="152"/>
        <v>-6607003454.1219616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-6607003454.1219616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-27529181.058841508</v>
      </c>
      <c r="L2565" s="444">
        <f t="shared" ca="1" si="152"/>
        <v>-6634532635.1808033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-6634532635.1808033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-27643885.979920015</v>
      </c>
      <c r="L2566" s="444">
        <f t="shared" ca="1" si="152"/>
        <v>-6662176521.1607237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-6662176521.1607237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-27759068.838169683</v>
      </c>
      <c r="L2567" s="444">
        <f t="shared" ca="1" si="152"/>
        <v>-6689935589.9988937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-6689935589.9988937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-27874731.624995396</v>
      </c>
      <c r="L2568" s="444">
        <f t="shared" ca="1" si="152"/>
        <v>-6717810321.623889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-6717810321.623889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-27990876.340099536</v>
      </c>
      <c r="L2569" s="444">
        <f t="shared" ca="1" si="152"/>
        <v>-6745801197.9639883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-6745801197.9639883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-28107504.991516616</v>
      </c>
      <c r="L2570" s="444">
        <f t="shared" ca="1" si="152"/>
        <v>-6773908702.9555054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-6773908702.9555054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-28224619.595647939</v>
      </c>
      <c r="L2571" s="444">
        <f t="shared" ca="1" si="152"/>
        <v>-6802133322.5511532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-6802133322.5511532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-28342222.177296467</v>
      </c>
      <c r="L2572" s="444">
        <f t="shared" ca="1" si="152"/>
        <v>-6830475544.7284498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-6830475544.7284498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-28460314.769701879</v>
      </c>
      <c r="L2573" s="444">
        <f t="shared" ca="1" si="152"/>
        <v>-6858935859.4981518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-6858935859.4981518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-28578899.414575633</v>
      </c>
      <c r="L2574" s="444">
        <f t="shared" ca="1" si="152"/>
        <v>-6887514758.9127274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-6887514758.9127274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-28697978.162136365</v>
      </c>
      <c r="L2575" s="444">
        <f t="shared" ca="1" si="152"/>
        <v>-6916212737.0748634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-6916212737.0748634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-28817553.071145263</v>
      </c>
      <c r="L2576" s="444">
        <f t="shared" ca="1" si="152"/>
        <v>-6945030290.1460085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-6945030290.1460085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-28937626.208941702</v>
      </c>
      <c r="L2577" s="444">
        <f t="shared" ca="1" si="152"/>
        <v>-6973967916.35495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-6973967916.35495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-29058199.651478954</v>
      </c>
      <c r="L2578" s="444">
        <f t="shared" ca="1" si="152"/>
        <v>-7003026116.0064287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-7003026116.0064287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-29179275.483360119</v>
      </c>
      <c r="L2579" s="444">
        <f t="shared" ca="1" si="152"/>
        <v>-7032205391.489789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-7032205391.489789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-29300855.797874123</v>
      </c>
      <c r="L2580" s="444">
        <f t="shared" ca="1" si="152"/>
        <v>-7061506247.2876635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-7061506247.2876635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-29422942.69703193</v>
      </c>
      <c r="L2581" s="444">
        <f t="shared" ca="1" si="152"/>
        <v>-7090929189.9846954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-7090929189.9846954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-29545538.291602898</v>
      </c>
      <c r="L2582" s="444">
        <f t="shared" ca="1" si="152"/>
        <v>-7120474728.2762985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-7120474728.2762985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-29668644.701151244</v>
      </c>
      <c r="L2583" s="444">
        <f t="shared" ca="1" si="152"/>
        <v>-7150143372.9774494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-7150143372.9774494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-29792264.054072704</v>
      </c>
      <c r="L2584" s="444">
        <f t="shared" ca="1" si="152"/>
        <v>-7179935637.0315218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-7179935637.0315218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-29916398.48763134</v>
      </c>
      <c r="L2585" s="444">
        <f t="shared" ca="1" si="152"/>
        <v>-7209852035.5191536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-7209852035.5191536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-30041050.147996474</v>
      </c>
      <c r="L2586" s="444">
        <f t="shared" ca="1" si="152"/>
        <v>-7239893085.6671505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-7239893085.6671505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-30166221.190279789</v>
      </c>
      <c r="L2587" s="444">
        <f t="shared" ca="1" si="152"/>
        <v>-7270059306.8574305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-7270059306.8574305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-30291913.778572626</v>
      </c>
      <c r="L2588" s="444">
        <f t="shared" ca="1" si="152"/>
        <v>-7300351220.6360035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-7300351220.6360035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-30418130.085983351</v>
      </c>
      <c r="L2589" s="444">
        <f t="shared" ca="1" si="152"/>
        <v>-7330769350.7219868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-7330769350.7219868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-30544872.29467494</v>
      </c>
      <c r="L2590" s="444">
        <f t="shared" ca="1" si="152"/>
        <v>-7361314223.0166616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-7361314223.0166616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-30672142.59590276</v>
      </c>
      <c r="L2591" s="444">
        <f t="shared" ca="1" si="152"/>
        <v>-7391986365.6125641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-7391986365.6125641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-30799943.190052349</v>
      </c>
      <c r="L2592" s="444">
        <f t="shared" ca="1" si="152"/>
        <v>-7422786308.8026161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-7422786308.8026161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-30928276.286677569</v>
      </c>
      <c r="L2593" s="444">
        <f t="shared" ca="1" si="152"/>
        <v>-7453714585.0892935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-7453714585.0892935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-31057144.104538724</v>
      </c>
      <c r="L2594" s="444">
        <f t="shared" ca="1" si="152"/>
        <v>-7484771729.1938324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-7484771729.1938324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-31186548.871640969</v>
      </c>
      <c r="L2595" s="444">
        <f t="shared" ca="1" si="152"/>
        <v>-7515958278.0654736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-7515958278.0654736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-31316492.825272806</v>
      </c>
      <c r="L2596" s="444">
        <f t="shared" ca="1" si="152"/>
        <v>-7547274770.8907461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-7547274770.8907461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-31446978.212044772</v>
      </c>
      <c r="L2597" s="444">
        <f t="shared" ca="1" si="152"/>
        <v>-7578721749.1027908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-7578721749.1027908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-31578007.287928291</v>
      </c>
      <c r="L2598" s="444">
        <f t="shared" ca="1" si="152"/>
        <v>-7610299756.3907194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-7610299756.3907194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-31709582.318294667</v>
      </c>
      <c r="L2599" s="444">
        <f t="shared" ca="1" si="152"/>
        <v>-7642009338.7090139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-7642009338.7090139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-31841705.577954229</v>
      </c>
      <c r="L2600" s="444">
        <f t="shared" ca="1" si="152"/>
        <v>-7673851044.2869682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-7673851044.2869682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-31974379.351195704</v>
      </c>
      <c r="L2601" s="444">
        <f t="shared" ca="1" si="152"/>
        <v>-7705825423.6381636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-7705825423.6381636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-32107605.931825683</v>
      </c>
      <c r="L2602" s="444">
        <f t="shared" ca="1" si="152"/>
        <v>-7737933029.5699892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-7737933029.5699892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-32241387.623208284</v>
      </c>
      <c r="L2603" s="444">
        <f t="shared" ca="1" si="152"/>
        <v>-7770174417.1931973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-7770174417.1931973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-32375726.738304988</v>
      </c>
      <c r="L2604" s="444">
        <f t="shared" ca="1" si="152"/>
        <v>-7802550143.9315023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-7802550143.9315023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-32510625.599714592</v>
      </c>
      <c r="L2605" s="444">
        <f t="shared" ca="1" si="152"/>
        <v>-7835060769.5312166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-7835060769.5312166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-32646086.539713405</v>
      </c>
      <c r="L2606" s="444">
        <f t="shared" ca="1" si="152"/>
        <v>-7867706856.0709305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-7867706856.0709305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-32782111.900295541</v>
      </c>
      <c r="L2607" s="444">
        <f t="shared" ca="1" si="152"/>
        <v>-7900488967.9712257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-7900488967.9712257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-32918704.03321344</v>
      </c>
      <c r="L2608" s="444">
        <f t="shared" ca="1" si="152"/>
        <v>-7933407672.0044394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-7933407672.0044394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-33055865.300018497</v>
      </c>
      <c r="L2609" s="444">
        <f t="shared" ca="1" si="152"/>
        <v>-7966463537.3044577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-7966463537.3044577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-33193598.07210191</v>
      </c>
      <c r="L2610" s="444">
        <f t="shared" ca="1" si="152"/>
        <v>-7999657135.3765593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-7999657135.3765593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-33331904.730735663</v>
      </c>
      <c r="L2611" s="444">
        <f t="shared" ca="1" si="152"/>
        <v>-8032989040.107295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-8032989040.107295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-33470787.667113729</v>
      </c>
      <c r="L2612" s="444">
        <f t="shared" ca="1" si="152"/>
        <v>-8066459827.7744083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-8066459827.7744083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-33610249.282393374</v>
      </c>
      <c r="L2613" s="444">
        <f t="shared" ca="1" si="152"/>
        <v>-8100070077.0568018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-8100070077.0568018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-33750291.987736672</v>
      </c>
      <c r="L2614" s="444">
        <f t="shared" ca="1" si="152"/>
        <v>-8133820369.0445385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-8133820369.0445385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-33890918.204352237</v>
      </c>
      <c r="L2615" s="444">
        <f t="shared" ca="1" si="152"/>
        <v>-8167711287.2488909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-8167711287.2488909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-34032130.363537043</v>
      </c>
      <c r="L2616" s="444">
        <f t="shared" ca="1" si="152"/>
        <v>-8201743417.6124277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-8201743417.6124277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-34173930.906718448</v>
      </c>
      <c r="L2617" s="444">
        <f t="shared" ca="1" si="152"/>
        <v>-8235917348.519146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-8235917348.519146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-34316322.285496444</v>
      </c>
      <c r="L2618" s="444">
        <f t="shared" ca="1" si="152"/>
        <v>-8270233670.8046427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-8270233670.8046427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-34459306.961686008</v>
      </c>
      <c r="L2619" s="444">
        <f t="shared" ca="1" si="152"/>
        <v>-8304692977.7663288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-8304692977.7663288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-34602887.407359704</v>
      </c>
      <c r="L2620" s="444">
        <f t="shared" ca="1" si="152"/>
        <v>-8339295865.1736889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-8339295865.1736889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-34747066.104890369</v>
      </c>
      <c r="L2621" s="444">
        <f t="shared" ca="1" si="152"/>
        <v>-8374042931.2785797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-8374042931.2785797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-34891845.546994075</v>
      </c>
      <c r="L2622" s="444">
        <f t="shared" ca="1" si="152"/>
        <v>-8408934776.8255739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-8408934776.8255739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-35037228.236773223</v>
      </c>
      <c r="L2623" s="444">
        <f t="shared" ca="1" si="152"/>
        <v>-8443972005.0623474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-8443972005.0623474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-35183216.687759779</v>
      </c>
      <c r="L2624" s="444">
        <f t="shared" ca="1" si="152"/>
        <v>-8479155221.7501068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-8479155221.7501068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-35329813.423958778</v>
      </c>
      <c r="L2625" s="444">
        <f t="shared" ca="1" si="152"/>
        <v>-8514485035.1740656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-8514485035.1740656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-35477020.979891934</v>
      </c>
      <c r="L2626" s="444">
        <f t="shared" ca="1" si="152"/>
        <v>-8549962056.1539574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-8549962056.1539574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-35624841.900641486</v>
      </c>
      <c r="L2627" s="444">
        <f t="shared" ca="1" si="152"/>
        <v>-8585586898.0545988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-8585586898.0545988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-35773278.741894163</v>
      </c>
      <c r="L2628" s="444">
        <f t="shared" ca="1" si="152"/>
        <v>-8621360176.7964935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-8621360176.7964935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-35922334.06998539</v>
      </c>
      <c r="L2629" s="444">
        <f t="shared" ca="1" si="152"/>
        <v>-8657282510.866478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-8657282510.866478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-36072010.461943656</v>
      </c>
      <c r="L2630" s="444">
        <f t="shared" ca="1" si="152"/>
        <v>-8693354521.3284225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-8693354521.3284225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-36222310.505535096</v>
      </c>
      <c r="L2631" s="444">
        <f t="shared" ca="1" si="152"/>
        <v>-8729576831.8339577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-8729576831.8339577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-36373236.799308158</v>
      </c>
      <c r="L2632" s="444">
        <f t="shared" ca="1" si="152"/>
        <v>-8765950068.6332664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-8765950068.6332664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-36524791.952638611</v>
      </c>
      <c r="L2633" s="444">
        <f t="shared" ca="1" si="152"/>
        <v>-8802474860.5859051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-8802474860.5859051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-36676978.585774601</v>
      </c>
      <c r="L2634" s="444">
        <f t="shared" ca="1" si="152"/>
        <v>-8839151839.1716805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-8839151839.1716805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-36829799.329882003</v>
      </c>
      <c r="L2635" s="444">
        <f t="shared" ca="1" si="152"/>
        <v>-8875981638.5015621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-8875981638.5015621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-36983256.827089839</v>
      </c>
      <c r="L2636" s="444">
        <f t="shared" ca="1" si="152"/>
        <v>-8912964895.3286514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-8912964895.3286514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-37137353.730536044</v>
      </c>
      <c r="L2637" s="444">
        <f t="shared" ca="1" si="152"/>
        <v>-8950102249.0591869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-8950102249.0591869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-37292092.70441328</v>
      </c>
      <c r="L2638" s="444">
        <f t="shared" ca="1" si="152"/>
        <v>-8987394341.7635994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-8987394341.7635994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-37447476.424015</v>
      </c>
      <c r="L2639" s="444">
        <f t="shared" ca="1" si="152"/>
        <v>-9024841818.1876144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-9024841818.1876144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-37603507.575781725</v>
      </c>
      <c r="L2640" s="444">
        <f t="shared" ca="1" si="152"/>
        <v>-9062445325.7633953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-9062445325.7633953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-37760188.857347481</v>
      </c>
      <c r="L2641" s="444">
        <f t="shared" ca="1" si="152"/>
        <v>-9100205514.6207428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-9100205514.6207428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-37917522.977586426</v>
      </c>
      <c r="L2642" s="444">
        <f t="shared" ca="1" si="152"/>
        <v>-9138123037.5983295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-9138123037.5983295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-38075512.656659707</v>
      </c>
      <c r="L2643" s="444">
        <f t="shared" ca="1" si="152"/>
        <v>-9176198550.2549896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-9176198550.2549896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-38234160.626062453</v>
      </c>
      <c r="L2644" s="444">
        <f t="shared" ca="1" si="152"/>
        <v>-9214432710.881052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-9214432710.881052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-38393469.62867105</v>
      </c>
      <c r="L2645" s="444">
        <f t="shared" ca="1" si="152"/>
        <v>-9252826180.5097237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-9252826180.5097237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-38553442.418790512</v>
      </c>
      <c r="L2646" s="444">
        <f t="shared" ca="1" si="152"/>
        <v>-9291379622.9285145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-9291379622.9285145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-38714081.762202144</v>
      </c>
      <c r="L2647" s="444">
        <f t="shared" ca="1" si="152"/>
        <v>-9330093704.6907158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-9330093704.6907158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-38875390.436211318</v>
      </c>
      <c r="L2648" s="444">
        <f t="shared" ca="1" si="152"/>
        <v>-9368969095.1269264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-9368969095.1269264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-39037371.229695529</v>
      </c>
      <c r="L2649" s="444">
        <f t="shared" ca="1" si="152"/>
        <v>-9408006466.3566227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-9408006466.3566227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-39200026.943152592</v>
      </c>
      <c r="L2650" s="444">
        <f t="shared" ca="1" si="152"/>
        <v>-9447206493.2997761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-9447206493.2997761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-39363360.388749063</v>
      </c>
      <c r="L2651" s="444">
        <f t="shared" ca="1" si="152"/>
        <v>-9486569853.6885242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-9486569853.6885242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-39527374.390368849</v>
      </c>
      <c r="L2652" s="444">
        <f t="shared" ca="1" si="152"/>
        <v>-9526097228.0788937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-9526097228.0788937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-39692071.783662058</v>
      </c>
      <c r="L2653" s="444">
        <f t="shared" ca="1" si="152"/>
        <v>-9565789299.8625565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-9565789299.8625565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-39857455.416093983</v>
      </c>
      <c r="L2654" s="444">
        <f t="shared" ca="1" si="152"/>
        <v>-9605646755.2786503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-9605646755.2786503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-40023528.146994375</v>
      </c>
      <c r="L2655" s="444">
        <f t="shared" ca="1" si="152"/>
        <v>-9645670283.4256439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-9645670283.4256439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-40190292.847606853</v>
      </c>
      <c r="L2656" s="444">
        <f t="shared" ca="1" si="152"/>
        <v>-9685860576.2732506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-9685860576.2732506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-40357752.401138544</v>
      </c>
      <c r="L2657" s="444">
        <f t="shared" ca="1" si="152"/>
        <v>-9726218328.6743889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-9726218328.6743889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-40525909.702809952</v>
      </c>
      <c r="L2658" s="444">
        <f t="shared" ca="1" si="152"/>
        <v>-9766744238.3771992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-9766744238.3771992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-40694767.659904994</v>
      </c>
      <c r="L2659" s="444">
        <f t="shared" ca="1" si="152"/>
        <v>-9807439006.0371037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-9807439006.0371037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-40864329.191821262</v>
      </c>
      <c r="L2660" s="444">
        <f t="shared" ca="1" si="152"/>
        <v>-9848303335.2289257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-9848303335.2289257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-41034597.230120525</v>
      </c>
      <c r="L2661" s="444">
        <f t="shared" ca="1" si="152"/>
        <v>-9889337932.4590454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-9889337932.4590454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-41205574.718579352</v>
      </c>
      <c r="L2662" s="444">
        <f t="shared" ca="1" si="152"/>
        <v>-9930543507.1776257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-9930543507.1776257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-41377264.613240108</v>
      </c>
      <c r="L2663" s="444">
        <f t="shared" ca="1" si="152"/>
        <v>-9971920771.7908649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-9971920771.7908649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-41549669.882461935</v>
      </c>
      <c r="L2664" s="444">
        <f t="shared" ca="1" si="152"/>
        <v>-10013470441.673326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-10013470441.673326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-41722793.506972194</v>
      </c>
      <c r="L2665" s="444">
        <f t="shared" ca="1" si="152"/>
        <v>-10055193235.180298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-10055193235.180298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-41896638.479917906</v>
      </c>
      <c r="L2666" s="444">
        <f t="shared" ca="1" si="152"/>
        <v>-10097089873.660215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-10097089873.660215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-42071207.806917563</v>
      </c>
      <c r="L2667" s="444">
        <f t="shared" ca="1" si="152"/>
        <v>-10139161081.467133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-10139161081.467133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-42246504.506113052</v>
      </c>
      <c r="L2668" s="444">
        <f t="shared" ca="1" si="152"/>
        <v>-10181407585.973246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-10181407585.973246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-42422531.608221859</v>
      </c>
      <c r="L2669" s="444">
        <f t="shared" ca="1" si="152"/>
        <v>-10223830117.581467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-10223830117.581467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-42599292.156589441</v>
      </c>
      <c r="L2670" s="444">
        <f t="shared" ca="1" si="152"/>
        <v>-10266429409.738056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-10266429409.738056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-42776789.2072419</v>
      </c>
      <c r="L2671" s="444">
        <f t="shared" ca="1" si="152"/>
        <v>-10309206198.945297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-10309206198.945297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-42955025.828938738</v>
      </c>
      <c r="L2672" s="444">
        <f t="shared" ca="1" si="152"/>
        <v>-10352161224.774237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-10352161224.774237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-43134005.103225984</v>
      </c>
      <c r="L2673" s="444">
        <f t="shared" ca="1" si="152"/>
        <v>-10395295229.877462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-10395295229.877462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-43313730.124489427</v>
      </c>
      <c r="L2674" s="444">
        <f t="shared" ca="1" si="152"/>
        <v>-10438608960.001951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-10438608960.001951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-43494204.000008129</v>
      </c>
      <c r="L2675" s="444">
        <f t="shared" ca="1" si="152"/>
        <v>-10482103164.001959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-10482103164.001959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-43675429.85000816</v>
      </c>
      <c r="L2676" s="444">
        <f t="shared" ca="1" si="152"/>
        <v>-10525778593.851967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-10525778593.851967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-43857410.807716526</v>
      </c>
      <c r="L2677" s="444">
        <f t="shared" ca="1" si="152"/>
        <v>-10569636004.659683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-10569636004.659683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-44040150.019415349</v>
      </c>
      <c r="L2678" s="444">
        <f t="shared" ca="1" si="152"/>
        <v>-10613676154.679098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-10613676154.679098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-44223650.64449624</v>
      </c>
      <c r="L2679" s="444">
        <f t="shared" ca="1" si="152"/>
        <v>-10657899805.323595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-10657899805.323595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-44407915.855514981</v>
      </c>
      <c r="L2680" s="444">
        <f t="shared" ca="1" si="152"/>
        <v>-10702307721.17911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-10702307721.17911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-44592948.838246286</v>
      </c>
      <c r="L2681" s="444">
        <f t="shared" ca="1" si="152"/>
        <v>-10746900670.017355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-10746900670.017355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-44778752.79173898</v>
      </c>
      <c r="L2682" s="444">
        <f t="shared" ca="1" si="152"/>
        <v>-10791679422.809093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-10791679422.809093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-44965330.928371221</v>
      </c>
      <c r="L2683" s="444">
        <f t="shared" ca="1" si="152"/>
        <v>-10836644753.737465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-10836644753.737465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-45152686.4739061</v>
      </c>
      <c r="L2684" s="444">
        <f t="shared" ca="1" si="152"/>
        <v>-10881797440.21137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-10881797440.21137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-45340822.667547375</v>
      </c>
      <c r="L2685" s="444">
        <f t="shared" ca="1" si="152"/>
        <v>-10927138262.878918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-10927138262.878918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-45529742.761995487</v>
      </c>
      <c r="L2686" s="444">
        <f t="shared" ca="1" si="152"/>
        <v>-10972668005.640913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-10972668005.640913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-45719450.023503803</v>
      </c>
      <c r="L2687" s="444">
        <f t="shared" ca="1" si="152"/>
        <v>-11018387455.664417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-11018387455.664417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-45909947.731935069</v>
      </c>
      <c r="L2688" s="444">
        <f t="shared" ca="1" si="152"/>
        <v>-11064297403.396353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-11064297403.396353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-46101239.180818133</v>
      </c>
      <c r="L2689" s="444">
        <f t="shared" ca="1" si="152"/>
        <v>-11110398642.577171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-11110398642.577171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-46293327.677404881</v>
      </c>
      <c r="L2690" s="444">
        <f t="shared" ca="1" si="152"/>
        <v>-11156691970.254576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-11156691970.254576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-46486216.542727396</v>
      </c>
      <c r="L2691" s="444">
        <f t="shared" ca="1" si="152"/>
        <v>-11203178186.797302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-11203178186.797302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-46679909.111655429</v>
      </c>
      <c r="L2692" s="444">
        <f t="shared" ca="1" si="152"/>
        <v>-11249858095.908958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-11249858095.908958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-46874408.732953995</v>
      </c>
      <c r="L2693" s="444">
        <f t="shared" ca="1" si="152"/>
        <v>-11296732504.641912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-11296732504.641912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-47069718.769341305</v>
      </c>
      <c r="L2694" s="444">
        <f t="shared" ca="1" si="152"/>
        <v>-11343802223.411253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-11343802223.411253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-47265842.59754689</v>
      </c>
      <c r="L2695" s="444">
        <f t="shared" ca="1" si="152"/>
        <v>-11391068066.008801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-11391068066.008801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-47462783.608369999</v>
      </c>
      <c r="L2696" s="444">
        <f t="shared" ca="1" si="152"/>
        <v>-11438530849.61717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-11438530849.61717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-47660545.206738211</v>
      </c>
      <c r="L2697" s="444">
        <f t="shared" ca="1" si="152"/>
        <v>-11486191394.823908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-11486191394.823908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-47859130.811766282</v>
      </c>
      <c r="L2698" s="444">
        <f t="shared" ca="1" si="152"/>
        <v>-11534050525.635674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-11534050525.635674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-48058543.856815308</v>
      </c>
      <c r="L2699" s="444">
        <f t="shared" ca="1" si="152"/>
        <v>-11582109069.492489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-11582109069.492489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-48258787.789552033</v>
      </c>
      <c r="L2700" s="444">
        <f t="shared" ca="1" si="152"/>
        <v>-11630367857.282042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-11630367857.282042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-48459866.072008505</v>
      </c>
      <c r="L2701" s="444">
        <f t="shared" ca="1" si="152"/>
        <v>-11678827723.35405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-11678827723.35405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-48661782.180641875</v>
      </c>
      <c r="L2702" s="444">
        <f t="shared" ca="1" si="152"/>
        <v>-11727489505.534691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-11727489505.534691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-48864539.606394544</v>
      </c>
      <c r="L2703" s="444">
        <f t="shared" ca="1" si="152"/>
        <v>-11776354045.141085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-11776354045.141085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-49068141.854754522</v>
      </c>
      <c r="L2704" s="444">
        <f t="shared" ca="1" si="152"/>
        <v>-11825422186.99584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-11825422186.99584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-49272592.445816003</v>
      </c>
      <c r="L2705" s="444">
        <f t="shared" ca="1" si="152"/>
        <v>-11874694779.441656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-11874694779.441656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-49477894.914340235</v>
      </c>
      <c r="L2706" s="444">
        <f t="shared" ca="1" si="152"/>
        <v>-11924172674.355997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-11924172674.355997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-49684052.809816651</v>
      </c>
      <c r="L2707" s="444">
        <f t="shared" ca="1" si="152"/>
        <v>-11973856727.165813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-11973856727.165813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-49891069.696524225</v>
      </c>
      <c r="L2708" s="444">
        <f t="shared" ca="1" si="152"/>
        <v>-12023747796.862337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-12023747796.862337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-50098949.153593071</v>
      </c>
      <c r="L2709" s="444">
        <f t="shared" ca="1" si="152"/>
        <v>-12073846746.01593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-12073846746.01593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-50307694.775066376</v>
      </c>
      <c r="L2710" s="444">
        <f t="shared" ca="1" si="152"/>
        <v>-12124154440.790997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-12124154440.790997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-50517310.169962488</v>
      </c>
      <c r="L2711" s="444">
        <f t="shared" ca="1" si="152"/>
        <v>-12174671750.960958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-12174671750.960958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-50727798.96233733</v>
      </c>
      <c r="L2712" s="444">
        <f t="shared" ca="1" si="152"/>
        <v>-12225399549.923296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-12225399549.923296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-50939164.791347064</v>
      </c>
      <c r="L2713" s="444">
        <f t="shared" ca="1" si="152"/>
        <v>-12276338714.714643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-12276338714.714643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-51151411.311311014</v>
      </c>
      <c r="L2714" s="444">
        <f t="shared" ca="1" si="152"/>
        <v>-12327490126.025955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-12327490126.025955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-51364542.191774815</v>
      </c>
      <c r="L2715" s="444">
        <f t="shared" ca="1" si="152"/>
        <v>-12378854668.21773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-12378854668.21773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-51578561.117573872</v>
      </c>
      <c r="L2716" s="444">
        <f t="shared" ca="1" si="152"/>
        <v>-12430433229.335304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-12430433229.335304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-51793471.788897097</v>
      </c>
      <c r="L2717" s="444">
        <f t="shared" ca="1" si="152"/>
        <v>-12482226701.124201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-12482226701.124201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-52009277.921350837</v>
      </c>
      <c r="L2718" s="444">
        <f t="shared" ca="1" si="152"/>
        <v>-12534235979.045551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-12534235979.045551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-52225983.246023133</v>
      </c>
      <c r="L2719" s="444">
        <f t="shared" ca="1" si="152"/>
        <v>-12586461962.291574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-12586461962.291574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-52443591.509548225</v>
      </c>
      <c r="L2720" s="444">
        <f t="shared" ca="1" si="152"/>
        <v>-12638905553.801123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-12638905553.801123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-52662106.47417134</v>
      </c>
      <c r="L2721" s="444">
        <f t="shared" ca="1" si="152"/>
        <v>-12691567660.275293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-12691567660.275293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-52881531.917813718</v>
      </c>
      <c r="L2722" s="444">
        <f t="shared" ca="1" si="152"/>
        <v>-12744449192.193108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-12744449192.193108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-53101871.634137951</v>
      </c>
      <c r="L2723" s="444">
        <f t="shared" ca="1" si="152"/>
        <v>-12797551063.827246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-12797551063.827246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-53323129.432613522</v>
      </c>
      <c r="L2724" s="444">
        <f t="shared" ca="1" si="152"/>
        <v>-12850874193.259859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-12850874193.259859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-53545309.138582744</v>
      </c>
      <c r="L2725" s="444">
        <f t="shared" ca="1" si="152"/>
        <v>-12904419502.398441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-12904419502.398441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-53768414.593326837</v>
      </c>
      <c r="L2726" s="444">
        <f t="shared" ca="1" si="152"/>
        <v>-12958187916.991768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-12958187916.991768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-53992449.654132366</v>
      </c>
      <c r="L2727" s="444">
        <f t="shared" ca="1" si="152"/>
        <v>-13012180366.645901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-13012180366.645901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-54217418.194357917</v>
      </c>
      <c r="L2728" s="444">
        <f t="shared" ca="1" si="152"/>
        <v>-13066397784.84026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-13066397784.84026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-54443324.103501081</v>
      </c>
      <c r="L2729" s="444">
        <f t="shared" ca="1" si="152"/>
        <v>-13120841108.94376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-13120841108.94376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-54670171.287265666</v>
      </c>
      <c r="L2730" s="444">
        <f t="shared" ca="1" si="152"/>
        <v>-13175511280.231026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-13175511280.231026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-54897963.667629272</v>
      </c>
      <c r="L2731" s="444">
        <f t="shared" ca="1" si="152"/>
        <v>-13230409243.898655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-13230409243.898655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-55126705.182911061</v>
      </c>
      <c r="L2732" s="444">
        <f t="shared" ca="1" si="152"/>
        <v>-13285535949.081566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-13285535949.081566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-55356399.78783986</v>
      </c>
      <c r="L2733" s="444">
        <f t="shared" ca="1" si="152"/>
        <v>-13340892348.869406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-13340892348.869406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-55587051.45362252</v>
      </c>
      <c r="L2734" s="444">
        <f t="shared" ca="1" si="152"/>
        <v>-13396479400.323029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-13396479400.323029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-55818664.168012619</v>
      </c>
      <c r="L2735" s="444">
        <f t="shared" ca="1" si="152"/>
        <v>-13452298064.491041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-13452298064.491041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-56051241.935379334</v>
      </c>
      <c r="L2736" s="444">
        <f t="shared" ca="1" si="152"/>
        <v>-13508349306.42642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-13508349306.42642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-56284788.776776753</v>
      </c>
      <c r="L2737" s="444">
        <f t="shared" ca="1" si="152"/>
        <v>-13564634095.203197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-13564634095.203197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-56519308.730013311</v>
      </c>
      <c r="L2738" s="444">
        <f t="shared" ca="1" si="152"/>
        <v>-13621153403.93321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-13621153403.93321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-56754805.849721707</v>
      </c>
      <c r="L2739" s="444">
        <f t="shared" ca="1" si="152"/>
        <v>-13677908209.782932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-13677908209.782932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-56991284.20742888</v>
      </c>
      <c r="L2740" s="444">
        <f t="shared" ca="1" si="152"/>
        <v>-13734899493.99036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-13734899493.99036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-57228747.891626492</v>
      </c>
      <c r="L2741" s="444">
        <f t="shared" ca="1" si="152"/>
        <v>-13792128241.881987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-13792128241.881987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-57467201.007841609</v>
      </c>
      <c r="L2742" s="444">
        <f t="shared" ca="1" si="152"/>
        <v>-13849595442.889828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-13849595442.889828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-57706647.678707622</v>
      </c>
      <c r="L2743" s="444">
        <f t="shared" ca="1" si="152"/>
        <v>-13907302090.568535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-13907302090.568535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-57947092.044035561</v>
      </c>
      <c r="L2744" s="444">
        <f t="shared" ca="1" si="152"/>
        <v>-13965249182.61257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-13965249182.61257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-58188538.260885708</v>
      </c>
      <c r="L2745" s="444">
        <f t="shared" ca="1" si="152"/>
        <v>-14023437720.873455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-14023437720.873455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-58430990.503639393</v>
      </c>
      <c r="L2746" s="444">
        <f t="shared" ca="1" si="152"/>
        <v>-14081868711.377094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-14081868711.377094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-58674452.964071214</v>
      </c>
      <c r="L2747" s="444">
        <f t="shared" ca="1" si="152"/>
        <v>-14140543164.341166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-14140543164.341166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-58918929.85142152</v>
      </c>
      <c r="L2748" s="444">
        <f t="shared" ca="1" si="152"/>
        <v>-14199462094.192587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-14199462094.192587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-59164425.392469108</v>
      </c>
      <c r="L2749" s="444">
        <f t="shared" ca="1" si="152"/>
        <v>-14258626519.585056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-14258626519.585056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-59410943.831604399</v>
      </c>
      <c r="L2750" s="444">
        <f t="shared" ca="1" si="152"/>
        <v>-14318037463.41666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-14318037463.41666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-59658489.430902757</v>
      </c>
      <c r="L2751" s="444">
        <f t="shared" ca="1" si="152"/>
        <v>-14377695952.847563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-14377695952.847563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-59907066.470198177</v>
      </c>
      <c r="L2752" s="444">
        <f t="shared" ca="1" si="152"/>
        <v>-14437603019.31776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-14437603019.31776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-60156679.247157328</v>
      </c>
      <c r="L2753" s="444">
        <f t="shared" ca="1" si="152"/>
        <v>-14497759698.564919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-14497759698.564919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-60407332.077353828</v>
      </c>
      <c r="L2754" s="444">
        <f t="shared" ca="1" si="152"/>
        <v>-14558167030.642273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-14558167030.642273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-60659029.294342801</v>
      </c>
      <c r="L2755" s="444">
        <f t="shared" ca="1" si="152"/>
        <v>-14618826059.936615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-14618826059.936615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-60911775.249735892</v>
      </c>
      <c r="L2756" s="444">
        <f t="shared" ca="1" si="152"/>
        <v>-14679737835.186352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-14679737835.186352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-61165574.313276462</v>
      </c>
      <c r="L2757" s="444">
        <f t="shared" ca="1" si="152"/>
        <v>-14740903409.499628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-14740903409.499628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-61420430.872915119</v>
      </c>
      <c r="L2758" s="444">
        <f t="shared" ca="1" si="152"/>
        <v>-14802323840.372543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-14802323840.372543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-61676349.33488559</v>
      </c>
      <c r="L2759" s="444">
        <f t="shared" ca="1" si="152"/>
        <v>-14864000189.707428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-14864000189.707428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-61933334.123780951</v>
      </c>
      <c r="L2760" s="444">
        <f t="shared" ca="1" si="152"/>
        <v>-14925933523.831209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-14925933523.831209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-62191389.682630047</v>
      </c>
      <c r="L2761" s="444">
        <f t="shared" ca="1" si="152"/>
        <v>-14988124913.51384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-14988124913.51384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-62450520.472974338</v>
      </c>
      <c r="L2762" s="444">
        <f t="shared" ca="1" si="152"/>
        <v>-15050575433.986814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-15050575433.986814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-62710730.974945061</v>
      </c>
      <c r="L2763" s="444">
        <f t="shared" ca="1" si="152"/>
        <v>-15113286164.96176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-15113286164.96176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-62972025.687340662</v>
      </c>
      <c r="L2764" s="444">
        <f t="shared" ca="1" si="152"/>
        <v>-15176258190.649099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-15176258190.649099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-63234409.127704591</v>
      </c>
      <c r="L2765" s="444">
        <f t="shared" ca="1" si="152"/>
        <v>-15239492599.776804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-15239492599.776804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-63497885.832403347</v>
      </c>
      <c r="L2766" s="444">
        <f t="shared" ca="1" si="152"/>
        <v>-15302990485.609207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-15302990485.609207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-63762460.356705032</v>
      </c>
      <c r="L2767" s="444">
        <f t="shared" ca="1" si="152"/>
        <v>-15366752945.965912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-15366752945.965912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-64028137.274857976</v>
      </c>
      <c r="L2768" s="444">
        <f t="shared" ca="1" si="152"/>
        <v>-15430781083.24077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-15430781083.24077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-64294921.180169865</v>
      </c>
      <c r="L2769" s="444">
        <f t="shared" ca="1" si="152"/>
        <v>-15495076004.42094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-15495076004.42094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-64562816.685087241</v>
      </c>
      <c r="L2770" s="444">
        <f t="shared" ca="1" si="152"/>
        <v>-15559638821.106028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-15559638821.106028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-64831828.421275109</v>
      </c>
      <c r="L2771" s="444">
        <f t="shared" ca="1" si="152"/>
        <v>-15624470649.527302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-15624470649.527302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-65101961.039697081</v>
      </c>
      <c r="L2772" s="444">
        <f t="shared" ca="1" si="152"/>
        <v>-15689572610.566999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-15689572610.566999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-65373219.210695826</v>
      </c>
      <c r="L2773" s="444">
        <f t="shared" ca="1" si="152"/>
        <v>-15754945829.777695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-15754945829.777695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-65645607.624073729</v>
      </c>
      <c r="L2774" s="444">
        <f t="shared" ca="1" si="152"/>
        <v>-15820591437.401768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-15820591437.401768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-65919130.989174031</v>
      </c>
      <c r="L2775" s="444">
        <f t="shared" ca="1" si="152"/>
        <v>-15886510568.390942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-15886510568.390942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-66193794.034962244</v>
      </c>
      <c r="L2776" s="444">
        <f t="shared" ca="1" si="152"/>
        <v>-15952704362.425903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-15952704362.425903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-66469601.510107927</v>
      </c>
      <c r="L2777" s="444">
        <f t="shared" ca="1" si="152"/>
        <v>-16019173963.93601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-16019173963.93601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-66746558.183066711</v>
      </c>
      <c r="L2778" s="444">
        <f t="shared" ca="1" si="152"/>
        <v>-16085920522.119078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-16085920522.119078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-67024668.842162818</v>
      </c>
      <c r="L2779" s="444">
        <f t="shared" ca="1" si="152"/>
        <v>-16152945190.961241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-16152945190.961241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-67303938.295671836</v>
      </c>
      <c r="L2780" s="444">
        <f t="shared" ca="1" si="152"/>
        <v>-16220249129.256912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-16220249129.256912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-67584371.371903807</v>
      </c>
      <c r="L2781" s="444">
        <f t="shared" ca="1" si="152"/>
        <v>-16287833500.628817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-16287833500.628817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-67865972.919286728</v>
      </c>
      <c r="L2782" s="444">
        <f t="shared" ca="1" si="152"/>
        <v>-16355699473.548103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-16355699473.548103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-68148747.806450427</v>
      </c>
      <c r="L2783" s="444">
        <f t="shared" ca="1" si="152"/>
        <v>-16423848221.354553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-16423848221.354553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-68432700.922310635</v>
      </c>
      <c r="L2784" s="444">
        <f t="shared" ca="1" si="152"/>
        <v>-16492280922.276863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-16492280922.276863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-68717837.1761536</v>
      </c>
      <c r="L2785" s="444">
        <f t="shared" ca="1" si="152"/>
        <v>-16560998759.453016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-16560998759.453016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-69004161.497720897</v>
      </c>
      <c r="L2786" s="444">
        <f t="shared" ca="1" si="152"/>
        <v>-16630002920.950737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-16630002920.950737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-69291678.837294742</v>
      </c>
      <c r="L2787" s="444">
        <f t="shared" ca="1" si="152"/>
        <v>-16699294599.788033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-16699294599.788033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-69580394.165783465</v>
      </c>
      <c r="L2788" s="444">
        <f t="shared" ca="1" si="152"/>
        <v>-16768874993.953815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-16768874993.953815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-69870312.47480756</v>
      </c>
      <c r="L2789" s="444">
        <f t="shared" ca="1" si="152"/>
        <v>-16838745306.428623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-16838745306.428623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-70161438.776785925</v>
      </c>
      <c r="L2790" s="444">
        <f t="shared" ca="1" si="152"/>
        <v>-16908906745.20541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-16908906745.20541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-70453778.105022535</v>
      </c>
      <c r="L2791" s="444">
        <f t="shared" ca="1" si="152"/>
        <v>-16979360523.310432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-16979360523.310432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-70747335.513793468</v>
      </c>
      <c r="L2792" s="444">
        <f t="shared" ca="1" si="152"/>
        <v>-17050107858.824226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-17050107858.824226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-71042116.078434274</v>
      </c>
      <c r="L2793" s="444">
        <f t="shared" ca="1" si="152"/>
        <v>-17121149974.90266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-17121149974.90266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-71338124.895427749</v>
      </c>
      <c r="L2794" s="444">
        <f t="shared" ca="1" si="152"/>
        <v>-17192488099.798088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-17192488099.798088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-71635367.082492039</v>
      </c>
      <c r="L2795" s="444">
        <f t="shared" ca="1" si="152"/>
        <v>-17264123466.880581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-17264123466.880581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-71933847.778669089</v>
      </c>
      <c r="L2796" s="444">
        <f t="shared" ca="1" si="152"/>
        <v>-17336057314.659248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-17336057314.659248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-72233572.144413531</v>
      </c>
      <c r="L2797" s="444">
        <f t="shared" ca="1" si="152"/>
        <v>-17408290886.803661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-17408290886.803661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-72534545.361681923</v>
      </c>
      <c r="L2798" s="444">
        <f t="shared" ca="1" si="152"/>
        <v>-17480825432.165344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-17480825432.165344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-72836772.634022266</v>
      </c>
      <c r="L2799" s="444">
        <f t="shared" ca="1" si="152"/>
        <v>-17553662204.799366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-17553662204.799366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-73140259.18666403</v>
      </c>
      <c r="L2800" s="444">
        <f t="shared" ca="1" si="152"/>
        <v>-17626802463.986031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-17626802463.986031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-73445010.266608462</v>
      </c>
      <c r="L2801" s="444">
        <f t="shared" ca="1" si="152"/>
        <v>-17700247474.25264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-17700247474.25264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-73751031.142719328</v>
      </c>
      <c r="L2802" s="444">
        <f t="shared" ca="1" si="152"/>
        <v>-17773998505.395359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-17773998505.395359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-74058327.105813995</v>
      </c>
      <c r="L2803" s="444">
        <f t="shared" ca="1" si="152"/>
        <v>-17848056832.501175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-17848056832.501175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-74366903.468754888</v>
      </c>
      <c r="L2804" s="444">
        <f t="shared" ca="1" si="152"/>
        <v>-17922423735.969929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-17922423735.969929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-74676765.566541374</v>
      </c>
      <c r="L2805" s="444">
        <f t="shared" ca="1" si="152"/>
        <v>-17997100501.536469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-17997100501.536469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-74987918.756401956</v>
      </c>
      <c r="L2806" s="444">
        <f t="shared" ca="1" si="152"/>
        <v>-18072088420.29287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-18072088420.29287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-75300368.417886958</v>
      </c>
      <c r="L2807" s="444">
        <f t="shared" ca="1" si="152"/>
        <v>-18147388788.710758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-18147388788.710758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-75614119.95296149</v>
      </c>
      <c r="L2808" s="444">
        <f t="shared" ca="1" si="152"/>
        <v>-18223002908.663719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-18223002908.663719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-75929178.786098823</v>
      </c>
      <c r="L2809" s="444">
        <f t="shared" ca="1" si="152"/>
        <v>-18298932087.449818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-18298932087.449818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-76245550.364374235</v>
      </c>
      <c r="L2810" s="444">
        <f t="shared" ca="1" si="152"/>
        <v>-18375177637.814194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-18375177637.814194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-76563240.157559142</v>
      </c>
      <c r="L2811" s="444">
        <f t="shared" ca="1" si="152"/>
        <v>-18451740877.971752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-18451740877.971752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-76882253.658215627</v>
      </c>
      <c r="L2812" s="444">
        <f t="shared" ca="1" si="152"/>
        <v>-18528623131.629967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-18528623131.629967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-77202596.381791532</v>
      </c>
      <c r="L2813" s="444">
        <f t="shared" ref="L2813:L3067" ca="1" si="157">I2813-J2813+K2813</f>
        <v>-18605825728.011757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-18605825728.011757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-77524273.866715655</v>
      </c>
      <c r="L2814" s="444">
        <f t="shared" ca="1" si="157"/>
        <v>-18683350001.878471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-18683350001.878471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-77847291.674493626</v>
      </c>
      <c r="L2815" s="444">
        <f t="shared" ca="1" si="157"/>
        <v>-18761197293.552963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-18761197293.552963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-78171655.389804006</v>
      </c>
      <c r="L2816" s="444">
        <f t="shared" ca="1" si="157"/>
        <v>-18839368948.942768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-18839368948.942768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-78497370.620594859</v>
      </c>
      <c r="L2817" s="444">
        <f t="shared" ca="1" si="157"/>
        <v>-18917866319.563362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-18917866319.563362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-78824442.998180673</v>
      </c>
      <c r="L2818" s="444">
        <f t="shared" ca="1" si="157"/>
        <v>-18996690762.561543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-18996690762.561543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-79152878.177339762</v>
      </c>
      <c r="L2819" s="444">
        <f t="shared" ca="1" si="157"/>
        <v>-19075843640.738884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-19075843640.738884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-79482681.836412013</v>
      </c>
      <c r="L2820" s="444">
        <f t="shared" ca="1" si="157"/>
        <v>-19155326322.575294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-19155326322.575294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-79813859.677397057</v>
      </c>
      <c r="L2821" s="444">
        <f t="shared" ca="1" si="157"/>
        <v>-19235140182.252693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-19235140182.252693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-80146417.426052883</v>
      </c>
      <c r="L2822" s="444">
        <f t="shared" ca="1" si="157"/>
        <v>-19315286599.678745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-19315286599.678745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-80480360.831994772</v>
      </c>
      <c r="L2823" s="444">
        <f t="shared" ca="1" si="157"/>
        <v>-19395766960.510738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-19395766960.510738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-80815695.668794736</v>
      </c>
      <c r="L2824" s="444">
        <f t="shared" ca="1" si="157"/>
        <v>-19476582656.179535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-19476582656.179535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-81152427.734081388</v>
      </c>
      <c r="L2825" s="444">
        <f t="shared" ca="1" si="157"/>
        <v>-19557735083.913616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-19557735083.913616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-81490562.849640071</v>
      </c>
      <c r="L2826" s="444">
        <f t="shared" ca="1" si="157"/>
        <v>-19639225646.763256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-19639225646.763256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-81830106.86151357</v>
      </c>
      <c r="L2827" s="444">
        <f t="shared" ca="1" si="157"/>
        <v>-19721055753.624771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-19721055753.624771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-82171065.640103206</v>
      </c>
      <c r="L2828" s="444">
        <f t="shared" ca="1" si="157"/>
        <v>-19803226819.264874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-19803226819.264874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-82513445.080270305</v>
      </c>
      <c r="L2829" s="444">
        <f t="shared" ca="1" si="157"/>
        <v>-19885740264.345142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-19885740264.345142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-82857251.10143809</v>
      </c>
      <c r="L2830" s="444">
        <f t="shared" ca="1" si="157"/>
        <v>-19968597515.446579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-19968597515.446579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-83202489.647694081</v>
      </c>
      <c r="L2831" s="444">
        <f t="shared" ca="1" si="157"/>
        <v>-20051800005.094273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-20051800005.094273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-83549166.687892795</v>
      </c>
      <c r="L2832" s="444">
        <f t="shared" ca="1" si="157"/>
        <v>-20135349171.782166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-20135349171.782166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-83897288.215759024</v>
      </c>
      <c r="L2833" s="444">
        <f t="shared" ca="1" si="157"/>
        <v>-20219246459.997925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-20219246459.997925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-84246860.249991357</v>
      </c>
      <c r="L2834" s="444">
        <f t="shared" ca="1" si="157"/>
        <v>-20303493320.247917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-20303493320.247917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-84597888.834366322</v>
      </c>
      <c r="L2835" s="444">
        <f t="shared" ca="1" si="157"/>
        <v>-20388091209.082283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-20388091209.082283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-84950380.03784284</v>
      </c>
      <c r="L2836" s="444">
        <f t="shared" ca="1" si="157"/>
        <v>-20473041589.120125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-20473041589.120125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-85304339.954667181</v>
      </c>
      <c r="L2837" s="444">
        <f t="shared" ca="1" si="157"/>
        <v>-20558345929.074791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-20558345929.074791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-85659774.704478294</v>
      </c>
      <c r="L2838" s="444">
        <f t="shared" ca="1" si="157"/>
        <v>-20644005703.77927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-20644005703.77927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-86016690.432413623</v>
      </c>
      <c r="L2839" s="444">
        <f t="shared" ca="1" si="157"/>
        <v>-20730022394.211685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-20730022394.211685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-86375093.309215352</v>
      </c>
      <c r="L2840" s="444">
        <f t="shared" ca="1" si="157"/>
        <v>-20816397487.520901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-20816397487.520901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-86734989.531337082</v>
      </c>
      <c r="L2841" s="444">
        <f t="shared" ca="1" si="157"/>
        <v>-20903132477.052238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-20903132477.052238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-87096385.321050987</v>
      </c>
      <c r="L2842" s="444">
        <f t="shared" ca="1" si="157"/>
        <v>-20990228862.373291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-20990228862.373291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-87459286.92655538</v>
      </c>
      <c r="L2843" s="444">
        <f t="shared" ca="1" si="157"/>
        <v>-21077688149.299847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-21077688149.299847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-87823700.622082695</v>
      </c>
      <c r="L2844" s="444">
        <f t="shared" ca="1" si="157"/>
        <v>-21165511849.921928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-21165511849.921928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-88189632.708008036</v>
      </c>
      <c r="L2845" s="444">
        <f t="shared" ca="1" si="157"/>
        <v>-21253701482.629936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-21253701482.629936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-88557089.510958061</v>
      </c>
      <c r="L2846" s="444">
        <f t="shared" ca="1" si="157"/>
        <v>-21342258572.140896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-21342258572.140896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-88926077.383920401</v>
      </c>
      <c r="L2847" s="444">
        <f t="shared" ca="1" si="157"/>
        <v>-21431184649.524815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-21431184649.524815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-89296602.706353396</v>
      </c>
      <c r="L2848" s="444">
        <f t="shared" ca="1" si="157"/>
        <v>-21520481252.231167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-21520481252.231167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-89668671.884296522</v>
      </c>
      <c r="L2849" s="444">
        <f t="shared" ca="1" si="157"/>
        <v>-21610149924.115463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-21610149924.115463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-90042291.350481093</v>
      </c>
      <c r="L2850" s="444">
        <f t="shared" ca="1" si="157"/>
        <v>-21700192215.465946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-21700192215.465946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-90417467.564441442</v>
      </c>
      <c r="L2851" s="444">
        <f t="shared" ca="1" si="157"/>
        <v>-21790609683.030388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-21790609683.030388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-90794207.012626618</v>
      </c>
      <c r="L2852" s="444">
        <f t="shared" ca="1" si="157"/>
        <v>-21881403890.043015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-21881403890.043015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-91172516.20851256</v>
      </c>
      <c r="L2853" s="444">
        <f t="shared" ca="1" si="157"/>
        <v>-21972576406.251526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-21972576406.251526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-91552401.692714691</v>
      </c>
      <c r="L2854" s="444">
        <f t="shared" ca="1" si="157"/>
        <v>-22064128807.944241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-22064128807.944241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-91933870.033101007</v>
      </c>
      <c r="L2855" s="444">
        <f t="shared" ca="1" si="157"/>
        <v>-22156062677.977341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-22156062677.977341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-92316927.824905589</v>
      </c>
      <c r="L2856" s="444">
        <f t="shared" ca="1" si="157"/>
        <v>-22248379605.802246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-22248379605.802246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-92701581.690842688</v>
      </c>
      <c r="L2857" s="444">
        <f t="shared" ca="1" si="157"/>
        <v>-22341081187.493088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-22341081187.493088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-93087838.281221196</v>
      </c>
      <c r="L2858" s="444">
        <f t="shared" ca="1" si="157"/>
        <v>-22434169025.774307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-22434169025.774307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-93475704.274059609</v>
      </c>
      <c r="L2859" s="444">
        <f t="shared" ca="1" si="157"/>
        <v>-22527644730.048367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-22527644730.048367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-93865186.375201523</v>
      </c>
      <c r="L2860" s="444">
        <f t="shared" ca="1" si="157"/>
        <v>-22621509916.423569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-22621509916.423569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-94256291.318431541</v>
      </c>
      <c r="L2861" s="444">
        <f t="shared" ca="1" si="157"/>
        <v>-22715766207.742001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-22715766207.742001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-94649025.865591675</v>
      </c>
      <c r="L2862" s="444">
        <f t="shared" ca="1" si="157"/>
        <v>-22810415233.607594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-22810415233.607594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-95043396.806698307</v>
      </c>
      <c r="L2863" s="444">
        <f t="shared" ca="1" si="157"/>
        <v>-22905458630.414291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-22905458630.414291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-95439410.960059553</v>
      </c>
      <c r="L2864" s="444">
        <f t="shared" ca="1" si="157"/>
        <v>-23000898041.374352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-23000898041.374352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-95837075.172393128</v>
      </c>
      <c r="L2865" s="444">
        <f t="shared" ca="1" si="157"/>
        <v>-23096735116.546745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-23096735116.546745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-96236396.318944767</v>
      </c>
      <c r="L2866" s="444">
        <f t="shared" ca="1" si="157"/>
        <v>-23192971512.865688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-23192971512.865688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-96637381.303607032</v>
      </c>
      <c r="L2867" s="444">
        <f t="shared" ca="1" si="157"/>
        <v>-23289608894.169296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-23289608894.169296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-97040037.059038728</v>
      </c>
      <c r="L2868" s="444">
        <f t="shared" ca="1" si="157"/>
        <v>-23386648931.228336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-23386648931.228336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-97444370.546784729</v>
      </c>
      <c r="L2869" s="444">
        <f t="shared" ca="1" si="157"/>
        <v>-23484093301.77512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-23484093301.77512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-97850388.757396325</v>
      </c>
      <c r="L2870" s="444">
        <f t="shared" ca="1" si="157"/>
        <v>-23581943690.532516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-23581943690.532516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-98258098.710552156</v>
      </c>
      <c r="L2871" s="444">
        <f t="shared" ca="1" si="157"/>
        <v>-23680201789.243069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-23680201789.243069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-98667507.455179453</v>
      </c>
      <c r="L2872" s="444">
        <f t="shared" ca="1" si="157"/>
        <v>-23778869296.69825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-23778869296.69825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-99078622.06957604</v>
      </c>
      <c r="L2873" s="444">
        <f t="shared" ca="1" si="157"/>
        <v>-23877947918.767826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-23877947918.767826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-99491449.661532611</v>
      </c>
      <c r="L2874" s="444">
        <f t="shared" ca="1" si="157"/>
        <v>-23977439368.429359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-23977439368.429359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-99905997.368455663</v>
      </c>
      <c r="L2875" s="444">
        <f t="shared" ca="1" si="157"/>
        <v>-24077345365.797813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-24077345365.797813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-100322272.35749088</v>
      </c>
      <c r="L2876" s="444">
        <f t="shared" ca="1" si="157"/>
        <v>-24177667638.155304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-24177667638.155304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-100740281.8256471</v>
      </c>
      <c r="L2877" s="444">
        <f t="shared" ca="1" si="157"/>
        <v>-24278407919.980949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-24278407919.980949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-101160032.99992062</v>
      </c>
      <c r="L2878" s="444">
        <f t="shared" ca="1" si="157"/>
        <v>-24379567952.980869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-24379567952.980869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-101581533.13742028</v>
      </c>
      <c r="L2879" s="444">
        <f t="shared" ca="1" si="157"/>
        <v>-24481149486.11829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-24481149486.11829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-102004789.52549288</v>
      </c>
      <c r="L2880" s="444">
        <f t="shared" ca="1" si="157"/>
        <v>-24583154275.643784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-24583154275.643784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-102429809.4818491</v>
      </c>
      <c r="L2881" s="444">
        <f t="shared" ca="1" si="157"/>
        <v>-24685584085.125633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-24685584085.125633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-102856600.35469013</v>
      </c>
      <c r="L2882" s="444">
        <f t="shared" ca="1" si="157"/>
        <v>-24788440685.480324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-24788440685.480324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-103285169.52283469</v>
      </c>
      <c r="L2883" s="444">
        <f t="shared" ca="1" si="157"/>
        <v>-24891725855.003159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-24891725855.003159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-103715524.39584649</v>
      </c>
      <c r="L2884" s="444">
        <f t="shared" ca="1" si="157"/>
        <v>-24995441379.399006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-24995441379.399006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-104147672.41416252</v>
      </c>
      <c r="L2885" s="444">
        <f t="shared" ca="1" si="157"/>
        <v>-25099589051.813168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-25099589051.813168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-104581621.04922153</v>
      </c>
      <c r="L2886" s="444">
        <f t="shared" ca="1" si="157"/>
        <v>-25204170672.862389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-25204170672.862389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-105017377.80359328</v>
      </c>
      <c r="L2887" s="444">
        <f t="shared" ca="1" si="157"/>
        <v>-25309188050.665981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-25309188050.665981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-105454950.21110825</v>
      </c>
      <c r="L2888" s="444">
        <f t="shared" ca="1" si="157"/>
        <v>-25414643000.87709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-25414643000.87709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-105894345.83698788</v>
      </c>
      <c r="L2889" s="444">
        <f t="shared" ca="1" si="157"/>
        <v>-25520537346.714077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-25520537346.714077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-106335572.27797532</v>
      </c>
      <c r="L2890" s="444">
        <f t="shared" ca="1" si="157"/>
        <v>-25626872918.992054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-25626872918.992054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-106778637.16246688</v>
      </c>
      <c r="L2891" s="444">
        <f t="shared" ca="1" si="157"/>
        <v>-25733651556.154522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-25733651556.154522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-107223548.15064384</v>
      </c>
      <c r="L2892" s="444">
        <f t="shared" ca="1" si="157"/>
        <v>-25840875104.305164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-25840875104.305164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-107670312.93460485</v>
      </c>
      <c r="L2893" s="444">
        <f t="shared" ca="1" si="157"/>
        <v>-25948545417.239769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-25948545417.239769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-108118939.23849903</v>
      </c>
      <c r="L2894" s="444">
        <f t="shared" ca="1" si="157"/>
        <v>-26056664356.478268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-26056664356.478268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-108569434.81865944</v>
      </c>
      <c r="L2895" s="444">
        <f t="shared" ca="1" si="157"/>
        <v>-26165233791.296928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-26165233791.296928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-109021807.4637372</v>
      </c>
      <c r="L2896" s="444">
        <f t="shared" ca="1" si="157"/>
        <v>-26274255598.760666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-26274255598.760666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-109476064.99483611</v>
      </c>
      <c r="L2897" s="444">
        <f t="shared" ca="1" si="157"/>
        <v>-26383731663.755501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-26383731663.755501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-109932215.26564792</v>
      </c>
      <c r="L2898" s="444">
        <f t="shared" ca="1" si="157"/>
        <v>-26493663879.021149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-26493663879.021149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-110390266.16258812</v>
      </c>
      <c r="L2899" s="444">
        <f t="shared" ca="1" si="157"/>
        <v>-26604054145.183739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-26604054145.183739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-110850225.60493225</v>
      </c>
      <c r="L2900" s="444">
        <f t="shared" ca="1" si="157"/>
        <v>-26714904370.78867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-26714904370.78867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-111312101.54495279</v>
      </c>
      <c r="L2901" s="444">
        <f t="shared" ca="1" si="157"/>
        <v>-26826216472.333622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-26826216472.333622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-111775901.96805675</v>
      </c>
      <c r="L2902" s="444">
        <f t="shared" ca="1" si="157"/>
        <v>-26937992374.301678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-26937992374.301678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-112241634.89292365</v>
      </c>
      <c r="L2903" s="444">
        <f t="shared" ca="1" si="157"/>
        <v>-27050234009.194603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-27050234009.194603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-112709308.37164418</v>
      </c>
      <c r="L2904" s="444">
        <f t="shared" ca="1" si="157"/>
        <v>-27162943317.566246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-27162943317.566246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-113178930.48985937</v>
      </c>
      <c r="L2905" s="444">
        <f t="shared" ca="1" si="157"/>
        <v>-27276122248.056107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-27276122248.056107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-113650509.36690043</v>
      </c>
      <c r="L2906" s="444">
        <f t="shared" ca="1" si="157"/>
        <v>-27389772757.423008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-27389772757.423008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-114124053.15592921</v>
      </c>
      <c r="L2907" s="444">
        <f t="shared" ca="1" si="157"/>
        <v>-27503896810.578938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-27503896810.578938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-114599570.04407889</v>
      </c>
      <c r="L2908" s="444">
        <f t="shared" ca="1" si="157"/>
        <v>-27618496380.623016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-27618496380.623016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-115077068.2525959</v>
      </c>
      <c r="L2909" s="444">
        <f t="shared" ca="1" si="157"/>
        <v>-27733573448.87561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-27733573448.87561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-115556556.0369817</v>
      </c>
      <c r="L2910" s="444">
        <f t="shared" ca="1" si="157"/>
        <v>-27849130004.912594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-27849130004.912594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-116038041.6871358</v>
      </c>
      <c r="L2911" s="444">
        <f t="shared" ca="1" si="157"/>
        <v>-27965168046.599731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-27965168046.599731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-116521533.5274989</v>
      </c>
      <c r="L2912" s="444">
        <f t="shared" ca="1" si="157"/>
        <v>-28081689580.127232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-28081689580.127232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-117007039.91719678</v>
      </c>
      <c r="L2913" s="444">
        <f t="shared" ca="1" si="157"/>
        <v>-28198696620.04443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-28198696620.04443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-117494569.25018512</v>
      </c>
      <c r="L2914" s="444">
        <f t="shared" ca="1" si="157"/>
        <v>-28316191189.294617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-28316191189.294617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-117984129.95539424</v>
      </c>
      <c r="L2915" s="444">
        <f t="shared" ca="1" si="157"/>
        <v>-28434175319.250011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-28434175319.250011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-118475730.49687503</v>
      </c>
      <c r="L2916" s="444">
        <f t="shared" ca="1" si="157"/>
        <v>-28552651049.746887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-28552651049.746887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-118969379.37394536</v>
      </c>
      <c r="L2917" s="444">
        <f t="shared" ca="1" si="157"/>
        <v>-28671620429.120834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-28671620429.120834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-119465085.1213368</v>
      </c>
      <c r="L2918" s="444">
        <f t="shared" ca="1" si="157"/>
        <v>-28791085514.242172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-28791085514.242172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-119962856.30934238</v>
      </c>
      <c r="L2919" s="444">
        <f t="shared" ca="1" si="157"/>
        <v>-28911048370.551514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-28911048370.551514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-120462701.54396464</v>
      </c>
      <c r="L2920" s="444">
        <f t="shared" ca="1" si="157"/>
        <v>-29031511072.095478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-29031511072.095478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-120964629.46706447</v>
      </c>
      <c r="L2921" s="444">
        <f t="shared" ca="1" si="157"/>
        <v>-29152475701.562542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-29152475701.562542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-121468648.75651059</v>
      </c>
      <c r="L2922" s="444">
        <f t="shared" ca="1" si="157"/>
        <v>-29273944350.319054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-29273944350.319054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-121974768.12632941</v>
      </c>
      <c r="L2923" s="444">
        <f t="shared" ca="1" si="157"/>
        <v>-29395919118.445381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-29395919118.445381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-122482996.32685575</v>
      </c>
      <c r="L2924" s="444">
        <f t="shared" ca="1" si="157"/>
        <v>-29518402114.772236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-29518402114.772236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-122993342.14488432</v>
      </c>
      <c r="L2925" s="444">
        <f t="shared" ca="1" si="157"/>
        <v>-29641395456.917122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-29641395456.917122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-123505814.40382133</v>
      </c>
      <c r="L2926" s="444">
        <f t="shared" ca="1" si="157"/>
        <v>-29764901271.320942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-29764901271.320942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-124020421.96383724</v>
      </c>
      <c r="L2927" s="444">
        <f t="shared" ca="1" si="157"/>
        <v>-29888921693.284779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-29888921693.284779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-124537173.72201991</v>
      </c>
      <c r="L2928" s="444">
        <f t="shared" ca="1" si="157"/>
        <v>-30013458867.006798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-30013458867.006798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-125056078.61252832</v>
      </c>
      <c r="L2929" s="444">
        <f t="shared" ca="1" si="157"/>
        <v>-30138514945.619328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-30138514945.619328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-125577145.6067472</v>
      </c>
      <c r="L2930" s="444">
        <f t="shared" ca="1" si="157"/>
        <v>-30264092091.226074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-30264092091.226074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-126100383.71344198</v>
      </c>
      <c r="L2931" s="444">
        <f t="shared" ca="1" si="157"/>
        <v>-30390192474.939518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-30390192474.939518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-126625801.97891463</v>
      </c>
      <c r="L2932" s="444">
        <f t="shared" ca="1" si="157"/>
        <v>-30516818276.918434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-30516818276.918434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-127153409.48716013</v>
      </c>
      <c r="L2933" s="444">
        <f t="shared" ca="1" si="157"/>
        <v>-30643971686.405594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-30643971686.405594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-127683215.3600233</v>
      </c>
      <c r="L2934" s="444">
        <f t="shared" ca="1" si="157"/>
        <v>-30771654901.765617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-30771654901.765617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-128215228.75735675</v>
      </c>
      <c r="L2935" s="444">
        <f t="shared" ca="1" si="157"/>
        <v>-30899870130.522976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-30899870130.522976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-128749458.87717907</v>
      </c>
      <c r="L2936" s="444">
        <f t="shared" ca="1" si="157"/>
        <v>-31028619589.400154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-31028619589.400154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-129285914.95583397</v>
      </c>
      <c r="L2937" s="444">
        <f t="shared" ca="1" si="157"/>
        <v>-31157905504.355988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-31157905504.355988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-129824606.26814996</v>
      </c>
      <c r="L2938" s="444">
        <f t="shared" ca="1" si="157"/>
        <v>-31287730110.624138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-31287730110.624138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-130365542.12760057</v>
      </c>
      <c r="L2939" s="444">
        <f t="shared" ca="1" si="157"/>
        <v>-31418095652.75174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-31418095652.75174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-130908731.88646556</v>
      </c>
      <c r="L2940" s="444">
        <f t="shared" ca="1" si="157"/>
        <v>-31549004384.638206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-31549004384.638206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-131454184.93599254</v>
      </c>
      <c r="L2941" s="444">
        <f t="shared" ca="1" si="157"/>
        <v>-31680458569.5742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-31680458569.5742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-132001910.70655917</v>
      </c>
      <c r="L2942" s="444">
        <f t="shared" ca="1" si="157"/>
        <v>-31812460480.280758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-31812460480.280758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-132551918.6678365</v>
      </c>
      <c r="L2943" s="444">
        <f t="shared" ca="1" si="157"/>
        <v>-31945012398.948593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-31945012398.948593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-133104218.32895248</v>
      </c>
      <c r="L2944" s="444">
        <f t="shared" ca="1" si="157"/>
        <v>-32078116617.277546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-32078116617.277546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-133658819.23865642</v>
      </c>
      <c r="L2945" s="444">
        <f t="shared" ca="1" si="157"/>
        <v>-32211775436.516201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-32211775436.516201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-134215730.98548417</v>
      </c>
      <c r="L2946" s="444">
        <f t="shared" ca="1" si="157"/>
        <v>-32345991167.501686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-32345991167.501686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-134774963.19792369</v>
      </c>
      <c r="L2947" s="444">
        <f t="shared" ca="1" si="157"/>
        <v>-32480766130.699612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-32480766130.699612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-135336525.54458174</v>
      </c>
      <c r="L2948" s="444">
        <f t="shared" ca="1" si="157"/>
        <v>-32616102656.244194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-32616102656.244194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-135900427.7343508</v>
      </c>
      <c r="L2949" s="444">
        <f t="shared" ca="1" si="157"/>
        <v>-32752003083.978546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-32752003083.978546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-136466679.5165773</v>
      </c>
      <c r="L2950" s="444">
        <f t="shared" ca="1" si="157"/>
        <v>-32888469763.495125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-32888469763.495125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-137035290.68122968</v>
      </c>
      <c r="L2951" s="444">
        <f t="shared" ca="1" si="157"/>
        <v>-33025505054.176353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-33025505054.176353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-137606271.05906814</v>
      </c>
      <c r="L2952" s="444">
        <f t="shared" ca="1" si="157"/>
        <v>-33163111325.23542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-33163111325.23542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-138179630.52181423</v>
      </c>
      <c r="L2953" s="444">
        <f t="shared" ca="1" si="157"/>
        <v>-33301290955.757233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-33301290955.757233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-138755378.9823218</v>
      </c>
      <c r="L2954" s="444">
        <f t="shared" ca="1" si="157"/>
        <v>-33440046334.739555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-33440046334.739555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-139333526.39474815</v>
      </c>
      <c r="L2955" s="444">
        <f t="shared" ca="1" si="157"/>
        <v>-33579379861.134304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-33579379861.134304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-139914082.75472629</v>
      </c>
      <c r="L2956" s="444">
        <f t="shared" ca="1" si="157"/>
        <v>-33719293943.88903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-33719293943.88903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-140497058.09953761</v>
      </c>
      <c r="L2957" s="444">
        <f t="shared" ca="1" si="157"/>
        <v>-33859791001.988567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-33859791001.988567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-141082462.5082857</v>
      </c>
      <c r="L2958" s="444">
        <f t="shared" ca="1" si="157"/>
        <v>-34000873464.496853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-34000873464.496853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-141670306.10207021</v>
      </c>
      <c r="L2959" s="444">
        <f t="shared" ca="1" si="157"/>
        <v>-34142543770.598923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-34142543770.598923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-142260599.04416218</v>
      </c>
      <c r="L2960" s="444">
        <f t="shared" ca="1" si="157"/>
        <v>-34284804369.643085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-34284804369.643085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-142853351.54017952</v>
      </c>
      <c r="L2961" s="444">
        <f t="shared" ca="1" si="157"/>
        <v>-34427657721.183266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-34427657721.183266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-143448573.8382636</v>
      </c>
      <c r="L2962" s="444">
        <f t="shared" ca="1" si="157"/>
        <v>-34571106295.02153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-34571106295.02153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-144046276.22925636</v>
      </c>
      <c r="L2963" s="444">
        <f t="shared" ca="1" si="157"/>
        <v>-34715152571.250786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-34715152571.250786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-144646469.04687828</v>
      </c>
      <c r="L2964" s="444">
        <f t="shared" ca="1" si="157"/>
        <v>-34859799040.297661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-34859799040.297661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-145249162.66790691</v>
      </c>
      <c r="L2965" s="444">
        <f t="shared" ca="1" si="157"/>
        <v>-35005048202.965569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-35005048202.965569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-145854367.51235652</v>
      </c>
      <c r="L2966" s="444">
        <f t="shared" ca="1" si="157"/>
        <v>-35150902570.477928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-35150902570.477928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-146462094.04365802</v>
      </c>
      <c r="L2967" s="444">
        <f t="shared" ca="1" si="157"/>
        <v>-35297364664.521584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-35297364664.521584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-147072352.76883993</v>
      </c>
      <c r="L2968" s="444">
        <f t="shared" ca="1" si="157"/>
        <v>-35444437017.290421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-35444437017.290421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-147685154.23871008</v>
      </c>
      <c r="L2969" s="444">
        <f t="shared" ca="1" si="157"/>
        <v>-35592122171.529129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-35592122171.529129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-148300509.04803804</v>
      </c>
      <c r="L2970" s="444">
        <f t="shared" ca="1" si="157"/>
        <v>-35740422680.577164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-35740422680.577164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-148918427.83573818</v>
      </c>
      <c r="L2971" s="444">
        <f t="shared" ca="1" si="157"/>
        <v>-35889341108.412903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-35889341108.412903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-149538921.28505376</v>
      </c>
      <c r="L2972" s="444">
        <f t="shared" ca="1" si="157"/>
        <v>-36038880029.69796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-36038880029.69796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-150162000.12374151</v>
      </c>
      <c r="L2973" s="444">
        <f t="shared" ca="1" si="157"/>
        <v>-36189042029.821701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-36189042029.821701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-150787675.12425709</v>
      </c>
      <c r="L2974" s="444">
        <f t="shared" ca="1" si="157"/>
        <v>-36339829704.945961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-36339829704.945961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-151415957.1039415</v>
      </c>
      <c r="L2975" s="444">
        <f t="shared" ca="1" si="157"/>
        <v>-36491245662.049904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-36491245662.049904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-152046856.92520794</v>
      </c>
      <c r="L2976" s="444">
        <f t="shared" ca="1" si="157"/>
        <v>-36643292518.975113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-36643292518.975113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-152680385.49572963</v>
      </c>
      <c r="L2977" s="444">
        <f t="shared" ca="1" si="157"/>
        <v>-36795972904.47084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-36795972904.47084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-153316553.76862851</v>
      </c>
      <c r="L2978" s="444">
        <f t="shared" ca="1" si="157"/>
        <v>-36949289458.239471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-36949289458.239471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-153955372.74266446</v>
      </c>
      <c r="L2979" s="444">
        <f t="shared" ca="1" si="157"/>
        <v>-37103244830.98214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-37103244830.98214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-154596853.46242559</v>
      </c>
      <c r="L2980" s="444">
        <f t="shared" ca="1" si="157"/>
        <v>-37257841684.444565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-37257841684.444565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-155241007.01851901</v>
      </c>
      <c r="L2981" s="444">
        <f t="shared" ca="1" si="157"/>
        <v>-37413082691.463081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-37413082691.463081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-155887844.54776284</v>
      </c>
      <c r="L2982" s="444">
        <f t="shared" ca="1" si="157"/>
        <v>-37568970536.010841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-37568970536.010841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-156537377.2333785</v>
      </c>
      <c r="L2983" s="444">
        <f t="shared" ca="1" si="157"/>
        <v>-37725507913.244217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-37725507913.244217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-157189616.30518425</v>
      </c>
      <c r="L2984" s="444">
        <f t="shared" ca="1" si="157"/>
        <v>-37882697529.5494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-37882697529.5494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-157844573.03978917</v>
      </c>
      <c r="L2985" s="444">
        <f t="shared" ca="1" si="157"/>
        <v>-38040542102.589188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-38040542102.589188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-158502258.76078829</v>
      </c>
      <c r="L2986" s="444">
        <f t="shared" ca="1" si="157"/>
        <v>-38199044361.349976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-38199044361.349976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-159162684.83895823</v>
      </c>
      <c r="L2987" s="444">
        <f t="shared" ca="1" si="157"/>
        <v>-38358207046.188934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-38358207046.188934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-159825862.69245389</v>
      </c>
      <c r="L2988" s="444">
        <f t="shared" ca="1" si="157"/>
        <v>-38518032908.881386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-38518032908.881386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-160491803.78700578</v>
      </c>
      <c r="L2989" s="444">
        <f t="shared" ca="1" si="157"/>
        <v>-38678524712.668388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-38678524712.668388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-161160519.63611829</v>
      </c>
      <c r="L2990" s="444">
        <f t="shared" ca="1" si="157"/>
        <v>-38839685232.304504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-38839685232.304504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-161832021.80126876</v>
      </c>
      <c r="L2991" s="444">
        <f t="shared" ca="1" si="157"/>
        <v>-39001517254.105774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-39001517254.105774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-162506321.8921074</v>
      </c>
      <c r="L2992" s="444">
        <f t="shared" ca="1" si="157"/>
        <v>-39164023575.997879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-39164023575.997879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-163183431.56665784</v>
      </c>
      <c r="L2993" s="444">
        <f t="shared" ca="1" si="157"/>
        <v>-39327207007.564537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-39327207007.564537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-163863362.53151891</v>
      </c>
      <c r="L2994" s="444">
        <f t="shared" ca="1" si="157"/>
        <v>-39491070370.096054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-39491070370.096054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-164546126.5420669</v>
      </c>
      <c r="L2995" s="444">
        <f t="shared" ca="1" si="157"/>
        <v>-39655616496.638123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-39655616496.638123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-165231735.40265885</v>
      </c>
      <c r="L2996" s="444">
        <f t="shared" ca="1" si="157"/>
        <v>-39820848232.040779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-39820848232.040779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-165920200.96683657</v>
      </c>
      <c r="L2997" s="444">
        <f t="shared" ca="1" si="157"/>
        <v>-39986768433.007614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-39986768433.007614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-166611535.13753173</v>
      </c>
      <c r="L2998" s="444">
        <f t="shared" ca="1" si="157"/>
        <v>-40153379968.145149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-40153379968.145149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-167305749.86727145</v>
      </c>
      <c r="L2999" s="444">
        <f t="shared" ca="1" si="157"/>
        <v>-40320685718.012421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-40320685718.012421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-168002857.1583851</v>
      </c>
      <c r="L3000" s="444">
        <f t="shared" ca="1" si="157"/>
        <v>-40488688575.170807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-40488688575.170807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-168702869.06321168</v>
      </c>
      <c r="L3001" s="444">
        <f t="shared" ca="1" si="157"/>
        <v>-40657391444.234016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-40657391444.234016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-169405797.68430841</v>
      </c>
      <c r="L3002" s="444">
        <f t="shared" ca="1" si="157"/>
        <v>-40826797241.918327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-40826797241.918327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-170111655.1746597</v>
      </c>
      <c r="L3003" s="444">
        <f t="shared" ca="1" si="157"/>
        <v>-40996908897.092987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-40996908897.092987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-170820453.73788744</v>
      </c>
      <c r="L3004" s="444">
        <f t="shared" ca="1" si="157"/>
        <v>-41167729350.830872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-41167729350.830872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-171532205.62846196</v>
      </c>
      <c r="L3005" s="444">
        <f t="shared" ca="1" si="157"/>
        <v>-41339261556.459335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-41339261556.459335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-172246923.15191388</v>
      </c>
      <c r="L3006" s="444">
        <f t="shared" ca="1" si="157"/>
        <v>-41511508479.611252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-41511508479.611252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-172964618.66504687</v>
      </c>
      <c r="L3007" s="444">
        <f t="shared" ca="1" si="157"/>
        <v>-41684473098.276299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-41684473098.276299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-173685304.57615125</v>
      </c>
      <c r="L3008" s="444">
        <f t="shared" ca="1" si="157"/>
        <v>-41858158402.852448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-41858158402.852448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-174408993.34521854</v>
      </c>
      <c r="L3009" s="444">
        <f t="shared" ca="1" si="157"/>
        <v>-42032567396.197662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-42032567396.197662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-175135697.48415694</v>
      </c>
      <c r="L3010" s="444">
        <f t="shared" ca="1" si="157"/>
        <v>-42207703093.681816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-42207703093.681816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-175865429.55700755</v>
      </c>
      <c r="L3011" s="444">
        <f t="shared" ca="1" si="157"/>
        <v>-42383568523.238823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-42383568523.238823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-176598202.18016177</v>
      </c>
      <c r="L3012" s="444">
        <f t="shared" ca="1" si="157"/>
        <v>-42560166725.418983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-42560166725.418983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-177334028.0225791</v>
      </c>
      <c r="L3013" s="444">
        <f t="shared" ca="1" si="157"/>
        <v>-42737500753.441559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-42737500753.441559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-178072919.80600649</v>
      </c>
      <c r="L3014" s="444">
        <f t="shared" ca="1" si="157"/>
        <v>-42915573673.247566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-42915573673.247566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-178814890.30519819</v>
      </c>
      <c r="L3015" s="444">
        <f t="shared" ca="1" si="157"/>
        <v>-43094388563.552765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-43094388563.552765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-179559952.34813651</v>
      </c>
      <c r="L3016" s="444">
        <f t="shared" ca="1" si="157"/>
        <v>-43273948515.900902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-43273948515.900902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-180308118.81625375</v>
      </c>
      <c r="L3017" s="444">
        <f t="shared" ca="1" si="157"/>
        <v>-43454256634.717155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-43454256634.717155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-181059402.64465481</v>
      </c>
      <c r="L3018" s="444">
        <f t="shared" ca="1" si="157"/>
        <v>-43635316037.361809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-43635316037.361809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-181813816.82234088</v>
      </c>
      <c r="L3019" s="444">
        <f t="shared" ca="1" si="157"/>
        <v>-43817129854.184151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-43817129854.184151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-182571374.39243397</v>
      </c>
      <c r="L3020" s="444">
        <f t="shared" ca="1" si="157"/>
        <v>-43999701228.576584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-43999701228.576584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-183332088.45240244</v>
      </c>
      <c r="L3021" s="444">
        <f t="shared" ca="1" si="157"/>
        <v>-44183033317.028984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-44183033317.028984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-184095972.15428743</v>
      </c>
      <c r="L3022" s="444">
        <f t="shared" ca="1" si="157"/>
        <v>-44367129289.183273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-44367129289.183273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-184863038.70493031</v>
      </c>
      <c r="L3023" s="444">
        <f t="shared" ca="1" si="157"/>
        <v>-44551992327.888206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-44551992327.888206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-185633301.36620086</v>
      </c>
      <c r="L3024" s="444">
        <f t="shared" ca="1" si="157"/>
        <v>-44737625629.25441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-44737625629.25441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-186406773.45522672</v>
      </c>
      <c r="L3025" s="444">
        <f t="shared" ca="1" si="157"/>
        <v>-44924032402.709633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-44924032402.709633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-187183468.34462348</v>
      </c>
      <c r="L3026" s="444">
        <f t="shared" ca="1" si="157"/>
        <v>-45111215871.054253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-45111215871.054253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-187963399.46272606</v>
      </c>
      <c r="L3027" s="444">
        <f t="shared" ca="1" si="157"/>
        <v>-45299179270.516975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-45299179270.516975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-188746580.29382074</v>
      </c>
      <c r="L3028" s="444">
        <f t="shared" ca="1" si="157"/>
        <v>-45487925850.810799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-45487925850.810799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-189533024.37837833</v>
      </c>
      <c r="L3029" s="444">
        <f t="shared" ca="1" si="157"/>
        <v>-45677458875.189178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-45677458875.189178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-190322745.31328824</v>
      </c>
      <c r="L3030" s="444">
        <f t="shared" ca="1" si="157"/>
        <v>-45867781620.502464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-45867781620.502464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-191115756.75209361</v>
      </c>
      <c r="L3031" s="444">
        <f t="shared" ca="1" si="157"/>
        <v>-46058897377.254555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-46058897377.254555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-191912072.4052273</v>
      </c>
      <c r="L3032" s="444">
        <f t="shared" ca="1" si="157"/>
        <v>-46250809449.659782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-46250809449.659782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-192711706.04024908</v>
      </c>
      <c r="L3033" s="444">
        <f t="shared" ca="1" si="157"/>
        <v>-46443521155.700035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-46443521155.700035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-193514671.48208347</v>
      </c>
      <c r="L3034" s="444">
        <f t="shared" ca="1" si="157"/>
        <v>-46637035827.182121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-46637035827.182121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-194320982.61325884</v>
      </c>
      <c r="L3035" s="444">
        <f t="shared" ca="1" si="157"/>
        <v>-46831356809.79538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-46831356809.79538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-195130653.37414742</v>
      </c>
      <c r="L3036" s="444">
        <f t="shared" ca="1" si="157"/>
        <v>-47026487463.169525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-47026487463.169525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-195943697.76320636</v>
      </c>
      <c r="L3037" s="444">
        <f t="shared" ca="1" si="157"/>
        <v>-47222431160.932732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-47222431160.932732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-196760129.83721972</v>
      </c>
      <c r="L3038" s="444">
        <f t="shared" ca="1" si="157"/>
        <v>-47419191290.769951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-47419191290.769951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-197579963.71154147</v>
      </c>
      <c r="L3039" s="444">
        <f t="shared" ca="1" si="157"/>
        <v>-47616771254.481491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-47616771254.481491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-198403213.56033954</v>
      </c>
      <c r="L3040" s="444">
        <f t="shared" ca="1" si="157"/>
        <v>-47815174468.041832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-47815174468.041832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-199229893.61684096</v>
      </c>
      <c r="L3041" s="444">
        <f t="shared" ca="1" si="157"/>
        <v>-48014404361.658676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-48014404361.658676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-200060018.17357782</v>
      </c>
      <c r="L3042" s="444">
        <f t="shared" ca="1" si="157"/>
        <v>-48214464379.832253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-48214464379.832253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-200893601.58263439</v>
      </c>
      <c r="L3043" s="444">
        <f t="shared" ca="1" si="157"/>
        <v>-48415357981.414886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-48415357981.414886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-201730658.25589535</v>
      </c>
      <c r="L3044" s="444">
        <f t="shared" ca="1" si="157"/>
        <v>-48617088639.670784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-48617088639.670784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-202571202.66529495</v>
      </c>
      <c r="L3045" s="444">
        <f t="shared" ca="1" si="157"/>
        <v>-48819659842.336082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-48819659842.336082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-203415249.34306702</v>
      </c>
      <c r="L3046" s="444">
        <f t="shared" ca="1" si="157"/>
        <v>-49023075091.679146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-49023075091.679146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-204262812.88199645</v>
      </c>
      <c r="L3047" s="444">
        <f t="shared" ca="1" si="157"/>
        <v>-49227337904.561142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-49227337904.561142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-205113907.93567142</v>
      </c>
      <c r="L3048" s="444">
        <f t="shared" ca="1" si="157"/>
        <v>-49432451812.496811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-49432451812.496811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-205968549.21873671</v>
      </c>
      <c r="L3049" s="444">
        <f t="shared" ca="1" si="157"/>
        <v>-49638420361.715546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-49638420361.715546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-206826751.50714812</v>
      </c>
      <c r="L3050" s="444">
        <f t="shared" ca="1" si="157"/>
        <v>-49845247113.222694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-49845247113.222694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-207688529.63842788</v>
      </c>
      <c r="L3051" s="444">
        <f t="shared" ca="1" si="157"/>
        <v>-50052935642.861122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-50052935642.861122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-208553898.51192135</v>
      </c>
      <c r="L3052" s="444">
        <f t="shared" ca="1" si="157"/>
        <v>-50261489541.373047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-50261489541.373047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-209422873.08905435</v>
      </c>
      <c r="L3053" s="444">
        <f t="shared" ca="1" si="157"/>
        <v>-50470912414.462105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-50470912414.462105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-210295468.39359209</v>
      </c>
      <c r="L3054" s="444">
        <f t="shared" ca="1" si="157"/>
        <v>-50681207882.855698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-50681207882.855698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-211171699.51189873</v>
      </c>
      <c r="L3055" s="444">
        <f t="shared" ca="1" si="157"/>
        <v>-50892379582.367599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-50892379582.367599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-212051581.59319833</v>
      </c>
      <c r="L3056" s="444">
        <f t="shared" ca="1" si="157"/>
        <v>-51104431163.9608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-51104431163.9608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-212935129.84983668</v>
      </c>
      <c r="L3057" s="444">
        <f t="shared" ca="1" si="157"/>
        <v>-51317366293.810638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-51317366293.810638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-213822359.55754432</v>
      </c>
      <c r="L3058" s="444">
        <f t="shared" ca="1" si="157"/>
        <v>-51531188653.368179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-51531188653.368179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-214713286.05570075</v>
      </c>
      <c r="L3059" s="444">
        <f t="shared" ca="1" si="157"/>
        <v>-51745901939.423882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-51745901939.423882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-215607924.74759951</v>
      </c>
      <c r="L3060" s="444">
        <f t="shared" ca="1" si="157"/>
        <v>-51961509864.171478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-51961509864.171478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-216506291.10071447</v>
      </c>
      <c r="L3061" s="444">
        <f t="shared" ca="1" si="157"/>
        <v>-52178016155.272194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-52178016155.272194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-217408400.64696747</v>
      </c>
      <c r="L3062" s="444">
        <f t="shared" ca="1" si="157"/>
        <v>-52395424555.919159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-52395424555.919159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-218314268.98299649</v>
      </c>
      <c r="L3063" s="444">
        <f t="shared" ca="1" si="157"/>
        <v>-52613738824.902153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-52613738824.902153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-219223911.77042565</v>
      </c>
      <c r="L3064" s="444">
        <f t="shared" ca="1" si="157"/>
        <v>-52832962736.672577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-52832962736.672577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-220137344.73613572</v>
      </c>
      <c r="L3065" s="444">
        <f t="shared" ca="1" si="157"/>
        <v>-53053100081.408714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-53053100081.408714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-221054583.67253631</v>
      </c>
      <c r="L3066" s="444">
        <f t="shared" ca="1" si="157"/>
        <v>-53274154665.081253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-53274154665.081253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-221975644.43783855</v>
      </c>
      <c r="L3067" s="444">
        <f t="shared" ca="1" si="157"/>
        <v>-53496130309.519089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-53496130309.519089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-222900542.95632952</v>
      </c>
      <c r="L3068" s="444">
        <f t="shared" ref="L3068:L3322" ca="1" si="162">I3068-J3068+K3068</f>
        <v>-53719030852.475418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-53719030852.475418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-223829295.21864754</v>
      </c>
      <c r="L3069" s="444">
        <f t="shared" ca="1" si="162"/>
        <v>-53942860147.694069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-53942860147.694069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-224761917.2820586</v>
      </c>
      <c r="L3070" s="444">
        <f t="shared" ca="1" si="162"/>
        <v>-54167622064.976128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-54167622064.976128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-225698425.27073386</v>
      </c>
      <c r="L3071" s="444">
        <f t="shared" ca="1" si="162"/>
        <v>-54393320490.246864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-54393320490.246864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-226638835.37602863</v>
      </c>
      <c r="L3072" s="444">
        <f t="shared" ca="1" si="162"/>
        <v>-54619959325.622894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-54619959325.622894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-227583163.85676205</v>
      </c>
      <c r="L3073" s="444">
        <f t="shared" ca="1" si="162"/>
        <v>-54847542489.47966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-54847542489.47966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-228531427.03949857</v>
      </c>
      <c r="L3074" s="444">
        <f t="shared" ca="1" si="162"/>
        <v>-55076073916.519157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-55076073916.519157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-229483641.3188298</v>
      </c>
      <c r="L3075" s="444">
        <f t="shared" ca="1" si="162"/>
        <v>-55305557557.83799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-55305557557.83799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-230439823.15765828</v>
      </c>
      <c r="L3076" s="444">
        <f t="shared" ca="1" si="162"/>
        <v>-55535997380.995651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-55535997380.995651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-231399989.08748189</v>
      </c>
      <c r="L3077" s="444">
        <f t="shared" ca="1" si="162"/>
        <v>-55767397370.08313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-55767397370.08313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-232364155.70867971</v>
      </c>
      <c r="L3078" s="444">
        <f t="shared" ca="1" si="162"/>
        <v>-55999761525.791809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-55999761525.791809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-233332339.69079921</v>
      </c>
      <c r="L3079" s="444">
        <f t="shared" ca="1" si="162"/>
        <v>-56233093865.482605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-56233093865.482605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-234304557.7728442</v>
      </c>
      <c r="L3080" s="444">
        <f t="shared" ca="1" si="162"/>
        <v>-56467398423.255447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-56467398423.255447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-235280826.76356432</v>
      </c>
      <c r="L3081" s="444">
        <f t="shared" ca="1" si="162"/>
        <v>-56702679250.019012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-56702679250.019012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-236261163.54174587</v>
      </c>
      <c r="L3082" s="444">
        <f t="shared" ca="1" si="162"/>
        <v>-56938940413.56076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-56938940413.56076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-237245585.05650315</v>
      </c>
      <c r="L3083" s="444">
        <f t="shared" ca="1" si="162"/>
        <v>-57176185998.617264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-57176185998.617264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-238234108.32757193</v>
      </c>
      <c r="L3084" s="444">
        <f t="shared" ca="1" si="162"/>
        <v>-57414420106.944839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-57414420106.944839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-239226750.44560349</v>
      </c>
      <c r="L3085" s="444">
        <f t="shared" ca="1" si="162"/>
        <v>-57653646857.390442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-57653646857.390442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-240223528.5724602</v>
      </c>
      <c r="L3086" s="444">
        <f t="shared" ca="1" si="162"/>
        <v>-57893870385.962906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-57893870385.962906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-241224459.94151211</v>
      </c>
      <c r="L3087" s="444">
        <f t="shared" ca="1" si="162"/>
        <v>-58135094845.904419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-58135094845.904419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-242229561.85793507</v>
      </c>
      <c r="L3088" s="444">
        <f t="shared" ca="1" si="162"/>
        <v>-58377324407.762352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-58377324407.762352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-243238851.69900981</v>
      </c>
      <c r="L3089" s="444">
        <f t="shared" ca="1" si="162"/>
        <v>-58620563259.461365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-58620563259.461365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-244252346.91442236</v>
      </c>
      <c r="L3090" s="444">
        <f t="shared" ca="1" si="162"/>
        <v>-58864815606.375786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-58864815606.375786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-245270065.02656576</v>
      </c>
      <c r="L3091" s="444">
        <f t="shared" ca="1" si="162"/>
        <v>-59110085671.402351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-59110085671.402351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-246292023.63084316</v>
      </c>
      <c r="L3092" s="444">
        <f t="shared" ca="1" si="162"/>
        <v>-59356377695.033195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-59356377695.033195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-247318240.39597166</v>
      </c>
      <c r="L3093" s="444">
        <f t="shared" ca="1" si="162"/>
        <v>-59603695935.429169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-59603695935.429169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-248348733.06428823</v>
      </c>
      <c r="L3094" s="444">
        <f t="shared" ca="1" si="162"/>
        <v>-59852044668.493454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-59852044668.493454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-249383519.45205605</v>
      </c>
      <c r="L3095" s="444">
        <f t="shared" ca="1" si="162"/>
        <v>-60101428187.945511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-60101428187.945511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-250422617.44977295</v>
      </c>
      <c r="L3096" s="444">
        <f t="shared" ca="1" si="162"/>
        <v>-60351850805.395287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-60351850805.395287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-251466045.02248034</v>
      </c>
      <c r="L3097" s="444">
        <f t="shared" ca="1" si="162"/>
        <v>-60603316850.41777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-60603316850.41777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-252513820.21007404</v>
      </c>
      <c r="L3098" s="444">
        <f t="shared" ca="1" si="162"/>
        <v>-60855830670.627846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-60855830670.627846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-253565961.12761602</v>
      </c>
      <c r="L3099" s="444">
        <f t="shared" ca="1" si="162"/>
        <v>-61109396631.755463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-61109396631.755463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-254622485.96564776</v>
      </c>
      <c r="L3100" s="444">
        <f t="shared" ca="1" si="162"/>
        <v>-61364019117.721107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-61364019117.721107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-255683412.99050462</v>
      </c>
      <c r="L3101" s="444">
        <f t="shared" ca="1" si="162"/>
        <v>-61619702530.711609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-61619702530.711609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-256748760.54463169</v>
      </c>
      <c r="L3102" s="444">
        <f t="shared" ca="1" si="162"/>
        <v>-61876451291.256241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-61876451291.256241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-257818547.04690099</v>
      </c>
      <c r="L3103" s="444">
        <f t="shared" ca="1" si="162"/>
        <v>-62134269838.303139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-62134269838.303139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-258892790.99292973</v>
      </c>
      <c r="L3104" s="444">
        <f t="shared" ca="1" si="162"/>
        <v>-62393162629.296066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-62393162629.296066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-259971510.95540026</v>
      </c>
      <c r="L3105" s="444">
        <f t="shared" ca="1" si="162"/>
        <v>-62653134140.251465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-62653134140.251465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-261054725.5843811</v>
      </c>
      <c r="L3106" s="444">
        <f t="shared" ca="1" si="162"/>
        <v>-62914188865.835846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-62914188865.835846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-262142453.60764939</v>
      </c>
      <c r="L3107" s="444">
        <f t="shared" ca="1" si="162"/>
        <v>-63176331319.443497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-63176331319.443497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-263234713.83101457</v>
      </c>
      <c r="L3108" s="444">
        <f t="shared" ca="1" si="162"/>
        <v>-63439566033.274513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-63439566033.274513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-264331525.13864383</v>
      </c>
      <c r="L3109" s="444">
        <f t="shared" ca="1" si="162"/>
        <v>-63703897558.413155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-63703897558.413155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-265432906.49338815</v>
      </c>
      <c r="L3110" s="444">
        <f t="shared" ca="1" si="162"/>
        <v>-63969330464.90654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-63969330464.90654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-266538876.93711057</v>
      </c>
      <c r="L3111" s="444">
        <f t="shared" ca="1" si="162"/>
        <v>-64235869341.843651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-64235869341.843651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-267649455.59101522</v>
      </c>
      <c r="L3112" s="444">
        <f t="shared" ca="1" si="162"/>
        <v>-64503518797.434669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-64503518797.434669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-268764661.65597779</v>
      </c>
      <c r="L3113" s="444">
        <f t="shared" ca="1" si="162"/>
        <v>-64772283459.090645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-64772283459.090645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-269884514.41287768</v>
      </c>
      <c r="L3114" s="444">
        <f t="shared" ca="1" si="162"/>
        <v>-65042167973.503525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-65042167973.503525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-271009033.22293133</v>
      </c>
      <c r="L3115" s="444">
        <f t="shared" ca="1" si="162"/>
        <v>-65313177006.726456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-65313177006.726456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-272138237.52802694</v>
      </c>
      <c r="L3116" s="444">
        <f t="shared" ca="1" si="162"/>
        <v>-65585315244.254486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-65585315244.254486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-273272146.85106033</v>
      </c>
      <c r="L3117" s="444">
        <f t="shared" ca="1" si="162"/>
        <v>-65858587391.105545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-65858587391.105545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-274410780.79627311</v>
      </c>
      <c r="L3118" s="444">
        <f t="shared" ca="1" si="162"/>
        <v>-66132998171.901817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-66132998171.901817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-275554159.04959095</v>
      </c>
      <c r="L3119" s="444">
        <f t="shared" ca="1" si="162"/>
        <v>-66408552330.951408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-66408552330.951408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-276702301.37896419</v>
      </c>
      <c r="L3120" s="444">
        <f t="shared" ca="1" si="162"/>
        <v>-66685254632.330376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-66685254632.330376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-277855227.63470989</v>
      </c>
      <c r="L3121" s="444">
        <f t="shared" ca="1" si="162"/>
        <v>-66963109859.965088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-66963109859.965088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-279012957.74985451</v>
      </c>
      <c r="L3122" s="444">
        <f t="shared" ca="1" si="162"/>
        <v>-67242122817.714943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-67242122817.714943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-280175511.74047893</v>
      </c>
      <c r="L3123" s="444">
        <f t="shared" ca="1" si="162"/>
        <v>-67522298329.455421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-67522298329.455421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-281342909.70606428</v>
      </c>
      <c r="L3124" s="444">
        <f t="shared" ca="1" si="162"/>
        <v>-67803641239.161484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-67803641239.161484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-282515171.82983953</v>
      </c>
      <c r="L3125" s="444">
        <f t="shared" ca="1" si="162"/>
        <v>-68086156410.991325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-68086156410.991325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-283692318.37913054</v>
      </c>
      <c r="L3126" s="444">
        <f t="shared" ca="1" si="162"/>
        <v>-68369848729.370453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-68369848729.370453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-284874369.70571023</v>
      </c>
      <c r="L3127" s="444">
        <f t="shared" ca="1" si="162"/>
        <v>-68654723099.076164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-68654723099.076164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-286061346.24615067</v>
      </c>
      <c r="L3128" s="444">
        <f t="shared" ca="1" si="162"/>
        <v>-68940784445.322311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-68940784445.322311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-287253268.52217627</v>
      </c>
      <c r="L3129" s="444">
        <f t="shared" ca="1" si="162"/>
        <v>-69228037713.844482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-69228037713.844482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-288450157.14101869</v>
      </c>
      <c r="L3130" s="444">
        <f t="shared" ca="1" si="162"/>
        <v>-69516487870.985504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-69516487870.985504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-289652032.79577291</v>
      </c>
      <c r="L3131" s="444">
        <f t="shared" ca="1" si="162"/>
        <v>-69806139903.781281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-69806139903.781281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-290858916.26575536</v>
      </c>
      <c r="L3132" s="444">
        <f t="shared" ca="1" si="162"/>
        <v>-70096998820.047043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-70096998820.047043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-292070828.41686267</v>
      </c>
      <c r="L3133" s="444">
        <f t="shared" ca="1" si="162"/>
        <v>-70389069648.463913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-70389069648.463913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-293287790.20193297</v>
      </c>
      <c r="L3134" s="444">
        <f t="shared" ca="1" si="162"/>
        <v>-70682357438.665848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-70682357438.665848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-294509822.66110772</v>
      </c>
      <c r="L3135" s="444">
        <f t="shared" ca="1" si="162"/>
        <v>-70976867261.32695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-70976867261.32695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-295736946.92219561</v>
      </c>
      <c r="L3136" s="444">
        <f t="shared" ca="1" si="162"/>
        <v>-71272604208.249146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-71272604208.249146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-296969184.20103812</v>
      </c>
      <c r="L3137" s="444">
        <f t="shared" ca="1" si="162"/>
        <v>-71569573392.45018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-71569573392.45018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-298206555.80187577</v>
      </c>
      <c r="L3138" s="444">
        <f t="shared" ca="1" si="162"/>
        <v>-71867779948.25206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-71867779948.25206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-299449083.11771691</v>
      </c>
      <c r="L3139" s="444">
        <f t="shared" ca="1" si="162"/>
        <v>-72167229031.369781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-72167229031.369781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-300696787.63070744</v>
      </c>
      <c r="L3140" s="444">
        <f t="shared" ca="1" si="162"/>
        <v>-72467925819.000488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-72467925819.000488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-301949690.91250205</v>
      </c>
      <c r="L3141" s="444">
        <f t="shared" ca="1" si="162"/>
        <v>-72769875509.912994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-72769875509.912994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-303207814.62463748</v>
      </c>
      <c r="L3142" s="444">
        <f t="shared" ca="1" si="162"/>
        <v>-73073083324.537628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-73073083324.537628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-304471180.51890677</v>
      </c>
      <c r="L3143" s="444">
        <f t="shared" ca="1" si="162"/>
        <v>-73377554505.056534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-73377554505.056534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-305739810.43773556</v>
      </c>
      <c r="L3144" s="444">
        <f t="shared" ca="1" si="162"/>
        <v>-73683294315.494263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-73683294315.494263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-307013726.3145594</v>
      </c>
      <c r="L3145" s="444">
        <f t="shared" ca="1" si="162"/>
        <v>-73990308041.808823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-73990308041.808823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-308292950.1742034</v>
      </c>
      <c r="L3146" s="444">
        <f t="shared" ca="1" si="162"/>
        <v>-74298600991.983032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-74298600991.983032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-309577504.13326263</v>
      </c>
      <c r="L3147" s="444">
        <f t="shared" ca="1" si="162"/>
        <v>-74608178496.116302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-74608178496.116302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-310867410.40048456</v>
      </c>
      <c r="L3148" s="444">
        <f t="shared" ca="1" si="162"/>
        <v>-74919045906.516785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-74919045906.516785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-312162691.27715325</v>
      </c>
      <c r="L3149" s="444">
        <f t="shared" ca="1" si="162"/>
        <v>-75231208597.793945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-75231208597.793945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-313463369.15747476</v>
      </c>
      <c r="L3150" s="444">
        <f t="shared" ca="1" si="162"/>
        <v>-75544671966.951416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-75544671966.951416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-314769466.52896422</v>
      </c>
      <c r="L3151" s="444">
        <f t="shared" ca="1" si="162"/>
        <v>-75859441433.480377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-75859441433.480377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-316081005.97283489</v>
      </c>
      <c r="L3152" s="444">
        <f t="shared" ca="1" si="162"/>
        <v>-76175522439.453217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-76175522439.453217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-317398010.16438842</v>
      </c>
      <c r="L3153" s="444">
        <f t="shared" ca="1" si="162"/>
        <v>-76492920449.617599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-76492920449.617599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-318720501.87340665</v>
      </c>
      <c r="L3154" s="444">
        <f t="shared" ca="1" si="162"/>
        <v>-76811640951.491013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-76811640951.491013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-320048503.96454591</v>
      </c>
      <c r="L3155" s="444">
        <f t="shared" ca="1" si="162"/>
        <v>-77131689455.455551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-77131689455.455551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-321382039.39773148</v>
      </c>
      <c r="L3156" s="444">
        <f t="shared" ca="1" si="162"/>
        <v>-77453071494.853287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-77453071494.853287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-322721131.22855538</v>
      </c>
      <c r="L3157" s="444">
        <f t="shared" ca="1" si="162"/>
        <v>-77775792626.081848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-77775792626.081848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-324065802.60867435</v>
      </c>
      <c r="L3158" s="444">
        <f t="shared" ca="1" si="162"/>
        <v>-78099858428.690521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-78099858428.690521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-325416076.78621048</v>
      </c>
      <c r="L3159" s="444">
        <f t="shared" ca="1" si="162"/>
        <v>-78425274505.47673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-78425274505.47673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-326771977.10615301</v>
      </c>
      <c r="L3160" s="444">
        <f t="shared" ca="1" si="162"/>
        <v>-78752046482.582886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-78752046482.582886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-328133527.01076204</v>
      </c>
      <c r="L3161" s="444">
        <f t="shared" ca="1" si="162"/>
        <v>-79080180009.593643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-79080180009.593643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-329500750.0399735</v>
      </c>
      <c r="L3162" s="444">
        <f t="shared" ca="1" si="162"/>
        <v>-79409680759.633621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-79409680759.633621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-330873669.83180678</v>
      </c>
      <c r="L3163" s="444">
        <f t="shared" ca="1" si="162"/>
        <v>-79740554429.465424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-79740554429.465424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-332252310.12277257</v>
      </c>
      <c r="L3164" s="444">
        <f t="shared" ca="1" si="162"/>
        <v>-80072806739.588196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-80072806739.588196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-333636694.74828416</v>
      </c>
      <c r="L3165" s="444">
        <f t="shared" ca="1" si="162"/>
        <v>-80406443434.336487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-80406443434.336487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-335026847.64306867</v>
      </c>
      <c r="L3166" s="444">
        <f t="shared" ca="1" si="162"/>
        <v>-80741470281.979553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-80741470281.979553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-336422792.84158146</v>
      </c>
      <c r="L3167" s="444">
        <f t="shared" ca="1" si="162"/>
        <v>-81077893074.821136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-81077893074.821136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-337824554.47842139</v>
      </c>
      <c r="L3168" s="444">
        <f t="shared" ca="1" si="162"/>
        <v>-81415717629.299561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-81415717629.299561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-339232156.78874815</v>
      </c>
      <c r="L3169" s="444">
        <f t="shared" ca="1" si="162"/>
        <v>-81754949786.088303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-81754949786.088303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-340645624.10870123</v>
      </c>
      <c r="L3170" s="444">
        <f t="shared" ca="1" si="162"/>
        <v>-82095595410.197006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-82095595410.197006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-342064980.87582088</v>
      </c>
      <c r="L3171" s="444">
        <f t="shared" ca="1" si="162"/>
        <v>-82437660391.07283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-82437660391.07283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-343490251.62947011</v>
      </c>
      <c r="L3172" s="444">
        <f t="shared" ca="1" si="162"/>
        <v>-82781150642.702301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-82781150642.702301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-344921461.01125956</v>
      </c>
      <c r="L3173" s="444">
        <f t="shared" ca="1" si="162"/>
        <v>-83126072103.713562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-83126072103.713562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-346358633.76547319</v>
      </c>
      <c r="L3174" s="444">
        <f t="shared" ca="1" si="162"/>
        <v>-83472430737.479034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-83472430737.479034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-347801794.73949599</v>
      </c>
      <c r="L3175" s="444">
        <f t="shared" ca="1" si="162"/>
        <v>-83820232532.218536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-83820232532.218536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-349250968.88424391</v>
      </c>
      <c r="L3176" s="444">
        <f t="shared" ca="1" si="162"/>
        <v>-84169483501.102783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-84169483501.102783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-350706181.25459492</v>
      </c>
      <c r="L3177" s="444">
        <f t="shared" ca="1" si="162"/>
        <v>-84520189682.357376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-84520189682.357376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-352167457.00982237</v>
      </c>
      <c r="L3178" s="444">
        <f t="shared" ca="1" si="162"/>
        <v>-84872357139.367203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-84872357139.367203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-353634821.41403002</v>
      </c>
      <c r="L3179" s="444">
        <f t="shared" ca="1" si="162"/>
        <v>-85225991960.781235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-85225991960.781235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-355108299.8365885</v>
      </c>
      <c r="L3180" s="444">
        <f t="shared" ca="1" si="162"/>
        <v>-85581100260.617828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-85581100260.617828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-356587917.75257427</v>
      </c>
      <c r="L3181" s="444">
        <f t="shared" ca="1" si="162"/>
        <v>-85937688178.370407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-85937688178.370407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-358073700.74321002</v>
      </c>
      <c r="L3182" s="444">
        <f t="shared" ca="1" si="162"/>
        <v>-86295761879.113617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-86295761879.113617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-359565674.49630672</v>
      </c>
      <c r="L3183" s="444">
        <f t="shared" ca="1" si="162"/>
        <v>-86655327553.609924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-86655327553.609924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-361063864.80670804</v>
      </c>
      <c r="L3184" s="444">
        <f t="shared" ca="1" si="162"/>
        <v>-87016391418.416626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-87016391418.416626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-362568297.57673591</v>
      </c>
      <c r="L3185" s="444">
        <f t="shared" ca="1" si="162"/>
        <v>-87378959715.993362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-87378959715.993362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-364078998.81663901</v>
      </c>
      <c r="L3186" s="444">
        <f t="shared" ca="1" si="162"/>
        <v>-87743038714.809998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-87743038714.809998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-365595994.64504164</v>
      </c>
      <c r="L3187" s="444">
        <f t="shared" ca="1" si="162"/>
        <v>-88108634709.455032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-88108634709.455032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-367119311.28939599</v>
      </c>
      <c r="L3188" s="444">
        <f t="shared" ca="1" si="162"/>
        <v>-88475754020.744431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-88475754020.744431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-368648975.08643514</v>
      </c>
      <c r="L3189" s="444">
        <f t="shared" ca="1" si="162"/>
        <v>-88844402995.830872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-88844402995.830872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-370185012.48262864</v>
      </c>
      <c r="L3190" s="444">
        <f t="shared" ca="1" si="162"/>
        <v>-89214588008.313507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-89214588008.313507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-371727450.0346396</v>
      </c>
      <c r="L3191" s="444">
        <f t="shared" ca="1" si="162"/>
        <v>-89586315458.348145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-89586315458.348145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-373276314.40978396</v>
      </c>
      <c r="L3192" s="444">
        <f t="shared" ca="1" si="162"/>
        <v>-89959591772.757935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-89959591772.757935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-374831632.38649142</v>
      </c>
      <c r="L3193" s="444">
        <f t="shared" ca="1" si="162"/>
        <v>-90334423405.144424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-90334423405.144424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-376393430.85476846</v>
      </c>
      <c r="L3194" s="444">
        <f t="shared" ca="1" si="162"/>
        <v>-90710816835.999191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-90710816835.999191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-377961736.81666327</v>
      </c>
      <c r="L3195" s="444">
        <f t="shared" ca="1" si="162"/>
        <v>-91088778572.815857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-91088778572.815857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-379536577.38673276</v>
      </c>
      <c r="L3196" s="444">
        <f t="shared" ca="1" si="162"/>
        <v>-91468315150.202591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-91468315150.202591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-381117979.79251081</v>
      </c>
      <c r="L3197" s="444">
        <f t="shared" ca="1" si="162"/>
        <v>-91849433129.995102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-91849433129.995102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-382705971.37497962</v>
      </c>
      <c r="L3198" s="444">
        <f t="shared" ca="1" si="162"/>
        <v>-92232139101.370087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-92232139101.370087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-384300579.58904201</v>
      </c>
      <c r="L3199" s="444">
        <f t="shared" ca="1" si="162"/>
        <v>-92616439680.959122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-92616439680.959122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-385901832.00399631</v>
      </c>
      <c r="L3200" s="444">
        <f t="shared" ca="1" si="162"/>
        <v>-93002341512.96312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-93002341512.96312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-387509756.30401301</v>
      </c>
      <c r="L3201" s="444">
        <f t="shared" ca="1" si="162"/>
        <v>-93389851269.267136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-93389851269.267136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-389124380.28861308</v>
      </c>
      <c r="L3202" s="444">
        <f t="shared" ca="1" si="162"/>
        <v>-93778975649.555756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-93778975649.555756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-390745731.87314898</v>
      </c>
      <c r="L3203" s="444">
        <f t="shared" ca="1" si="162"/>
        <v>-94169721381.428909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-94169721381.428909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-392373839.0892871</v>
      </c>
      <c r="L3204" s="444">
        <f t="shared" ca="1" si="162"/>
        <v>-94562095220.518204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-94562095220.518204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-394008730.08549249</v>
      </c>
      <c r="L3205" s="444">
        <f t="shared" ca="1" si="162"/>
        <v>-94956103950.603699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-94956103950.603699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-395650433.12751544</v>
      </c>
      <c r="L3206" s="444">
        <f t="shared" ca="1" si="162"/>
        <v>-95351754383.731216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-95351754383.731216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-397298976.59888005</v>
      </c>
      <c r="L3207" s="444">
        <f t="shared" ca="1" si="162"/>
        <v>-95749053360.330093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-95749053360.330093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-398954389.00137538</v>
      </c>
      <c r="L3208" s="444">
        <f t="shared" ca="1" si="162"/>
        <v>-96148007749.331467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-96148007749.331467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-400616698.95554775</v>
      </c>
      <c r="L3209" s="444">
        <f t="shared" ca="1" si="162"/>
        <v>-96548624448.287018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-96548624448.287018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-402285935.2011959</v>
      </c>
      <c r="L3210" s="444">
        <f t="shared" ca="1" si="162"/>
        <v>-96950910383.48822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-96950910383.48822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-403962126.59786761</v>
      </c>
      <c r="L3211" s="444">
        <f t="shared" ca="1" si="162"/>
        <v>-97354872510.08609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-97354872510.08609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-405645302.1253587</v>
      </c>
      <c r="L3212" s="444">
        <f t="shared" ca="1" si="162"/>
        <v>-97760517812.211456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-97760517812.211456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-407335490.8842144</v>
      </c>
      <c r="L3213" s="444">
        <f t="shared" ca="1" si="162"/>
        <v>-98167853303.095673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-98167853303.095673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-409032722.09623194</v>
      </c>
      <c r="L3214" s="444">
        <f t="shared" ca="1" si="162"/>
        <v>-98576886025.19191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-98576886025.19191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-410737025.10496628</v>
      </c>
      <c r="L3215" s="444">
        <f t="shared" ca="1" si="162"/>
        <v>-98987623050.296875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-98987623050.296875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-412448429.37623698</v>
      </c>
      <c r="L3216" s="444">
        <f t="shared" ca="1" si="162"/>
        <v>-99400071479.673111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-99400071479.673111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-414166964.49863797</v>
      </c>
      <c r="L3217" s="444">
        <f t="shared" ca="1" si="162"/>
        <v>-99814238444.171753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-99814238444.171753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-415892660.18404895</v>
      </c>
      <c r="L3218" s="444">
        <f t="shared" ca="1" si="162"/>
        <v>-100230131104.3558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-100230131104.3558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-417625546.2681492</v>
      </c>
      <c r="L3219" s="444">
        <f t="shared" ca="1" si="162"/>
        <v>-100647756650.62395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-100647756650.62395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-419365652.71093309</v>
      </c>
      <c r="L3220" s="444">
        <f t="shared" ca="1" si="162"/>
        <v>-101067122303.33488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-101067122303.33488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-421113009.59722871</v>
      </c>
      <c r="L3221" s="444">
        <f t="shared" ca="1" si="162"/>
        <v>-101488235312.93211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-101488235312.93211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-422867647.13721716</v>
      </c>
      <c r="L3222" s="444">
        <f t="shared" ca="1" si="162"/>
        <v>-101911102960.06934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-101911102960.06934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-424629595.66695559</v>
      </c>
      <c r="L3223" s="444">
        <f t="shared" ca="1" si="162"/>
        <v>-102335732555.7363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-102335732555.7363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-426398885.64890122</v>
      </c>
      <c r="L3224" s="444">
        <f t="shared" ca="1" si="162"/>
        <v>-102762131441.38519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-102762131441.38519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-428175547.67243832</v>
      </c>
      <c r="L3225" s="444">
        <f t="shared" ca="1" si="162"/>
        <v>-103190306989.05763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-103190306989.05763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-429959612.4544068</v>
      </c>
      <c r="L3226" s="444">
        <f t="shared" ca="1" si="162"/>
        <v>-103620266601.51204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-103620266601.51204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-431751110.83963346</v>
      </c>
      <c r="L3227" s="444">
        <f t="shared" ca="1" si="162"/>
        <v>-104052017712.35167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-104052017712.35167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-433550073.80146527</v>
      </c>
      <c r="L3228" s="444">
        <f t="shared" ca="1" si="162"/>
        <v>-104485567786.15314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-104485567786.15314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-435356532.44230473</v>
      </c>
      <c r="L3229" s="444">
        <f t="shared" ca="1" si="162"/>
        <v>-104920924318.59544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-104920924318.59544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-437170517.99414766</v>
      </c>
      <c r="L3230" s="444">
        <f t="shared" ca="1" si="162"/>
        <v>-105358094836.58958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-105358094836.58958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-438992061.81912327</v>
      </c>
      <c r="L3231" s="444">
        <f t="shared" ca="1" si="162"/>
        <v>-105797086898.40871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-105797086898.40871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-440821195.41003627</v>
      </c>
      <c r="L3232" s="444">
        <f t="shared" ca="1" si="162"/>
        <v>-106237908093.81874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-106237908093.81874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-442657950.3909114</v>
      </c>
      <c r="L3233" s="444">
        <f t="shared" ca="1" si="162"/>
        <v>-106680566044.20966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-106680566044.20966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-444502358.51754022</v>
      </c>
      <c r="L3234" s="444">
        <f t="shared" ca="1" si="162"/>
        <v>-107125068402.7272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-107125068402.7272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-446354451.67803001</v>
      </c>
      <c r="L3235" s="444">
        <f t="shared" ca="1" si="162"/>
        <v>-107571422854.40523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-107571422854.40523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-448214261.89335519</v>
      </c>
      <c r="L3236" s="444">
        <f t="shared" ca="1" si="162"/>
        <v>-108019637116.29858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-108019637116.29858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-450081821.31791073</v>
      </c>
      <c r="L3237" s="444">
        <f t="shared" ca="1" si="162"/>
        <v>-108469718937.6165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-108469718937.6165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-451957162.24006873</v>
      </c>
      <c r="L3238" s="444">
        <f t="shared" ca="1" si="162"/>
        <v>-108921676099.85657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-108921676099.85657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-453840317.08273572</v>
      </c>
      <c r="L3239" s="444">
        <f t="shared" ca="1" si="162"/>
        <v>-109375516416.9393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-109375516416.9393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-455731318.40391368</v>
      </c>
      <c r="L3240" s="444">
        <f t="shared" ca="1" si="162"/>
        <v>-109831247735.34322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-109831247735.34322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-457630198.89726341</v>
      </c>
      <c r="L3241" s="444">
        <f t="shared" ca="1" si="162"/>
        <v>-110288877934.24048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-110288877934.24048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-459536991.39266866</v>
      </c>
      <c r="L3242" s="444">
        <f t="shared" ca="1" si="162"/>
        <v>-110748414925.63315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-110748414925.63315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-461451728.85680485</v>
      </c>
      <c r="L3243" s="444">
        <f t="shared" ca="1" si="162"/>
        <v>-111209866654.48996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-111209866654.48996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-463374444.39370817</v>
      </c>
      <c r="L3244" s="444">
        <f t="shared" ca="1" si="162"/>
        <v>-111673241098.88367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-111673241098.88367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-465305171.24534863</v>
      </c>
      <c r="L3245" s="444">
        <f t="shared" ca="1" si="162"/>
        <v>-112138546270.12901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-112138546270.12901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-467243942.79220426</v>
      </c>
      <c r="L3246" s="444">
        <f t="shared" ca="1" si="162"/>
        <v>-112605790212.92122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-112605790212.92122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-469190792.55383843</v>
      </c>
      <c r="L3247" s="444">
        <f t="shared" ca="1" si="162"/>
        <v>-113074981005.47505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-113074981005.47505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-471145754.18947941</v>
      </c>
      <c r="L3248" s="444">
        <f t="shared" ca="1" si="162"/>
        <v>-113546126759.66454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-113546126759.66454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-473108861.49860215</v>
      </c>
      <c r="L3249" s="444">
        <f t="shared" ca="1" si="162"/>
        <v>-114019235621.16313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-114019235621.16313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-475080148.42151302</v>
      </c>
      <c r="L3250" s="444">
        <f t="shared" ca="1" si="162"/>
        <v>-114494315769.58464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-114494315769.58464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-477059649.03993601</v>
      </c>
      <c r="L3251" s="444">
        <f t="shared" ca="1" si="162"/>
        <v>-114971375418.62457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-114971375418.62457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-479047397.57760233</v>
      </c>
      <c r="L3252" s="444">
        <f t="shared" ca="1" si="162"/>
        <v>-115450422816.20218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-115450422816.20218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-481043428.40084243</v>
      </c>
      <c r="L3253" s="444">
        <f t="shared" ca="1" si="162"/>
        <v>-115931466244.60303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-115931466244.60303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-483047776.01917928</v>
      </c>
      <c r="L3254" s="444">
        <f t="shared" ca="1" si="162"/>
        <v>-116414514020.62221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-116414514020.62221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-485060475.08592588</v>
      </c>
      <c r="L3255" s="444">
        <f t="shared" ca="1" si="162"/>
        <v>-116899574495.70813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-116899574495.70813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-487081560.39878386</v>
      </c>
      <c r="L3256" s="444">
        <f t="shared" ca="1" si="162"/>
        <v>-117386656056.10692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-117386656056.10692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-489111066.90044552</v>
      </c>
      <c r="L3257" s="444">
        <f t="shared" ca="1" si="162"/>
        <v>-117875767123.00737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-117875767123.00737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-491149029.67919737</v>
      </c>
      <c r="L3258" s="444">
        <f t="shared" ca="1" si="162"/>
        <v>-118366916152.68657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-118366916152.68657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-493195483.9695273</v>
      </c>
      <c r="L3259" s="444">
        <f t="shared" ca="1" si="162"/>
        <v>-118860111636.6561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-118860111636.6561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-495250465.15273374</v>
      </c>
      <c r="L3260" s="444">
        <f t="shared" ca="1" si="162"/>
        <v>-119355362101.80884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-119355362101.80884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-497314008.75753677</v>
      </c>
      <c r="L3261" s="444">
        <f t="shared" ca="1" si="162"/>
        <v>-119852676110.56638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-119852676110.56638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-499386150.46069324</v>
      </c>
      <c r="L3262" s="444">
        <f t="shared" ca="1" si="162"/>
        <v>-120352062261.02707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-120352062261.02707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-501466926.08761269</v>
      </c>
      <c r="L3263" s="444">
        <f t="shared" ca="1" si="162"/>
        <v>-120853529187.11469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-120853529187.11469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-503556371.61297792</v>
      </c>
      <c r="L3264" s="444">
        <f t="shared" ca="1" si="162"/>
        <v>-121357085558.72766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-121357085558.72766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-505654523.16136527</v>
      </c>
      <c r="L3265" s="444">
        <f t="shared" ca="1" si="162"/>
        <v>-121862740081.88902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-121862740081.88902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-507761417.00787091</v>
      </c>
      <c r="L3266" s="444">
        <f t="shared" ca="1" si="162"/>
        <v>-122370501498.8969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-122370501498.8969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-509877089.57873714</v>
      </c>
      <c r="L3267" s="444">
        <f t="shared" ca="1" si="162"/>
        <v>-122880378588.47563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-122880378588.47563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-512001577.45198178</v>
      </c>
      <c r="L3268" s="444">
        <f t="shared" ca="1" si="162"/>
        <v>-123392380165.92761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-123392380165.92761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-514134917.35803169</v>
      </c>
      <c r="L3269" s="444">
        <f t="shared" ca="1" si="162"/>
        <v>-123906515083.28564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-123906515083.28564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-516277146.18035686</v>
      </c>
      <c r="L3270" s="444">
        <f t="shared" ca="1" si="162"/>
        <v>-124422792229.466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-124422792229.466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-518428300.95610833</v>
      </c>
      <c r="L3271" s="444">
        <f t="shared" ca="1" si="162"/>
        <v>-124941220530.42212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-124941220530.42212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-520588418.87675881</v>
      </c>
      <c r="L3272" s="444">
        <f t="shared" ca="1" si="162"/>
        <v>-125461808949.29887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-125461808949.29887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-522757537.28874528</v>
      </c>
      <c r="L3273" s="444">
        <f t="shared" ca="1" si="162"/>
        <v>-125984566486.58762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-125984566486.58762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-524935693.69411504</v>
      </c>
      <c r="L3274" s="444">
        <f t="shared" ca="1" si="162"/>
        <v>-126509502180.28174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-126509502180.28174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-527122925.75117391</v>
      </c>
      <c r="L3275" s="444">
        <f t="shared" ca="1" si="162"/>
        <v>-127036625106.03291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-127036625106.03291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-529319271.27513713</v>
      </c>
      <c r="L3276" s="444">
        <f t="shared" ca="1" si="162"/>
        <v>-127565944377.30804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-127565944377.30804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-531524768.23878354</v>
      </c>
      <c r="L3277" s="444">
        <f t="shared" ca="1" si="162"/>
        <v>-128097469145.54683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-128097469145.54683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-533739454.77311182</v>
      </c>
      <c r="L3278" s="444">
        <f t="shared" ca="1" si="162"/>
        <v>-128631208600.31995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-128631208600.31995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-535963369.16799974</v>
      </c>
      <c r="L3279" s="444">
        <f t="shared" ca="1" si="162"/>
        <v>-129167171969.48795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-129167171969.48795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-538196549.87286639</v>
      </c>
      <c r="L3280" s="444">
        <f t="shared" ca="1" si="162"/>
        <v>-129705368519.36081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-129705368519.36081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-540439035.49733675</v>
      </c>
      <c r="L3281" s="444">
        <f t="shared" ca="1" si="162"/>
        <v>-130245807554.85814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-130245807554.85814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-542690864.81190896</v>
      </c>
      <c r="L3282" s="444">
        <f t="shared" ca="1" si="162"/>
        <v>-130788498419.67004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-130788498419.67004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-544952076.74862516</v>
      </c>
      <c r="L3283" s="444">
        <f t="shared" ca="1" si="162"/>
        <v>-131333450496.41867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-131333450496.41867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-547222710.40174448</v>
      </c>
      <c r="L3284" s="444">
        <f t="shared" ca="1" si="162"/>
        <v>-131880673206.82042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-131880673206.82042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-549502805.02841842</v>
      </c>
      <c r="L3285" s="444">
        <f t="shared" ca="1" si="162"/>
        <v>-132430176011.84883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-132430176011.84883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-551792400.04937017</v>
      </c>
      <c r="L3286" s="444">
        <f t="shared" ca="1" si="162"/>
        <v>-132981968411.89821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-132981968411.89821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-554091535.04957581</v>
      </c>
      <c r="L3287" s="444">
        <f t="shared" ca="1" si="162"/>
        <v>-133536059946.94778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-133536059946.94778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-556400249.77894914</v>
      </c>
      <c r="L3288" s="444">
        <f t="shared" ca="1" si="162"/>
        <v>-134092460196.72673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-134092460196.72673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-558718584.15302801</v>
      </c>
      <c r="L3289" s="444">
        <f t="shared" ca="1" si="162"/>
        <v>-134651178780.87976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-134651178780.87976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-561046578.25366569</v>
      </c>
      <c r="L3290" s="444">
        <f t="shared" ca="1" si="162"/>
        <v>-135212225359.13342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-135212225359.13342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-563384272.32972264</v>
      </c>
      <c r="L3291" s="444">
        <f t="shared" ca="1" si="162"/>
        <v>-135775609631.46315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-135775609631.46315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-565731706.79776311</v>
      </c>
      <c r="L3292" s="444">
        <f t="shared" ca="1" si="162"/>
        <v>-136341341338.26091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-136341341338.26091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-568088922.24275374</v>
      </c>
      <c r="L3293" s="444">
        <f t="shared" ca="1" si="162"/>
        <v>-136909430260.50366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-136909430260.50366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-570455959.41876531</v>
      </c>
      <c r="L3294" s="444">
        <f t="shared" ca="1" si="162"/>
        <v>-137479886219.92242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-137479886219.92242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-572832859.2496767</v>
      </c>
      <c r="L3295" s="444">
        <f t="shared" ca="1" si="162"/>
        <v>-138052719079.17209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-138052719079.17209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-575219662.82988369</v>
      </c>
      <c r="L3296" s="444">
        <f t="shared" ca="1" si="162"/>
        <v>-138627938742.00198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-138627938742.00198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-577616411.4250083</v>
      </c>
      <c r="L3297" s="444">
        <f t="shared" ca="1" si="162"/>
        <v>-139205555153.427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-139205555153.427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-580023146.4726125</v>
      </c>
      <c r="L3298" s="444">
        <f t="shared" ca="1" si="162"/>
        <v>-139785578299.89963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-139785578299.89963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-582439909.58291507</v>
      </c>
      <c r="L3299" s="444">
        <f t="shared" ca="1" si="162"/>
        <v>-140368018209.48254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-140368018209.48254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-584866742.53951061</v>
      </c>
      <c r="L3300" s="444">
        <f t="shared" ca="1" si="162"/>
        <v>-140952884952.02206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-140952884952.02206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-587303687.30009198</v>
      </c>
      <c r="L3301" s="444">
        <f t="shared" ca="1" si="162"/>
        <v>-141540188639.32214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-141540188639.32214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-589750785.99717557</v>
      </c>
      <c r="L3302" s="444">
        <f t="shared" ca="1" si="162"/>
        <v>-142129939425.31931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-142129939425.31931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-592208080.93883038</v>
      </c>
      <c r="L3303" s="444">
        <f t="shared" ca="1" si="162"/>
        <v>-142722147506.25815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-142722147506.25815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-594675614.60940897</v>
      </c>
      <c r="L3304" s="444">
        <f t="shared" ca="1" si="162"/>
        <v>-143316823120.86755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-143316823120.86755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-597153429.67028141</v>
      </c>
      <c r="L3305" s="444">
        <f t="shared" ca="1" si="162"/>
        <v>-143913976550.53784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-143913976550.53784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-599641568.96057439</v>
      </c>
      <c r="L3306" s="444">
        <f t="shared" ca="1" si="162"/>
        <v>-144513618119.49841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-144513618119.49841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-602140075.49791002</v>
      </c>
      <c r="L3307" s="444">
        <f t="shared" ca="1" si="162"/>
        <v>-145115758194.99634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-145115758194.99634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-604648992.47915137</v>
      </c>
      <c r="L3308" s="444">
        <f t="shared" ca="1" si="162"/>
        <v>-145720407187.47549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-145720407187.47549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-607168363.28114784</v>
      </c>
      <c r="L3309" s="444">
        <f t="shared" ca="1" si="162"/>
        <v>-146327575550.75665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-146327575550.75665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-609698231.4614861</v>
      </c>
      <c r="L3310" s="444">
        <f t="shared" ca="1" si="162"/>
        <v>-146937273782.21814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-146937273782.21814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-612238640.7592423</v>
      </c>
      <c r="L3311" s="444">
        <f t="shared" ca="1" si="162"/>
        <v>-147549512422.97739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-147549512422.97739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-614789635.09573913</v>
      </c>
      <c r="L3312" s="444">
        <f t="shared" ca="1" si="162"/>
        <v>-148164302058.07312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-148164302058.07312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-617351258.57530463</v>
      </c>
      <c r="L3313" s="444">
        <f t="shared" ca="1" si="162"/>
        <v>-148781653316.64844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-148781653316.64844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-619923555.48603511</v>
      </c>
      <c r="L3314" s="444">
        <f t="shared" ca="1" si="162"/>
        <v>-149401576872.13446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-149401576872.13446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-622506570.30056024</v>
      </c>
      <c r="L3315" s="444">
        <f t="shared" ca="1" si="162"/>
        <v>-150024083442.43503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-150024083442.43503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-625100347.67681265</v>
      </c>
      <c r="L3316" s="444">
        <f t="shared" ca="1" si="162"/>
        <v>-150649183790.11185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-150649183790.11185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-627704932.45879936</v>
      </c>
      <c r="L3317" s="444">
        <f t="shared" ca="1" si="162"/>
        <v>-151276888722.57065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-151276888722.57065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-630320369.6773777</v>
      </c>
      <c r="L3318" s="444">
        <f t="shared" ca="1" si="162"/>
        <v>-151907209092.24802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-151907209092.24802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-632946704.55103338</v>
      </c>
      <c r="L3319" s="444">
        <f t="shared" ca="1" si="162"/>
        <v>-152540155796.79904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-152540155796.79904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-635583982.48666263</v>
      </c>
      <c r="L3320" s="444">
        <f t="shared" ca="1" si="162"/>
        <v>-153175739779.28571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-153175739779.28571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-638232249.08035707</v>
      </c>
      <c r="L3321" s="444">
        <f t="shared" ca="1" si="162"/>
        <v>-153813972028.36606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-153813972028.36606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-640891550.11819196</v>
      </c>
      <c r="L3322" s="444">
        <f t="shared" ca="1" si="162"/>
        <v>-154454863578.48425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-154454863578.48425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-643561931.57701766</v>
      </c>
      <c r="L3323" s="444">
        <f t="shared" ref="L3323:L3577" ca="1" si="167">I3323-J3323+K3323</f>
        <v>-155098425510.06128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-155098425510.06128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-646243439.62525535</v>
      </c>
      <c r="L3324" s="444">
        <f t="shared" ca="1" si="167"/>
        <v>-155744668949.68652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-155744668949.68652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-648936120.62369382</v>
      </c>
      <c r="L3325" s="444">
        <f t="shared" ca="1" si="167"/>
        <v>-156393605070.31021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-156393605070.31021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-651640021.12629259</v>
      </c>
      <c r="L3326" s="444">
        <f t="shared" ca="1" si="167"/>
        <v>-157045245091.43649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-157045245091.43649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-654355187.88098538</v>
      </c>
      <c r="L3327" s="444">
        <f t="shared" ca="1" si="167"/>
        <v>-157699600279.31747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-157699600279.31747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-657081667.83048952</v>
      </c>
      <c r="L3328" s="444">
        <f t="shared" ca="1" si="167"/>
        <v>-158356681947.14795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-158356681947.14795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-659819508.1131165</v>
      </c>
      <c r="L3329" s="444">
        <f t="shared" ca="1" si="167"/>
        <v>-159016501455.26108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-159016501455.26108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-662568756.06358778</v>
      </c>
      <c r="L3330" s="444">
        <f t="shared" ca="1" si="167"/>
        <v>-159679070211.32468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-159679070211.32468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-665329459.21385276</v>
      </c>
      <c r="L3331" s="444">
        <f t="shared" ca="1" si="167"/>
        <v>-160344399670.53854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-160344399670.53854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-668101665.29391062</v>
      </c>
      <c r="L3332" s="444">
        <f t="shared" ca="1" si="167"/>
        <v>-161012501335.83246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-161012501335.83246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-670885422.23263526</v>
      </c>
      <c r="L3333" s="444">
        <f t="shared" ca="1" si="167"/>
        <v>-161683386758.06509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-161683386758.06509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-673680778.1586045</v>
      </c>
      <c r="L3334" s="444">
        <f t="shared" ca="1" si="167"/>
        <v>-162357067536.22369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-162357067536.22369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-676487781.40093207</v>
      </c>
      <c r="L3335" s="444">
        <f t="shared" ca="1" si="167"/>
        <v>-163033555317.62463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-163033555317.62463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-679306480.49010265</v>
      </c>
      <c r="L3336" s="444">
        <f t="shared" ca="1" si="167"/>
        <v>-163712861798.11475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-163712861798.11475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-682136924.15881145</v>
      </c>
      <c r="L3337" s="444">
        <f t="shared" ca="1" si="167"/>
        <v>-164394998722.27356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-164394998722.27356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-684979161.34280646</v>
      </c>
      <c r="L3338" s="444">
        <f t="shared" ca="1" si="167"/>
        <v>-165079977883.61636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-165079977883.61636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-687833241.1817348</v>
      </c>
      <c r="L3339" s="444">
        <f t="shared" ca="1" si="167"/>
        <v>-165767811124.7981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-165767811124.7981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-690699213.01999211</v>
      </c>
      <c r="L3340" s="444">
        <f t="shared" ca="1" si="167"/>
        <v>-166458510337.81808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-166458510337.81808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-693577126.40757537</v>
      </c>
      <c r="L3341" s="444">
        <f t="shared" ca="1" si="167"/>
        <v>-167152087464.22565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-167152087464.22565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-696467031.10094023</v>
      </c>
      <c r="L3342" s="444">
        <f t="shared" ca="1" si="167"/>
        <v>-167848554495.3266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-167848554495.3266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-699368977.06386077</v>
      </c>
      <c r="L3343" s="444">
        <f t="shared" ca="1" si="167"/>
        <v>-168547923472.39047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-168547923472.39047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-702283014.46829367</v>
      </c>
      <c r="L3344" s="444">
        <f t="shared" ca="1" si="167"/>
        <v>-169250206486.85876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-169250206486.85876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-705209193.69524479</v>
      </c>
      <c r="L3345" s="444">
        <f t="shared" ca="1" si="167"/>
        <v>-169955415680.55402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-169955415680.55402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-708147565.33564174</v>
      </c>
      <c r="L3346" s="444">
        <f t="shared" ca="1" si="167"/>
        <v>-170663563245.88965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-170663563245.88965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-711098180.19120681</v>
      </c>
      <c r="L3347" s="444">
        <f t="shared" ca="1" si="167"/>
        <v>-171374661426.08084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-171374661426.08084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-714061089.27533686</v>
      </c>
      <c r="L3348" s="444">
        <f t="shared" ca="1" si="167"/>
        <v>-172088722515.35617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-172088722515.35617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-717036343.81398404</v>
      </c>
      <c r="L3349" s="444">
        <f t="shared" ca="1" si="167"/>
        <v>-172805758859.17017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-172805758859.17017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-720023995.24654233</v>
      </c>
      <c r="L3350" s="444">
        <f t="shared" ca="1" si="167"/>
        <v>-173525782854.41672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-173525782854.41672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-723024095.22673631</v>
      </c>
      <c r="L3351" s="444">
        <f t="shared" ca="1" si="167"/>
        <v>-174248806949.64346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-174248806949.64346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-726036695.62351441</v>
      </c>
      <c r="L3352" s="444">
        <f t="shared" ca="1" si="167"/>
        <v>-174974843645.26697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-174974843645.26697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-729061848.52194571</v>
      </c>
      <c r="L3353" s="444">
        <f t="shared" ca="1" si="167"/>
        <v>-175703905493.78891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-175703905493.78891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-732099606.2241205</v>
      </c>
      <c r="L3354" s="444">
        <f t="shared" ca="1" si="167"/>
        <v>-176436005100.01303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-176436005100.01303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-735150021.25005424</v>
      </c>
      <c r="L3355" s="444">
        <f t="shared" ca="1" si="167"/>
        <v>-177171155121.26309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-177171155121.26309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-738213146.33859622</v>
      </c>
      <c r="L3356" s="444">
        <f t="shared" ca="1" si="167"/>
        <v>-177909368267.60168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-177909368267.60168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-741289034.4483403</v>
      </c>
      <c r="L3357" s="444">
        <f t="shared" ca="1" si="167"/>
        <v>-178650657302.05002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-178650657302.05002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-744377738.7585417</v>
      </c>
      <c r="L3358" s="444">
        <f t="shared" ca="1" si="167"/>
        <v>-179395035040.80856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-179395035040.80856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-747479312.67003572</v>
      </c>
      <c r="L3359" s="444">
        <f t="shared" ca="1" si="167"/>
        <v>-180142514353.47861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-180142514353.47861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-750593809.80616081</v>
      </c>
      <c r="L3360" s="444">
        <f t="shared" ca="1" si="167"/>
        <v>-180893108163.28476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-180893108163.28476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-753721284.01368654</v>
      </c>
      <c r="L3361" s="444">
        <f t="shared" ca="1" si="167"/>
        <v>-181646829447.29843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-181646829447.29843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-756861789.36374342</v>
      </c>
      <c r="L3362" s="444">
        <f t="shared" ca="1" si="167"/>
        <v>-182403691236.66217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-182403691236.66217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-760015380.15275908</v>
      </c>
      <c r="L3363" s="444">
        <f t="shared" ca="1" si="167"/>
        <v>-183163706616.81494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-183163706616.81494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-763182110.90339553</v>
      </c>
      <c r="L3364" s="444">
        <f t="shared" ca="1" si="167"/>
        <v>-183926888727.71832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-183926888727.71832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-766362036.36549306</v>
      </c>
      <c r="L3365" s="444">
        <f t="shared" ca="1" si="167"/>
        <v>-184693250764.0838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-184693250764.0838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-769555211.51701581</v>
      </c>
      <c r="L3366" s="444">
        <f t="shared" ca="1" si="167"/>
        <v>-185462805975.60083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-185462805975.60083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-772761691.5650034</v>
      </c>
      <c r="L3367" s="444">
        <f t="shared" ca="1" si="167"/>
        <v>-186235567667.16583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-186235567667.16583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-775981531.94652426</v>
      </c>
      <c r="L3368" s="444">
        <f t="shared" ca="1" si="167"/>
        <v>-187011549199.11237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-187011549199.11237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-779214788.3296349</v>
      </c>
      <c r="L3369" s="444">
        <f t="shared" ca="1" si="167"/>
        <v>-187790763987.44199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-187790763987.44199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-782461516.61434162</v>
      </c>
      <c r="L3370" s="444">
        <f t="shared" ca="1" si="167"/>
        <v>-188573225504.05634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-188573225504.05634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-785721772.933568</v>
      </c>
      <c r="L3371" s="444">
        <f t="shared" ca="1" si="167"/>
        <v>-189358947276.9899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-189358947276.9899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-788995613.65412462</v>
      </c>
      <c r="L3372" s="444">
        <f t="shared" ca="1" si="167"/>
        <v>-190147942890.64401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-190147942890.64401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-792283095.3776834</v>
      </c>
      <c r="L3373" s="444">
        <f t="shared" ca="1" si="167"/>
        <v>-190940225986.0217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-190940225986.0217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-795584274.94175708</v>
      </c>
      <c r="L3374" s="444">
        <f t="shared" ca="1" si="167"/>
        <v>-191735810260.96344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-191735810260.96344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-798899209.420681</v>
      </c>
      <c r="L3375" s="444">
        <f t="shared" ca="1" si="167"/>
        <v>-192534709470.38412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-192534709470.38412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-802227956.1266005</v>
      </c>
      <c r="L3376" s="444">
        <f t="shared" ca="1" si="167"/>
        <v>-193336937426.51071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-193336937426.51071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-805570572.61046124</v>
      </c>
      <c r="L3377" s="444">
        <f t="shared" ca="1" si="167"/>
        <v>-194142507999.12119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-194142507999.12119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-808927116.66300488</v>
      </c>
      <c r="L3378" s="444">
        <f t="shared" ca="1" si="167"/>
        <v>-194951435115.78418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-194951435115.78418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-812297646.31576741</v>
      </c>
      <c r="L3379" s="444">
        <f t="shared" ca="1" si="167"/>
        <v>-195763732762.09995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-195763732762.09995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-815682219.8420831</v>
      </c>
      <c r="L3380" s="444">
        <f t="shared" ca="1" si="167"/>
        <v>-196579414981.94202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-196579414981.94202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-819080895.75809169</v>
      </c>
      <c r="L3381" s="444">
        <f t="shared" ca="1" si="167"/>
        <v>-197398495877.7001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-197398495877.7001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-822493732.82375038</v>
      </c>
      <c r="L3382" s="444">
        <f t="shared" ca="1" si="167"/>
        <v>-198220989610.52386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-198220989610.52386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-825920790.04384947</v>
      </c>
      <c r="L3383" s="444">
        <f t="shared" ca="1" si="167"/>
        <v>-199046910400.56772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-199046910400.56772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-829362126.6690321</v>
      </c>
      <c r="L3384" s="444">
        <f t="shared" ca="1" si="167"/>
        <v>-199876272527.23676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-199876272527.23676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-832817802.19681978</v>
      </c>
      <c r="L3385" s="444">
        <f t="shared" ca="1" si="167"/>
        <v>-200709090329.43356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-200709090329.43356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-836287876.37263989</v>
      </c>
      <c r="L3386" s="444">
        <f t="shared" ca="1" si="167"/>
        <v>-201545378205.80621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-201545378205.80621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-839772409.1908592</v>
      </c>
      <c r="L3387" s="444">
        <f t="shared" ca="1" si="167"/>
        <v>-202385150614.99707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-202385150614.99707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-843271460.89582109</v>
      </c>
      <c r="L3388" s="444">
        <f t="shared" ca="1" si="167"/>
        <v>-203228422075.89288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-203228422075.89288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-846785091.98288703</v>
      </c>
      <c r="L3389" s="444">
        <f t="shared" ca="1" si="167"/>
        <v>-204075207167.87576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-204075207167.87576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-850313363.19948232</v>
      </c>
      <c r="L3390" s="444">
        <f t="shared" ca="1" si="167"/>
        <v>-204925520531.07526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-204925520531.07526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-853856335.54614687</v>
      </c>
      <c r="L3391" s="444">
        <f t="shared" ca="1" si="167"/>
        <v>-205779376866.6214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-205779376866.6214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-857414070.2775892</v>
      </c>
      <c r="L3392" s="444">
        <f t="shared" ca="1" si="167"/>
        <v>-206636790936.89899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-206636790936.89899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-860986628.90374577</v>
      </c>
      <c r="L3393" s="444">
        <f t="shared" ca="1" si="167"/>
        <v>-207497777565.80273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-207497777565.80273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-864574073.19084466</v>
      </c>
      <c r="L3394" s="444">
        <f t="shared" ca="1" si="167"/>
        <v>-208362351638.99359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-208362351638.99359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-868176465.16247332</v>
      </c>
      <c r="L3395" s="444">
        <f t="shared" ca="1" si="167"/>
        <v>-209230528104.15607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-209230528104.15607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-871793867.10065031</v>
      </c>
      <c r="L3396" s="444">
        <f t="shared" ca="1" si="167"/>
        <v>-210102321971.25671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-210102321971.25671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-875426341.54690301</v>
      </c>
      <c r="L3397" s="444">
        <f t="shared" ca="1" si="167"/>
        <v>-210977748312.80362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-210977748312.80362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-879073951.30334842</v>
      </c>
      <c r="L3398" s="444">
        <f t="shared" ca="1" si="167"/>
        <v>-211856822264.10696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-211856822264.10696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-882736759.433779</v>
      </c>
      <c r="L3399" s="444">
        <f t="shared" ca="1" si="167"/>
        <v>-212739559023.54074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-212739559023.54074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-886414829.2647531</v>
      </c>
      <c r="L3400" s="444">
        <f t="shared" ca="1" si="167"/>
        <v>-213625973852.80548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-213625973852.80548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-890108224.38668954</v>
      </c>
      <c r="L3401" s="444">
        <f t="shared" ca="1" si="167"/>
        <v>-214516082077.19217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-214516082077.19217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-893817008.65496719</v>
      </c>
      <c r="L3402" s="444">
        <f t="shared" ca="1" si="167"/>
        <v>-215409899085.84714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-215409899085.84714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-897541246.19102967</v>
      </c>
      <c r="L3403" s="444">
        <f t="shared" ca="1" si="167"/>
        <v>-216307440332.03818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-216307440332.03818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-901281001.38349247</v>
      </c>
      <c r="L3404" s="444">
        <f t="shared" ca="1" si="167"/>
        <v>-217208721333.42166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-217208721333.42166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-905036338.88925695</v>
      </c>
      <c r="L3405" s="444">
        <f t="shared" ca="1" si="167"/>
        <v>-218113757672.31091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-218113757672.31091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-908807323.63462877</v>
      </c>
      <c r="L3406" s="444">
        <f t="shared" ca="1" si="167"/>
        <v>-219022564995.94556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-219022564995.94556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-912594020.81643975</v>
      </c>
      <c r="L3407" s="444">
        <f t="shared" ca="1" si="167"/>
        <v>-219935159016.76199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-219935159016.76199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-916396495.903175</v>
      </c>
      <c r="L3408" s="444">
        <f t="shared" ca="1" si="167"/>
        <v>-220851555512.66516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-220851555512.66516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-920214814.63610482</v>
      </c>
      <c r="L3409" s="444">
        <f t="shared" ca="1" si="167"/>
        <v>-221771770327.30127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-221771770327.30127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-924049043.03042209</v>
      </c>
      <c r="L3410" s="444">
        <f t="shared" ca="1" si="167"/>
        <v>-222695819370.3317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-222695819370.3317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-927899247.37638199</v>
      </c>
      <c r="L3411" s="444">
        <f t="shared" ca="1" si="167"/>
        <v>-223623718617.70807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-223623718617.70807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-931765494.24045026</v>
      </c>
      <c r="L3412" s="444">
        <f t="shared" ca="1" si="167"/>
        <v>-224555484111.94852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-224555484111.94852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-935647850.46645224</v>
      </c>
      <c r="L3413" s="444">
        <f t="shared" ca="1" si="167"/>
        <v>-225491131962.41498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-225491131962.41498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-939546383.1767292</v>
      </c>
      <c r="L3414" s="444">
        <f t="shared" ca="1" si="167"/>
        <v>-226430678345.59171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-226430678345.59171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-943461159.77329874</v>
      </c>
      <c r="L3415" s="444">
        <f t="shared" ca="1" si="167"/>
        <v>-227374139505.36499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-227374139505.36499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-947392247.93902075</v>
      </c>
      <c r="L3416" s="444">
        <f t="shared" ca="1" si="167"/>
        <v>-228321531753.30402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-228321531753.30402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-951339715.63876677</v>
      </c>
      <c r="L3417" s="444">
        <f t="shared" ca="1" si="167"/>
        <v>-229272871468.94278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-229272871468.94278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-955303631.12059498</v>
      </c>
      <c r="L3418" s="444">
        <f t="shared" ca="1" si="167"/>
        <v>-230228175100.06339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-230228175100.06339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-959284062.91693091</v>
      </c>
      <c r="L3419" s="444">
        <f t="shared" ca="1" si="167"/>
        <v>-231187459162.98032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-231187459162.98032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-963281079.84575129</v>
      </c>
      <c r="L3420" s="444">
        <f t="shared" ca="1" si="167"/>
        <v>-232150740242.82608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-232150740242.82608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-967294751.01177549</v>
      </c>
      <c r="L3421" s="444">
        <f t="shared" ca="1" si="167"/>
        <v>-233118034993.83786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-233118034993.83786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-971325145.80765772</v>
      </c>
      <c r="L3422" s="444">
        <f t="shared" ca="1" si="167"/>
        <v>-234089360139.64551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-234089360139.64551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-975372333.91518962</v>
      </c>
      <c r="L3423" s="444">
        <f t="shared" ca="1" si="167"/>
        <v>-235064732473.5607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-235064732473.5607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-979436385.30650282</v>
      </c>
      <c r="L3424" s="444">
        <f t="shared" ca="1" si="167"/>
        <v>-236044168858.86719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-236044168858.86719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-983517370.24528003</v>
      </c>
      <c r="L3425" s="444">
        <f t="shared" ca="1" si="167"/>
        <v>-237027686229.11246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-237027686229.11246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-987615359.2879684</v>
      </c>
      <c r="L3426" s="444">
        <f t="shared" ca="1" si="167"/>
        <v>-238015301588.40042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-238015301588.40042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-991730423.28500175</v>
      </c>
      <c r="L3427" s="444">
        <f t="shared" ca="1" si="167"/>
        <v>-239007032011.68542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-239007032011.68542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-995862633.38202262</v>
      </c>
      <c r="L3428" s="444">
        <f t="shared" ca="1" si="167"/>
        <v>-240002894645.06744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-240002894645.06744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-1000012061.0211143</v>
      </c>
      <c r="L3429" s="444">
        <f t="shared" ca="1" si="167"/>
        <v>-241002906706.08856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-241002906706.08856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-1004178777.9420357</v>
      </c>
      <c r="L3430" s="444">
        <f t="shared" ca="1" si="167"/>
        <v>-242007085484.03061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-242007085484.03061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-1008362856.1834608</v>
      </c>
      <c r="L3431" s="444">
        <f t="shared" ca="1" si="167"/>
        <v>-243015448340.21408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-243015448340.21408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-1012564368.0842252</v>
      </c>
      <c r="L3432" s="444">
        <f t="shared" ca="1" si="167"/>
        <v>-244028012708.29831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-244028012708.29831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-1016783386.2845763</v>
      </c>
      <c r="L3433" s="444">
        <f t="shared" ca="1" si="167"/>
        <v>-245044796094.58289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-245044796094.58289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-1021019983.7274288</v>
      </c>
      <c r="L3434" s="444">
        <f t="shared" ca="1" si="167"/>
        <v>-246065816078.3103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-246065816078.3103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-1025274233.6596264</v>
      </c>
      <c r="L3435" s="444">
        <f t="shared" ca="1" si="167"/>
        <v>-247091090311.96994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-247091090311.96994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-1029546209.6332082</v>
      </c>
      <c r="L3436" s="444">
        <f t="shared" ca="1" si="167"/>
        <v>-248120636521.60315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-248120636521.60315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-1033835985.5066799</v>
      </c>
      <c r="L3437" s="444">
        <f t="shared" ca="1" si="167"/>
        <v>-249154472507.10983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-249154472507.10983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-1038143635.4462909</v>
      </c>
      <c r="L3438" s="444">
        <f t="shared" ca="1" si="167"/>
        <v>-250192616142.55612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-250192616142.55612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-1042469233.9273171</v>
      </c>
      <c r="L3439" s="444">
        <f t="shared" ca="1" si="167"/>
        <v>-251235085376.48343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-251235085376.48343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-1046812855.7353475</v>
      </c>
      <c r="L3440" s="444">
        <f t="shared" ca="1" si="167"/>
        <v>-252281898232.21878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-252281898232.21878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-1051174575.9675781</v>
      </c>
      <c r="L3441" s="444">
        <f t="shared" ca="1" si="167"/>
        <v>-253333072808.18637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-253333072808.18637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-1055554470.0341098</v>
      </c>
      <c r="L3442" s="444">
        <f t="shared" ca="1" si="167"/>
        <v>-254388627278.22049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-254388627278.22049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-1059952613.6592519</v>
      </c>
      <c r="L3443" s="444">
        <f t="shared" ca="1" si="167"/>
        <v>-255448579891.87973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-255448579891.87973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-1064369082.8828321</v>
      </c>
      <c r="L3444" s="444">
        <f t="shared" ca="1" si="167"/>
        <v>-256512948974.76257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-256512948974.76257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-1068803954.0615107</v>
      </c>
      <c r="L3445" s="444">
        <f t="shared" ca="1" si="167"/>
        <v>-257581752928.8241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-257581752928.8241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-1073257303.8701004</v>
      </c>
      <c r="L3446" s="444">
        <f t="shared" ca="1" si="167"/>
        <v>-258655010232.69418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-258655010232.69418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-1077729209.3028924</v>
      </c>
      <c r="L3447" s="444">
        <f t="shared" ca="1" si="167"/>
        <v>-259732739441.99707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-259732739441.99707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-1082219747.6749878</v>
      </c>
      <c r="L3448" s="444">
        <f t="shared" ca="1" si="167"/>
        <v>-260814959189.67206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-260814959189.67206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-1086728996.6236336</v>
      </c>
      <c r="L3449" s="444">
        <f t="shared" ca="1" si="167"/>
        <v>-261901688186.29568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-261901688186.29568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-1091257034.1095653</v>
      </c>
      <c r="L3450" s="444">
        <f t="shared" ca="1" si="167"/>
        <v>-262992945220.40524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-262992945220.40524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-1095803938.4183552</v>
      </c>
      <c r="L3451" s="444">
        <f t="shared" ca="1" si="167"/>
        <v>-264088749158.82361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-264088749158.82361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-1100369788.1617651</v>
      </c>
      <c r="L3452" s="444">
        <f t="shared" ca="1" si="167"/>
        <v>-265189118946.98538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-265189118946.98538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-1104954662.2791057</v>
      </c>
      <c r="L3453" s="444">
        <f t="shared" ca="1" si="167"/>
        <v>-266294073609.2645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-266294073609.2645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-1109558640.0386021</v>
      </c>
      <c r="L3454" s="444">
        <f t="shared" ca="1" si="167"/>
        <v>-267403632249.3031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-267403632249.3031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-1114181801.0387628</v>
      </c>
      <c r="L3455" s="444">
        <f t="shared" ca="1" si="167"/>
        <v>-268517814050.34186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-268517814050.34186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-1118824225.2097578</v>
      </c>
      <c r="L3456" s="444">
        <f t="shared" ca="1" si="167"/>
        <v>-269636638275.55161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-269636638275.55161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-1123485992.8147984</v>
      </c>
      <c r="L3457" s="444">
        <f t="shared" ca="1" si="167"/>
        <v>-270760124268.36639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-270760124268.36639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-1128167184.4515266</v>
      </c>
      <c r="L3458" s="444">
        <f t="shared" ca="1" si="167"/>
        <v>-271888291452.81793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-271888291452.81793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-1132867881.0534081</v>
      </c>
      <c r="L3459" s="444">
        <f t="shared" ca="1" si="167"/>
        <v>-273021159333.87134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-273021159333.87134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-1137588163.8911304</v>
      </c>
      <c r="L3460" s="444">
        <f t="shared" ca="1" si="167"/>
        <v>-274158747497.76248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-274158747497.76248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-1142328114.5740104</v>
      </c>
      <c r="L3461" s="444">
        <f t="shared" ca="1" si="167"/>
        <v>-275301075612.33649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-275301075612.33649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-1147087815.0514021</v>
      </c>
      <c r="L3462" s="444">
        <f t="shared" ca="1" si="167"/>
        <v>-276448163427.38788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-276448163427.38788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-1151867347.6141162</v>
      </c>
      <c r="L3463" s="444">
        <f t="shared" ca="1" si="167"/>
        <v>-277600030775.00201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-277600030775.00201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-1156666794.8958416</v>
      </c>
      <c r="L3464" s="444">
        <f t="shared" ca="1" si="167"/>
        <v>-278756697569.89783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-278756697569.89783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-1161486239.8745742</v>
      </c>
      <c r="L3465" s="444">
        <f t="shared" ca="1" si="167"/>
        <v>-279918183809.7724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-279918183809.7724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-1166325765.8740516</v>
      </c>
      <c r="L3466" s="444">
        <f t="shared" ca="1" si="167"/>
        <v>-281084509575.64642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-281084509575.64642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-1171185456.5651934</v>
      </c>
      <c r="L3467" s="444">
        <f t="shared" ca="1" si="167"/>
        <v>-282255695032.21161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-282255695032.21161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-1176065395.9675484</v>
      </c>
      <c r="L3468" s="444">
        <f t="shared" ca="1" si="167"/>
        <v>-283431760428.17914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-283431760428.17914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-1180965668.4507463</v>
      </c>
      <c r="L3469" s="444">
        <f t="shared" ca="1" si="167"/>
        <v>-284612726096.62988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-284612726096.62988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-1185886358.7359579</v>
      </c>
      <c r="L3470" s="444">
        <f t="shared" ca="1" si="167"/>
        <v>-285798612455.36584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-285798612455.36584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-1190827551.8973577</v>
      </c>
      <c r="L3471" s="444">
        <f t="shared" ca="1" si="167"/>
        <v>-286989440007.26318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-286989440007.26318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-1195789333.3635967</v>
      </c>
      <c r="L3472" s="444">
        <f t="shared" ca="1" si="167"/>
        <v>-288185229340.62677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-288185229340.62677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-1200771788.9192781</v>
      </c>
      <c r="L3473" s="444">
        <f t="shared" ca="1" si="167"/>
        <v>-289386001129.54602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-289386001129.54602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-1205775004.7064416</v>
      </c>
      <c r="L3474" s="444">
        <f t="shared" ca="1" si="167"/>
        <v>-290591776134.25244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-290591776134.25244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-1210799067.2260518</v>
      </c>
      <c r="L3475" s="444">
        <f t="shared" ca="1" si="167"/>
        <v>-291802575201.47852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-291802575201.47852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-1215844063.3394938</v>
      </c>
      <c r="L3476" s="444">
        <f t="shared" ca="1" si="167"/>
        <v>-293018419264.81799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-293018419264.81799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-1220910080.2700748</v>
      </c>
      <c r="L3477" s="444">
        <f t="shared" ca="1" si="167"/>
        <v>-294239329345.08807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-294239329345.08807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-1225997205.6045337</v>
      </c>
      <c r="L3478" s="444">
        <f t="shared" ca="1" si="167"/>
        <v>-295465326550.69263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-295465326550.69263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-1231105527.2945526</v>
      </c>
      <c r="L3479" s="444">
        <f t="shared" ca="1" si="167"/>
        <v>-296696432077.98718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-296696432077.98718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-1236235133.6582799</v>
      </c>
      <c r="L3480" s="444">
        <f t="shared" ca="1" si="167"/>
        <v>-297932667211.64545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-297932667211.64545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-1241386113.381856</v>
      </c>
      <c r="L3481" s="444">
        <f t="shared" ca="1" si="167"/>
        <v>-299174053325.02728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-299174053325.02728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-1246558555.520947</v>
      </c>
      <c r="L3482" s="444">
        <f t="shared" ca="1" si="167"/>
        <v>-300420611880.54822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-300420611880.54822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-1251752549.5022843</v>
      </c>
      <c r="L3483" s="444">
        <f t="shared" ca="1" si="167"/>
        <v>-301672364430.05048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-301672364430.05048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-1256968185.1252103</v>
      </c>
      <c r="L3484" s="444">
        <f t="shared" ca="1" si="167"/>
        <v>-302929332615.17566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-302929332615.17566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-1262205552.5632319</v>
      </c>
      <c r="L3485" s="444">
        <f t="shared" ca="1" si="167"/>
        <v>-304191538167.73889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-304191538167.73889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-1267464742.3655787</v>
      </c>
      <c r="L3486" s="444">
        <f t="shared" ca="1" si="167"/>
        <v>-305459002910.10449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-305459002910.10449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-1272745845.4587686</v>
      </c>
      <c r="L3487" s="444">
        <f t="shared" ca="1" si="167"/>
        <v>-306731748755.56323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-306731748755.56323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-1278048953.14818</v>
      </c>
      <c r="L3488" s="444">
        <f t="shared" ca="1" si="167"/>
        <v>-308009797708.71143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-308009797708.71143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-1283374157.1196308</v>
      </c>
      <c r="L3489" s="444">
        <f t="shared" ca="1" si="167"/>
        <v>-309293171865.83105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-309293171865.83105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-1288721549.4409628</v>
      </c>
      <c r="L3490" s="444">
        <f t="shared" ca="1" si="167"/>
        <v>-310581893415.27203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-310581893415.27203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-1294091222.5636334</v>
      </c>
      <c r="L3491" s="444">
        <f t="shared" ca="1" si="167"/>
        <v>-311875984637.83569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-311875984637.83569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-1299483269.3243153</v>
      </c>
      <c r="L3492" s="444">
        <f t="shared" ca="1" si="167"/>
        <v>-313175467907.16003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-313175467907.16003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-1304897782.9465001</v>
      </c>
      <c r="L3493" s="444">
        <f t="shared" ca="1" si="167"/>
        <v>-314480365690.10651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-314480365690.10651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-1310334857.0421104</v>
      </c>
      <c r="L3494" s="444">
        <f t="shared" ca="1" si="167"/>
        <v>-315790700547.14862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-315790700547.14862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-1315794585.6131191</v>
      </c>
      <c r="L3495" s="444">
        <f t="shared" ca="1" si="167"/>
        <v>-317106495132.76172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-317106495132.76172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-1321277063.0531738</v>
      </c>
      <c r="L3496" s="444">
        <f t="shared" ca="1" si="167"/>
        <v>-318427772195.81488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-318427772195.81488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-1326782384.1492286</v>
      </c>
      <c r="L3497" s="444">
        <f t="shared" ca="1" si="167"/>
        <v>-319754554579.96411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-319754554579.96411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-1332310644.0831838</v>
      </c>
      <c r="L3498" s="444">
        <f t="shared" ca="1" si="167"/>
        <v>-321086865224.0473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-321086865224.0473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-1337861938.4335303</v>
      </c>
      <c r="L3499" s="444">
        <f t="shared" ca="1" si="167"/>
        <v>-322424727162.48083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-322424727162.48083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-1343436363.1770034</v>
      </c>
      <c r="L3500" s="444">
        <f t="shared" ca="1" si="167"/>
        <v>-323768163525.65784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-323768163525.65784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-1349034014.6902409</v>
      </c>
      <c r="L3501" s="444">
        <f t="shared" ca="1" si="167"/>
        <v>-325117197540.34808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-325117197540.34808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-1354654989.7514503</v>
      </c>
      <c r="L3502" s="444">
        <f t="shared" ca="1" si="167"/>
        <v>-326471852530.09955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-326471852530.09955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-1360299385.5420814</v>
      </c>
      <c r="L3503" s="444">
        <f t="shared" ca="1" si="167"/>
        <v>-327832151915.6416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-327832151915.6416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-1365967299.6485066</v>
      </c>
      <c r="L3504" s="444">
        <f t="shared" ca="1" si="167"/>
        <v>-329198119215.2901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-329198119215.2901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-1371658830.0637088</v>
      </c>
      <c r="L3505" s="444">
        <f t="shared" ca="1" si="167"/>
        <v>-330569778045.35382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-330569778045.35382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-1377374075.1889741</v>
      </c>
      <c r="L3506" s="444">
        <f t="shared" ca="1" si="167"/>
        <v>-331947152120.54279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-331947152120.54279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-1383113133.8355949</v>
      </c>
      <c r="L3507" s="444">
        <f t="shared" ca="1" si="167"/>
        <v>-333330265254.37836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-333330265254.37836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-1388876105.2265766</v>
      </c>
      <c r="L3508" s="444">
        <f t="shared" ca="1" si="167"/>
        <v>-334719141359.60492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-334719141359.60492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-1394663088.9983537</v>
      </c>
      <c r="L3509" s="444">
        <f t="shared" ca="1" si="167"/>
        <v>-336113804448.60327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-336113804448.60327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-1400474185.2025137</v>
      </c>
      <c r="L3510" s="444">
        <f t="shared" ca="1" si="167"/>
        <v>-337514278633.80579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-337514278633.80579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-1406309494.3075242</v>
      </c>
      <c r="L3511" s="444">
        <f t="shared" ca="1" si="167"/>
        <v>-338920588128.11328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-338920588128.11328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-1412169117.2004719</v>
      </c>
      <c r="L3512" s="444">
        <f t="shared" ca="1" si="167"/>
        <v>-340332757245.31378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-340332757245.31378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-1418053155.1888075</v>
      </c>
      <c r="L3513" s="444">
        <f t="shared" ca="1" si="167"/>
        <v>-341750810400.50256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-341750810400.50256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-1423961710.002094</v>
      </c>
      <c r="L3514" s="444">
        <f t="shared" ca="1" si="167"/>
        <v>-343174772110.50464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-343174772110.50464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-1429894883.7937694</v>
      </c>
      <c r="L3515" s="444">
        <f t="shared" ca="1" si="167"/>
        <v>-344604666994.2984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-344604666994.2984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-1435852779.14291</v>
      </c>
      <c r="L3516" s="444">
        <f t="shared" ca="1" si="167"/>
        <v>-346040519773.44128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-346040519773.44128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-1441835499.0560052</v>
      </c>
      <c r="L3517" s="444">
        <f t="shared" ca="1" si="167"/>
        <v>-347482355272.49731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-347482355272.49731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-1447843146.9687388</v>
      </c>
      <c r="L3518" s="444">
        <f t="shared" ca="1" si="167"/>
        <v>-348930198419.46606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-348930198419.46606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-1453875826.7477753</v>
      </c>
      <c r="L3519" s="444">
        <f t="shared" ca="1" si="167"/>
        <v>-350384074246.21387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-350384074246.21387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-1459933642.6925578</v>
      </c>
      <c r="L3520" s="444">
        <f t="shared" ca="1" si="167"/>
        <v>-351844007888.90643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-351844007888.90643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-1466016699.5371101</v>
      </c>
      <c r="L3521" s="444">
        <f t="shared" ca="1" si="167"/>
        <v>-353310024588.44354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-353310024588.44354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-1472125102.451848</v>
      </c>
      <c r="L3522" s="444">
        <f t="shared" ca="1" si="167"/>
        <v>-354782149690.89539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-354782149690.89539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-1478258957.0453975</v>
      </c>
      <c r="L3523" s="444">
        <f t="shared" ca="1" si="167"/>
        <v>-356260408647.9408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-356260408647.9408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-1484418369.36642</v>
      </c>
      <c r="L3524" s="444">
        <f t="shared" ca="1" si="167"/>
        <v>-357744827017.30719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-357744827017.30719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-1490603445.9054465</v>
      </c>
      <c r="L3525" s="444">
        <f t="shared" ca="1" si="167"/>
        <v>-359235430463.21265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-359235430463.21265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-1496814293.5967193</v>
      </c>
      <c r="L3526" s="444">
        <f t="shared" ca="1" si="167"/>
        <v>-360732244756.80939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-360732244756.80939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-1503051019.820039</v>
      </c>
      <c r="L3527" s="444">
        <f t="shared" ca="1" si="167"/>
        <v>-362235295776.62946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-362235295776.62946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-1509313732.4026227</v>
      </c>
      <c r="L3528" s="444">
        <f t="shared" ca="1" si="167"/>
        <v>-363744609509.0321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-363744609509.0321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-1515602539.6209671</v>
      </c>
      <c r="L3529" s="444">
        <f t="shared" ca="1" si="167"/>
        <v>-365260212048.65308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-365260212048.65308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-1521917550.2027211</v>
      </c>
      <c r="L3530" s="444">
        <f t="shared" ca="1" si="167"/>
        <v>-366782129598.85577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-366782129598.85577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-1528258873.3285656</v>
      </c>
      <c r="L3531" s="444">
        <f t="shared" ca="1" si="167"/>
        <v>-368310388472.18433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-368310388472.18433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-1534626618.6341014</v>
      </c>
      <c r="L3532" s="444">
        <f t="shared" ca="1" si="167"/>
        <v>-369845015090.81842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-369845015090.81842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-1541020896.2117434</v>
      </c>
      <c r="L3533" s="444">
        <f t="shared" ca="1" si="167"/>
        <v>-371386035987.03015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-371386035987.03015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-1547441816.6126256</v>
      </c>
      <c r="L3534" s="444">
        <f t="shared" ca="1" si="167"/>
        <v>-372933477803.64276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-372933477803.64276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-1553889490.8485115</v>
      </c>
      <c r="L3535" s="444">
        <f t="shared" ca="1" si="167"/>
        <v>-374487367294.49127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-374487367294.49127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-1560364030.3937137</v>
      </c>
      <c r="L3536" s="444">
        <f t="shared" ca="1" si="167"/>
        <v>-376047731324.88501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-376047731324.88501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-1566865547.1870208</v>
      </c>
      <c r="L3537" s="444">
        <f t="shared" ca="1" si="167"/>
        <v>-377614596872.07202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-377614596872.07202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-1573394153.6336334</v>
      </c>
      <c r="L3538" s="444">
        <f t="shared" ca="1" si="167"/>
        <v>-379187991025.70563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-379187991025.70563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-1579949962.6071067</v>
      </c>
      <c r="L3539" s="444">
        <f t="shared" ca="1" si="167"/>
        <v>-380767940988.31274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-380767940988.31274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-1586533087.451303</v>
      </c>
      <c r="L3540" s="444">
        <f t="shared" ca="1" si="167"/>
        <v>-382354474075.76404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-382354474075.76404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-1593143641.9823501</v>
      </c>
      <c r="L3541" s="444">
        <f t="shared" ca="1" si="167"/>
        <v>-383947617717.7464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-383947617717.7464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-1599781740.4906099</v>
      </c>
      <c r="L3542" s="444">
        <f t="shared" ca="1" si="167"/>
        <v>-385547399458.237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-385547399458.237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-1606447497.7426541</v>
      </c>
      <c r="L3543" s="444">
        <f t="shared" ca="1" si="167"/>
        <v>-387153846955.97968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-387153846955.97968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-1613141028.9832487</v>
      </c>
      <c r="L3544" s="444">
        <f t="shared" ca="1" si="167"/>
        <v>-388766987984.96295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-388766987984.96295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-1619862449.9373455</v>
      </c>
      <c r="L3545" s="444">
        <f t="shared" ca="1" si="167"/>
        <v>-390386850434.90027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-390386850434.90027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-1626611876.8120844</v>
      </c>
      <c r="L3546" s="444">
        <f t="shared" ca="1" si="167"/>
        <v>-392013462311.71234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-392013462311.71234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-1633389426.2988014</v>
      </c>
      <c r="L3547" s="444">
        <f t="shared" ca="1" si="167"/>
        <v>-393646851738.01117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-393646851738.01117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-1640195215.5750465</v>
      </c>
      <c r="L3548" s="444">
        <f t="shared" ca="1" si="167"/>
        <v>-395287046953.58624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-395287046953.58624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-1647029362.3066094</v>
      </c>
      <c r="L3549" s="444">
        <f t="shared" ca="1" si="167"/>
        <v>-396934076315.89282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-396934076315.89282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-1653891984.6495533</v>
      </c>
      <c r="L3550" s="444">
        <f t="shared" ca="1" si="167"/>
        <v>-398587968300.54236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-398587968300.54236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-1660783201.2522597</v>
      </c>
      <c r="L3551" s="444">
        <f t="shared" ca="1" si="167"/>
        <v>-400248751501.79462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-400248751501.79462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-1667703131.2574775</v>
      </c>
      <c r="L3552" s="444">
        <f t="shared" ca="1" si="167"/>
        <v>-401916454633.05212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-401916454633.05212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-1674651894.3043838</v>
      </c>
      <c r="L3553" s="444">
        <f t="shared" ca="1" si="167"/>
        <v>-403591106527.35651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-403591106527.35651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-1681629610.530652</v>
      </c>
      <c r="L3554" s="444">
        <f t="shared" ca="1" si="167"/>
        <v>-405272736137.88715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-405272736137.88715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-1688636400.5745296</v>
      </c>
      <c r="L3555" s="444">
        <f t="shared" ca="1" si="167"/>
        <v>-406961372538.46167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-406961372538.46167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-1695672385.5769236</v>
      </c>
      <c r="L3556" s="444">
        <f t="shared" ca="1" si="167"/>
        <v>-408657044924.03857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-408657044924.03857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-1702737687.1834941</v>
      </c>
      <c r="L3557" s="444">
        <f t="shared" ca="1" si="167"/>
        <v>-410359782611.22205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-410359782611.22205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-1709832427.5467584</v>
      </c>
      <c r="L3558" s="444">
        <f t="shared" ca="1" si="167"/>
        <v>-412069615038.7688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-412069615038.7688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-1716956729.3282032</v>
      </c>
      <c r="L3559" s="444">
        <f t="shared" ca="1" si="167"/>
        <v>-413786571768.09698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-413786571768.09698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-1724110715.7004042</v>
      </c>
      <c r="L3560" s="444">
        <f t="shared" ca="1" si="167"/>
        <v>-415510682483.79736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-415510682483.79736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-1731294510.3491557</v>
      </c>
      <c r="L3561" s="444">
        <f t="shared" ca="1" si="167"/>
        <v>-417241976994.14655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-417241976994.14655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-1738508237.4756105</v>
      </c>
      <c r="L3562" s="444">
        <f t="shared" ca="1" si="167"/>
        <v>-418980485231.62213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-418980485231.62213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-1745752021.7984254</v>
      </c>
      <c r="L3563" s="444">
        <f t="shared" ca="1" si="167"/>
        <v>-420726237253.42053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-420726237253.42053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-1753025988.5559189</v>
      </c>
      <c r="L3564" s="444">
        <f t="shared" ca="1" si="167"/>
        <v>-422479263241.97644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-422479263241.97644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-1760330263.5082352</v>
      </c>
      <c r="L3565" s="444">
        <f t="shared" ca="1" si="167"/>
        <v>-424239593505.48468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-424239593505.48468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-1767664972.9395194</v>
      </c>
      <c r="L3566" s="444">
        <f t="shared" ca="1" si="167"/>
        <v>-426007258478.42419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-426007258478.42419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-1775030243.6601007</v>
      </c>
      <c r="L3567" s="444">
        <f t="shared" ca="1" si="167"/>
        <v>-427782288722.08429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-427782288722.08429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-1782426203.0086844</v>
      </c>
      <c r="L3568" s="444">
        <f t="shared" ca="1" si="167"/>
        <v>-429564714925.09296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-429564714925.09296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-1789852978.8545539</v>
      </c>
      <c r="L3569" s="444">
        <f t="shared" ca="1" si="167"/>
        <v>-431354567903.94751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-431354567903.94751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-1797310699.5997813</v>
      </c>
      <c r="L3570" s="444">
        <f t="shared" ca="1" si="167"/>
        <v>-433151878603.5473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-433151878603.5473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-1804799494.1814468</v>
      </c>
      <c r="L3571" s="444">
        <f t="shared" ca="1" si="167"/>
        <v>-434956678097.72876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-434956678097.72876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-1812319492.0738699</v>
      </c>
      <c r="L3572" s="444">
        <f t="shared" ca="1" si="167"/>
        <v>-436768997589.80261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-436768997589.80261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-1819870823.290844</v>
      </c>
      <c r="L3573" s="444">
        <f t="shared" ca="1" si="167"/>
        <v>-438588868413.09344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-438588868413.09344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-1827453618.3878896</v>
      </c>
      <c r="L3574" s="444">
        <f t="shared" ca="1" si="167"/>
        <v>-440416322031.48132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-440416322031.48132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-1835068008.4645054</v>
      </c>
      <c r="L3575" s="444">
        <f t="shared" ca="1" si="167"/>
        <v>-442251390039.9458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-442251390039.9458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-1842714125.166441</v>
      </c>
      <c r="L3576" s="444">
        <f t="shared" ca="1" si="167"/>
        <v>-444094104165.11224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-444094104165.11224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-1850392100.6879675</v>
      </c>
      <c r="L3577" s="444">
        <f t="shared" ca="1" si="167"/>
        <v>-445944496265.80023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-445944496265.80023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-1858102067.7741675</v>
      </c>
      <c r="L3578" s="444">
        <f t="shared" ref="L3578:L3832" ca="1" si="172">I3578-J3578+K3578</f>
        <v>-447802598333.5744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-447802598333.5744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-1865844159.7232268</v>
      </c>
      <c r="L3579" s="444">
        <f t="shared" ca="1" si="172"/>
        <v>-449668442493.29761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-449668442493.29761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-1873618510.3887401</v>
      </c>
      <c r="L3580" s="444">
        <f t="shared" ca="1" si="172"/>
        <v>-451542061003.68634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-451542061003.68634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-1881425254.1820264</v>
      </c>
      <c r="L3581" s="444">
        <f t="shared" ca="1" si="172"/>
        <v>-453423486257.86835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-453423486257.86835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-1889264526.0744514</v>
      </c>
      <c r="L3582" s="444">
        <f t="shared" ca="1" si="172"/>
        <v>-455312750783.94281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-455312750783.94281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-1897136461.5997615</v>
      </c>
      <c r="L3583" s="444">
        <f t="shared" ca="1" si="172"/>
        <v>-457209887245.54254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-457209887245.54254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-1905041196.8564272</v>
      </c>
      <c r="L3584" s="444">
        <f t="shared" ca="1" si="172"/>
        <v>-459114928442.39899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-459114928442.39899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-1912978868.5099957</v>
      </c>
      <c r="L3585" s="444">
        <f t="shared" ca="1" si="172"/>
        <v>-461027907310.909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-461027907310.909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-1920949613.7954538</v>
      </c>
      <c r="L3586" s="444">
        <f t="shared" ca="1" si="172"/>
        <v>-462948856924.70447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-462948856924.70447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-1928953570.5196021</v>
      </c>
      <c r="L3587" s="444">
        <f t="shared" ca="1" si="172"/>
        <v>-464877810495.22406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-464877810495.22406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-1936990877.0634336</v>
      </c>
      <c r="L3588" s="444">
        <f t="shared" ca="1" si="172"/>
        <v>-466814801372.28748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-466814801372.28748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-1945061672.384531</v>
      </c>
      <c r="L3589" s="444">
        <f t="shared" ca="1" si="172"/>
        <v>-468759863044.672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-468759863044.672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-1953166096.0194664</v>
      </c>
      <c r="L3590" s="444">
        <f t="shared" ca="1" si="172"/>
        <v>-470713029140.69147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-470713029140.69147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-1961304288.0862143</v>
      </c>
      <c r="L3591" s="444">
        <f t="shared" ca="1" si="172"/>
        <v>-472674333428.77771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-472674333428.77771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-1969476389.2865734</v>
      </c>
      <c r="L3592" s="444">
        <f t="shared" ca="1" si="172"/>
        <v>-474643809818.06427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-474643809818.06427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-1977682540.908601</v>
      </c>
      <c r="L3593" s="444">
        <f t="shared" ca="1" si="172"/>
        <v>-476621492358.9729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-476621492358.9729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-1985922884.8290539</v>
      </c>
      <c r="L3594" s="444">
        <f t="shared" ca="1" si="172"/>
        <v>-478607415243.80194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-478607415243.80194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-1994197563.5158415</v>
      </c>
      <c r="L3595" s="444">
        <f t="shared" ca="1" si="172"/>
        <v>-480601612807.31781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-480601612807.31781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-2002506720.0304909</v>
      </c>
      <c r="L3596" s="444">
        <f t="shared" ca="1" si="172"/>
        <v>-482604119527.34833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-482604119527.34833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-2010850498.030618</v>
      </c>
      <c r="L3597" s="444">
        <f t="shared" ca="1" si="172"/>
        <v>-484614970025.37897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-484614970025.37897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-2019229041.7724121</v>
      </c>
      <c r="L3598" s="444">
        <f t="shared" ca="1" si="172"/>
        <v>-486634199067.15137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-486634199067.15137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-2027642496.1131306</v>
      </c>
      <c r="L3599" s="444">
        <f t="shared" ca="1" si="172"/>
        <v>-488661841563.26453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-488661841563.26453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-2036091006.5136023</v>
      </c>
      <c r="L3600" s="444">
        <f t="shared" ca="1" si="172"/>
        <v>-490697932569.77814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-490697932569.77814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-2044574719.0407422</v>
      </c>
      <c r="L3601" s="444">
        <f t="shared" ca="1" si="172"/>
        <v>-492742507288.81891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-492742507288.81891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-2053093780.3700786</v>
      </c>
      <c r="L3602" s="444">
        <f t="shared" ca="1" si="172"/>
        <v>-494795601069.18896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-494795601069.18896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-2061648337.7882872</v>
      </c>
      <c r="L3603" s="444">
        <f t="shared" ca="1" si="172"/>
        <v>-496857249406.97723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-496857249406.97723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-2070238539.1957386</v>
      </c>
      <c r="L3604" s="444">
        <f t="shared" ca="1" si="172"/>
        <v>-498927487946.17297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-498927487946.17297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-2078864533.1090543</v>
      </c>
      <c r="L3605" s="444">
        <f t="shared" ca="1" si="172"/>
        <v>-501006352479.28204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-501006352479.28204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-2087526468.6636751</v>
      </c>
      <c r="L3606" s="444">
        <f t="shared" ca="1" si="172"/>
        <v>-503093878947.94574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-503093878947.94574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-2096224495.6164405</v>
      </c>
      <c r="L3607" s="444">
        <f t="shared" ca="1" si="172"/>
        <v>-505190103443.56219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-505190103443.56219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-2104958764.3481758</v>
      </c>
      <c r="L3608" s="444">
        <f t="shared" ca="1" si="172"/>
        <v>-507295062207.9104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-507295062207.9104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-2113729425.8662937</v>
      </c>
      <c r="L3609" s="444">
        <f t="shared" ca="1" si="172"/>
        <v>-509408791633.77667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-509408791633.77667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-2122536631.8074028</v>
      </c>
      <c r="L3610" s="444">
        <f t="shared" ca="1" si="172"/>
        <v>-511531328265.58405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-511531328265.58405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-2131380534.4399333</v>
      </c>
      <c r="L3611" s="444">
        <f t="shared" ca="1" si="172"/>
        <v>-513662708800.02399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-513662708800.02399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-2140261286.6667664</v>
      </c>
      <c r="L3612" s="444">
        <f t="shared" ca="1" si="172"/>
        <v>-515802970086.69073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-515802970086.69073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-2149179042.0278778</v>
      </c>
      <c r="L3613" s="444">
        <f t="shared" ca="1" si="172"/>
        <v>-517952149128.71863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-517952149128.71863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-2158133954.7029939</v>
      </c>
      <c r="L3614" s="444">
        <f t="shared" ca="1" si="172"/>
        <v>-520110283083.42163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-520110283083.42163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-2167126179.514257</v>
      </c>
      <c r="L3615" s="444">
        <f t="shared" ca="1" si="172"/>
        <v>-522277409262.93591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-522277409262.93591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-2176155871.9288998</v>
      </c>
      <c r="L3616" s="444">
        <f t="shared" ca="1" si="172"/>
        <v>-524453565134.86481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-524453565134.86481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-2185223188.0619369</v>
      </c>
      <c r="L3617" s="444">
        <f t="shared" ca="1" si="172"/>
        <v>-526638788322.92676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-526638788322.92676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-2194328284.6788616</v>
      </c>
      <c r="L3618" s="444">
        <f t="shared" ca="1" si="172"/>
        <v>-528833116607.60559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-528833116607.60559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-2203471319.1983566</v>
      </c>
      <c r="L3619" s="444">
        <f t="shared" ca="1" si="172"/>
        <v>-531036587926.80396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-531036587926.80396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-2212652449.6950169</v>
      </c>
      <c r="L3620" s="444">
        <f t="shared" ca="1" si="172"/>
        <v>-533249240376.49896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-533249240376.49896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-2221871834.9020791</v>
      </c>
      <c r="L3621" s="444">
        <f t="shared" ca="1" si="172"/>
        <v>-535471112211.40106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-535471112211.40106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-2231129634.2141709</v>
      </c>
      <c r="L3622" s="444">
        <f t="shared" ca="1" si="172"/>
        <v>-537702241845.61523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-537702241845.61523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-2240426007.6900635</v>
      </c>
      <c r="L3623" s="444">
        <f t="shared" ca="1" si="172"/>
        <v>-539942667853.3053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-539942667853.3053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-2249761116.0554385</v>
      </c>
      <c r="L3624" s="444">
        <f t="shared" ca="1" si="172"/>
        <v>-542192428969.36072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-542192428969.36072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-2259135120.7056694</v>
      </c>
      <c r="L3625" s="444">
        <f t="shared" ca="1" si="172"/>
        <v>-544451564090.06641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-544451564090.06641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-2268548183.7086101</v>
      </c>
      <c r="L3626" s="444">
        <f t="shared" ca="1" si="172"/>
        <v>-546720112273.77502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-546720112273.77502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-2278000467.8073959</v>
      </c>
      <c r="L3627" s="444">
        <f t="shared" ca="1" si="172"/>
        <v>-548998112741.5824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-548998112741.5824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-2287492136.4232597</v>
      </c>
      <c r="L3628" s="444">
        <f t="shared" ca="1" si="172"/>
        <v>-551285604878.00562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-551285604878.00562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-2297023353.6583567</v>
      </c>
      <c r="L3629" s="444">
        <f t="shared" ca="1" si="172"/>
        <v>-553582628231.66394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-553582628231.66394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-2306594284.2985997</v>
      </c>
      <c r="L3630" s="444">
        <f t="shared" ca="1" si="172"/>
        <v>-555889222515.96252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-555889222515.96252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-2316205093.8165107</v>
      </c>
      <c r="L3631" s="444">
        <f t="shared" ca="1" si="172"/>
        <v>-558205427609.77905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-558205427609.77905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-2325855948.3740792</v>
      </c>
      <c r="L3632" s="444">
        <f t="shared" ca="1" si="172"/>
        <v>-560531283558.15308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-560531283558.15308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-2335547014.8256378</v>
      </c>
      <c r="L3633" s="444">
        <f t="shared" ca="1" si="172"/>
        <v>-562866830572.97876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-562866830572.97876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-2345278460.7207446</v>
      </c>
      <c r="L3634" s="444">
        <f t="shared" ca="1" si="172"/>
        <v>-565212109033.69946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-565212109033.69946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-2355050454.3070812</v>
      </c>
      <c r="L3635" s="444">
        <f t="shared" ca="1" si="172"/>
        <v>-567567159488.00659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-567567159488.00659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-2364863164.533361</v>
      </c>
      <c r="L3636" s="444">
        <f t="shared" ca="1" si="172"/>
        <v>-569932022652.53992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-569932022652.53992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-2374716761.0522494</v>
      </c>
      <c r="L3637" s="444">
        <f t="shared" ca="1" si="172"/>
        <v>-572306739413.59216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-572306739413.59216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-2384611414.2233005</v>
      </c>
      <c r="L3638" s="444">
        <f t="shared" ca="1" si="172"/>
        <v>-574691350827.81543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-574691350827.81543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-2394547295.1158977</v>
      </c>
      <c r="L3639" s="444">
        <f t="shared" ca="1" si="172"/>
        <v>-577085898122.93127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-577085898122.93127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-2404524575.5122137</v>
      </c>
      <c r="L3640" s="444">
        <f t="shared" ca="1" si="172"/>
        <v>-579490422698.44348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-579490422698.44348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-2414543427.910181</v>
      </c>
      <c r="L3641" s="444">
        <f t="shared" ca="1" si="172"/>
        <v>-581904966126.35364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-581904966126.35364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-2424604025.5264735</v>
      </c>
      <c r="L3642" s="444">
        <f t="shared" ca="1" si="172"/>
        <v>-584329570151.88013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-584329570151.88013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-2434706542.2995005</v>
      </c>
      <c r="L3643" s="444">
        <f t="shared" ca="1" si="172"/>
        <v>-586764276694.17969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-586764276694.17969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-2444851152.8924155</v>
      </c>
      <c r="L3644" s="444">
        <f t="shared" ca="1" si="172"/>
        <v>-589209127847.07214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-589209127847.07214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-2455038032.6961341</v>
      </c>
      <c r="L3645" s="444">
        <f t="shared" ca="1" si="172"/>
        <v>-591664165879.76831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-591664165879.76831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-2465267357.8323679</v>
      </c>
      <c r="L3646" s="444">
        <f t="shared" ca="1" si="172"/>
        <v>-594129433237.60071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-594129433237.60071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-2475539305.1566696</v>
      </c>
      <c r="L3647" s="444">
        <f t="shared" ca="1" si="172"/>
        <v>-596604972542.75732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-596604972542.75732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-2485854052.2614889</v>
      </c>
      <c r="L3648" s="444">
        <f t="shared" ca="1" si="172"/>
        <v>-599090826595.0188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-599090826595.0188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-2496211777.4792452</v>
      </c>
      <c r="L3649" s="444">
        <f t="shared" ca="1" si="172"/>
        <v>-601587038372.49805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-601587038372.49805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-2506612659.8854084</v>
      </c>
      <c r="L3650" s="444">
        <f t="shared" ca="1" si="172"/>
        <v>-604093651032.38342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-604093651032.38342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-2517056879.3015976</v>
      </c>
      <c r="L3651" s="444">
        <f t="shared" ca="1" si="172"/>
        <v>-606610707911.68506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-606610707911.68506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-2527544616.2986879</v>
      </c>
      <c r="L3652" s="444">
        <f t="shared" ca="1" si="172"/>
        <v>-609138252527.98376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-609138252527.98376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-2538076052.1999321</v>
      </c>
      <c r="L3653" s="444">
        <f t="shared" ca="1" si="172"/>
        <v>-611676328580.18372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-611676328580.18372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-2548651369.0840988</v>
      </c>
      <c r="L3654" s="444">
        <f t="shared" ca="1" si="172"/>
        <v>-614224979949.26782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-614224979949.26782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-2559270749.7886157</v>
      </c>
      <c r="L3655" s="444">
        <f t="shared" ca="1" si="172"/>
        <v>-616784250699.0564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-616784250699.0564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-2569934377.912735</v>
      </c>
      <c r="L3656" s="444">
        <f t="shared" ca="1" si="172"/>
        <v>-619354185076.96912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-619354185076.96912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-2580642437.8207045</v>
      </c>
      <c r="L3657" s="444">
        <f t="shared" ca="1" si="172"/>
        <v>-621934827514.78979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-621934827514.78979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-2591395114.6449575</v>
      </c>
      <c r="L3658" s="444">
        <f t="shared" ca="1" si="172"/>
        <v>-624526222629.43469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-624526222629.43469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-2602192594.2893114</v>
      </c>
      <c r="L3659" s="444">
        <f t="shared" ca="1" si="172"/>
        <v>-627128415223.724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-627128415223.724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-2613035063.4321833</v>
      </c>
      <c r="L3660" s="444">
        <f t="shared" ca="1" si="172"/>
        <v>-629741450287.15613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-629741450287.15613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-2623922709.5298171</v>
      </c>
      <c r="L3661" s="444">
        <f t="shared" ca="1" si="172"/>
        <v>-632365372996.68591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-632365372996.68591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-2634855720.8195248</v>
      </c>
      <c r="L3662" s="444">
        <f t="shared" ca="1" si="172"/>
        <v>-635000228717.50549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-635000228717.50549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-2645834286.3229394</v>
      </c>
      <c r="L3663" s="444">
        <f t="shared" ca="1" si="172"/>
        <v>-637646063003.82849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-637646063003.82849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-2656858595.8492851</v>
      </c>
      <c r="L3664" s="444">
        <f t="shared" ca="1" si="172"/>
        <v>-640302921599.67773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-640302921599.67773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-2667928839.9986572</v>
      </c>
      <c r="L3665" s="444">
        <f t="shared" ca="1" si="172"/>
        <v>-642970850439.67639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-642970850439.67639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-2679045210.1653185</v>
      </c>
      <c r="L3666" s="444">
        <f t="shared" ca="1" si="172"/>
        <v>-645649895649.84167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-645649895649.84167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-2690207898.541007</v>
      </c>
      <c r="L3667" s="444">
        <f t="shared" ca="1" si="172"/>
        <v>-648340103548.38269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-648340103548.38269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-2701417098.1182613</v>
      </c>
      <c r="L3668" s="444">
        <f t="shared" ca="1" si="172"/>
        <v>-651041520646.50098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-651041520646.50098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-2712673002.6937542</v>
      </c>
      <c r="L3669" s="444">
        <f t="shared" ca="1" si="172"/>
        <v>-653754193649.1947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-653754193649.1947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-2723975806.8716445</v>
      </c>
      <c r="L3670" s="444">
        <f t="shared" ca="1" si="172"/>
        <v>-656478169456.06641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-656478169456.06641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-2735325706.0669432</v>
      </c>
      <c r="L3671" s="444">
        <f t="shared" ca="1" si="172"/>
        <v>-659213495162.1333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-659213495162.1333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-2746722896.5088887</v>
      </c>
      <c r="L3672" s="444">
        <f t="shared" ca="1" si="172"/>
        <v>-661960218058.64221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-661960218058.64221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-2758167575.2443423</v>
      </c>
      <c r="L3673" s="444">
        <f t="shared" ca="1" si="172"/>
        <v>-664718385633.8866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-664718385633.8866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-2769659940.1411943</v>
      </c>
      <c r="L3674" s="444">
        <f t="shared" ca="1" si="172"/>
        <v>-667488045574.02783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-667488045574.02783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-2781200189.8917828</v>
      </c>
      <c r="L3675" s="444">
        <f t="shared" ca="1" si="172"/>
        <v>-670269245763.91956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-670269245763.91956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-2792788524.0163317</v>
      </c>
      <c r="L3676" s="444">
        <f t="shared" ca="1" si="172"/>
        <v>-673062034287.93591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-673062034287.93591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-2804425142.8663998</v>
      </c>
      <c r="L3677" s="444">
        <f t="shared" ca="1" si="172"/>
        <v>-675866459430.80237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-675866459430.80237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-2816110247.6283431</v>
      </c>
      <c r="L3678" s="444">
        <f t="shared" ca="1" si="172"/>
        <v>-678682569678.43066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-678682569678.43066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-2827844040.3267946</v>
      </c>
      <c r="L3679" s="444">
        <f t="shared" ca="1" si="172"/>
        <v>-681510413718.75745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-681510413718.75745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-2839626723.828156</v>
      </c>
      <c r="L3680" s="444">
        <f t="shared" ca="1" si="172"/>
        <v>-684350040442.58557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-684350040442.58557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-2851458501.8441067</v>
      </c>
      <c r="L3681" s="444">
        <f t="shared" ca="1" si="172"/>
        <v>-687201498944.42969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-687201498944.42969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-2863339578.9351234</v>
      </c>
      <c r="L3682" s="444">
        <f t="shared" ca="1" si="172"/>
        <v>-690064838523.36487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-690064838523.36487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-2875270160.5140204</v>
      </c>
      <c r="L3683" s="444">
        <f t="shared" ca="1" si="172"/>
        <v>-692940108683.87891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-692940108683.87891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-2887250452.8494954</v>
      </c>
      <c r="L3684" s="444">
        <f t="shared" ca="1" si="172"/>
        <v>-695827359136.72839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-695827359136.72839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-2899280663.0697017</v>
      </c>
      <c r="L3685" s="444">
        <f t="shared" ca="1" si="172"/>
        <v>-698726639799.7981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-698726639799.7981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-2911360999.1658254</v>
      </c>
      <c r="L3686" s="444">
        <f t="shared" ca="1" si="172"/>
        <v>-701638000798.96387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-701638000798.96387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-2923491669.9956827</v>
      </c>
      <c r="L3687" s="444">
        <f t="shared" ca="1" si="172"/>
        <v>-704561492468.95959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-704561492468.95959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-2935672885.2873316</v>
      </c>
      <c r="L3688" s="444">
        <f t="shared" ca="1" si="172"/>
        <v>-707497165354.24695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-707497165354.24695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-2947904855.6426954</v>
      </c>
      <c r="L3689" s="444">
        <f t="shared" ca="1" si="172"/>
        <v>-710445070209.88965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-710445070209.88965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-2960187792.5412068</v>
      </c>
      <c r="L3690" s="444">
        <f t="shared" ca="1" si="172"/>
        <v>-713405258002.43091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-713405258002.43091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-2972521908.343462</v>
      </c>
      <c r="L3691" s="444">
        <f t="shared" ca="1" si="172"/>
        <v>-716377779910.77441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-716377779910.77441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-2984907416.2948933</v>
      </c>
      <c r="L3692" s="444">
        <f t="shared" ca="1" si="172"/>
        <v>-719362687327.06934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-719362687327.06934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-2997344530.5294557</v>
      </c>
      <c r="L3693" s="444">
        <f t="shared" ca="1" si="172"/>
        <v>-722360031857.59875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-722360031857.59875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-3009833466.073328</v>
      </c>
      <c r="L3694" s="444">
        <f t="shared" ca="1" si="172"/>
        <v>-725369865323.67212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-725369865323.67212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-3022374438.8486338</v>
      </c>
      <c r="L3695" s="444">
        <f t="shared" ca="1" si="172"/>
        <v>-728392239762.52075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-728392239762.52075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-3034967665.6771698</v>
      </c>
      <c r="L3696" s="444">
        <f t="shared" ca="1" si="172"/>
        <v>-731427207428.19788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-731427207428.19788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-3047613364.2841578</v>
      </c>
      <c r="L3697" s="444">
        <f t="shared" ca="1" si="172"/>
        <v>-734474820792.48206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-734474820792.48206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-3060311753.3020086</v>
      </c>
      <c r="L3698" s="444">
        <f t="shared" ca="1" si="172"/>
        <v>-737535132545.78406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-737535132545.78406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-3073063052.2741003</v>
      </c>
      <c r="L3699" s="444">
        <f t="shared" ca="1" si="172"/>
        <v>-740608195598.05811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-740608195598.05811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-3085867481.6585755</v>
      </c>
      <c r="L3700" s="444">
        <f t="shared" ca="1" si="172"/>
        <v>-743694063079.71667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-743694063079.71667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-3098725262.8321528</v>
      </c>
      <c r="L3701" s="444">
        <f t="shared" ca="1" si="172"/>
        <v>-746792788342.54883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-746792788342.54883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-3111636618.0939536</v>
      </c>
      <c r="L3702" s="444">
        <f t="shared" ca="1" si="172"/>
        <v>-749904424960.64282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-749904424960.64282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-3124601770.6693449</v>
      </c>
      <c r="L3703" s="444">
        <f t="shared" ca="1" si="172"/>
        <v>-753029026731.31213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-753029026731.31213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-3137620944.7138004</v>
      </c>
      <c r="L3704" s="444">
        <f t="shared" ca="1" si="172"/>
        <v>-756166647676.02588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-756166647676.02588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-3150694365.3167744</v>
      </c>
      <c r="L3705" s="444">
        <f t="shared" ca="1" si="172"/>
        <v>-759317342041.34265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-759317342041.34265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-3163822258.5055943</v>
      </c>
      <c r="L3706" s="444">
        <f t="shared" ca="1" si="172"/>
        <v>-762481164299.84827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-762481164299.84827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-3177004851.2493677</v>
      </c>
      <c r="L3707" s="444">
        <f t="shared" ca="1" si="172"/>
        <v>-765658169151.09766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-765658169151.09766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-3190242371.4629068</v>
      </c>
      <c r="L3708" s="444">
        <f t="shared" ca="1" si="172"/>
        <v>-768848411522.56055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-768848411522.56055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-3203535048.0106688</v>
      </c>
      <c r="L3709" s="444">
        <f t="shared" ca="1" si="172"/>
        <v>-772051946570.57117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-772051946570.57117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-3216883110.7107134</v>
      </c>
      <c r="L3710" s="444">
        <f t="shared" ca="1" si="172"/>
        <v>-775268829681.28186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-775268829681.28186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-3230286790.3386745</v>
      </c>
      <c r="L3711" s="444">
        <f t="shared" ca="1" si="172"/>
        <v>-778499116471.62048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-778499116471.62048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-3243746318.631752</v>
      </c>
      <c r="L3712" s="444">
        <f t="shared" ca="1" si="172"/>
        <v>-781742862790.2522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-781742862790.2522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-3257261928.2927175</v>
      </c>
      <c r="L3713" s="444">
        <f t="shared" ca="1" si="172"/>
        <v>-785000124718.54492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-785000124718.54492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-3270833852.993937</v>
      </c>
      <c r="L3714" s="444">
        <f t="shared" ca="1" si="172"/>
        <v>-788270958571.53882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-788270958571.53882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-3284462327.3814116</v>
      </c>
      <c r="L3715" s="444">
        <f t="shared" ca="1" si="172"/>
        <v>-791555420898.92029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-791555420898.92029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-3298147587.0788345</v>
      </c>
      <c r="L3716" s="444">
        <f t="shared" ca="1" si="172"/>
        <v>-794853568485.99915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-794853568485.99915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-3311889868.6916633</v>
      </c>
      <c r="L3717" s="444">
        <f t="shared" ca="1" si="172"/>
        <v>-798165458354.6908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-798165458354.6908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-3325689409.8112116</v>
      </c>
      <c r="L3718" s="444">
        <f t="shared" ca="1" si="172"/>
        <v>-801491147764.50195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-801491147764.50195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-3339546449.0187583</v>
      </c>
      <c r="L3719" s="444">
        <f t="shared" ca="1" si="172"/>
        <v>-804830694213.52075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-804830694213.52075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-3353461225.8896699</v>
      </c>
      <c r="L3720" s="444">
        <f t="shared" ca="1" si="172"/>
        <v>-808184155439.4104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-808184155439.4104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-3367433980.9975433</v>
      </c>
      <c r="L3721" s="444">
        <f t="shared" ca="1" si="172"/>
        <v>-811551589420.40796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-811551589420.40796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-3381464955.9183664</v>
      </c>
      <c r="L3722" s="444">
        <f t="shared" ca="1" si="172"/>
        <v>-814933054376.32629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-814933054376.32629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-3395554393.2346931</v>
      </c>
      <c r="L3723" s="444">
        <f t="shared" ca="1" si="172"/>
        <v>-818328608769.56104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-818328608769.56104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-3409702536.5398378</v>
      </c>
      <c r="L3724" s="444">
        <f t="shared" ca="1" si="172"/>
        <v>-821738311306.10083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-821738311306.10083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-3423909630.4420867</v>
      </c>
      <c r="L3725" s="444">
        <f t="shared" ca="1" si="172"/>
        <v>-825162220936.54297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-825162220936.54297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-3438175920.5689292</v>
      </c>
      <c r="L3726" s="444">
        <f t="shared" ca="1" si="172"/>
        <v>-828600396857.11194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-828600396857.11194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-3452501653.5712996</v>
      </c>
      <c r="L3727" s="444">
        <f t="shared" ca="1" si="172"/>
        <v>-832052898510.68323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-832052898510.68323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-3466887077.1278467</v>
      </c>
      <c r="L3728" s="444">
        <f t="shared" ca="1" si="172"/>
        <v>-835519785587.81104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-835519785587.81104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-3481332439.9492126</v>
      </c>
      <c r="L3729" s="444">
        <f t="shared" ca="1" si="172"/>
        <v>-839001118027.76025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-839001118027.76025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-3495837991.7823343</v>
      </c>
      <c r="L3730" s="444">
        <f t="shared" ca="1" si="172"/>
        <v>-842496956019.5426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-842496956019.5426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-3510403983.4147606</v>
      </c>
      <c r="L3731" s="444">
        <f t="shared" ca="1" si="172"/>
        <v>-846007360002.9574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-846007360002.9574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-3525030666.6789889</v>
      </c>
      <c r="L3732" s="444">
        <f t="shared" ca="1" si="172"/>
        <v>-849532390669.63635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-849532390669.63635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-3539718294.4568181</v>
      </c>
      <c r="L3733" s="444">
        <f t="shared" ca="1" si="172"/>
        <v>-853072108964.09314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-853072108964.09314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-3554467120.6837215</v>
      </c>
      <c r="L3734" s="444">
        <f t="shared" ca="1" si="172"/>
        <v>-856626576084.77686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-856626576084.77686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-3569277400.3532367</v>
      </c>
      <c r="L3735" s="444">
        <f t="shared" ca="1" si="172"/>
        <v>-860195853485.13013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-860195853485.13013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-3584149389.5213757</v>
      </c>
      <c r="L3736" s="444">
        <f t="shared" ca="1" si="172"/>
        <v>-863780002874.65149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-863780002874.65149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-3599083345.3110471</v>
      </c>
      <c r="L3737" s="444">
        <f t="shared" ca="1" si="172"/>
        <v>-867379086219.96252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-867379086219.96252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-3614079525.9165106</v>
      </c>
      <c r="L3738" s="444">
        <f t="shared" ca="1" si="172"/>
        <v>-870993165745.87903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-870993165745.87903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-3629138190.6078296</v>
      </c>
      <c r="L3739" s="444">
        <f t="shared" ca="1" si="172"/>
        <v>-874622303936.48682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-874622303936.48682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-3644259599.7353621</v>
      </c>
      <c r="L3740" s="444">
        <f t="shared" ca="1" si="172"/>
        <v>-878266563536.22217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-878266563536.22217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-3659444014.7342591</v>
      </c>
      <c r="L3741" s="444">
        <f t="shared" ca="1" si="172"/>
        <v>-881926007550.95642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-881926007550.95642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-3674691698.1289849</v>
      </c>
      <c r="L3742" s="444">
        <f t="shared" ca="1" si="172"/>
        <v>-885600699249.08545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-885600699249.08545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-3690002913.5378561</v>
      </c>
      <c r="L3743" s="444">
        <f t="shared" ca="1" si="172"/>
        <v>-889290702162.62329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-889290702162.62329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-3705377925.6775975</v>
      </c>
      <c r="L3744" s="444">
        <f t="shared" ca="1" si="172"/>
        <v>-892996080088.3009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-892996080088.3009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-3720817000.3679204</v>
      </c>
      <c r="L3745" s="444">
        <f t="shared" ca="1" si="172"/>
        <v>-896716897088.66882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-896716897088.66882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-3736320404.5361199</v>
      </c>
      <c r="L3746" s="444">
        <f t="shared" ca="1" si="172"/>
        <v>-900453217493.20496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-900453217493.20496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-3751888406.2216873</v>
      </c>
      <c r="L3747" s="444">
        <f t="shared" ca="1" si="172"/>
        <v>-904205105899.42664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-904205105899.42664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-3767521274.5809441</v>
      </c>
      <c r="L3748" s="444">
        <f t="shared" ca="1" si="172"/>
        <v>-907972627174.00757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-907972627174.00757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-3783219279.8916984</v>
      </c>
      <c r="L3749" s="444">
        <f t="shared" ca="1" si="172"/>
        <v>-911755846453.89929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-911755846453.89929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-3798982693.5579138</v>
      </c>
      <c r="L3750" s="444">
        <f t="shared" ca="1" si="172"/>
        <v>-915554829147.45715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-915554829147.45715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-3814811788.1144042</v>
      </c>
      <c r="L3751" s="444">
        <f t="shared" ca="1" si="172"/>
        <v>-919369640935.57153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-919369640935.57153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-3830706837.2315478</v>
      </c>
      <c r="L3752" s="444">
        <f t="shared" ca="1" si="172"/>
        <v>-923200347772.8031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-923200347772.8031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-3846668115.7200127</v>
      </c>
      <c r="L3753" s="444">
        <f t="shared" ca="1" si="172"/>
        <v>-927047015888.52307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-927047015888.52307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-3862695899.5355129</v>
      </c>
      <c r="L3754" s="444">
        <f t="shared" ca="1" si="172"/>
        <v>-930909711788.05859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-930909711788.05859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-3878790465.7835779</v>
      </c>
      <c r="L3755" s="444">
        <f t="shared" ca="1" si="172"/>
        <v>-934788502253.84216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-934788502253.84216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-3894952092.7243423</v>
      </c>
      <c r="L3756" s="444">
        <f t="shared" ca="1" si="172"/>
        <v>-938683454346.56653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-938683454346.56653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-3911181059.7773604</v>
      </c>
      <c r="L3757" s="444">
        <f t="shared" ca="1" si="172"/>
        <v>-942594635406.34387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-942594635406.34387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-3927477647.5264335</v>
      </c>
      <c r="L3758" s="444">
        <f t="shared" ca="1" si="172"/>
        <v>-946522113053.87036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-946522113053.87036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-3943842137.7244592</v>
      </c>
      <c r="L3759" s="444">
        <f t="shared" ca="1" si="172"/>
        <v>-950465955191.59485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-950465955191.59485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-3960274813.2983122</v>
      </c>
      <c r="L3760" s="444">
        <f t="shared" ca="1" si="172"/>
        <v>-954426230004.89319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-954426230004.89319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-3976775958.3537216</v>
      </c>
      <c r="L3761" s="444">
        <f t="shared" ca="1" si="172"/>
        <v>-958403005963.24695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-958403005963.24695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-3993345858.1801963</v>
      </c>
      <c r="L3762" s="444">
        <f t="shared" ca="1" si="172"/>
        <v>-962396351821.42712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-962396351821.42712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-4009984799.2559462</v>
      </c>
      <c r="L3763" s="444">
        <f t="shared" ca="1" si="172"/>
        <v>-966406336620.68311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-966406336620.68311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-4026693069.2528458</v>
      </c>
      <c r="L3764" s="444">
        <f t="shared" ca="1" si="172"/>
        <v>-970433029689.93591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-970433029689.93591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-4043470957.0413995</v>
      </c>
      <c r="L3765" s="444">
        <f t="shared" ca="1" si="172"/>
        <v>-974476500646.97729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-974476500646.97729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-4060318752.6957393</v>
      </c>
      <c r="L3766" s="444">
        <f t="shared" ca="1" si="172"/>
        <v>-978536819399.67297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-978536819399.67297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-4077236747.4986372</v>
      </c>
      <c r="L3767" s="444">
        <f t="shared" ca="1" si="172"/>
        <v>-982614056147.17163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-982614056147.17163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-4094225233.946548</v>
      </c>
      <c r="L3768" s="444">
        <f t="shared" ca="1" si="172"/>
        <v>-986708281381.11816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-986708281381.11816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-4111284505.7546592</v>
      </c>
      <c r="L3769" s="444">
        <f t="shared" ca="1" si="172"/>
        <v>-990819565886.8728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-990819565886.8728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-4128414857.8619699</v>
      </c>
      <c r="L3770" s="444">
        <f t="shared" ca="1" si="172"/>
        <v>-994947980744.73474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-994947980744.73474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-4145616586.4363942</v>
      </c>
      <c r="L3771" s="444">
        <f t="shared" ca="1" si="172"/>
        <v>-999093597331.17114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-999093597331.17114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-4162889988.8798795</v>
      </c>
      <c r="L3772" s="444">
        <f t="shared" ca="1" si="172"/>
        <v>-1003256487320.051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-1003256487320.051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-4180235363.8335457</v>
      </c>
      <c r="L3773" s="444">
        <f t="shared" ca="1" si="172"/>
        <v>-1007436722683.8845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-1007436722683.8845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-4197653011.1828523</v>
      </c>
      <c r="L3774" s="444">
        <f t="shared" ca="1" si="172"/>
        <v>-1011634375695.0674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-1011634375695.0674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-4215143232.0627809</v>
      </c>
      <c r="L3775" s="444">
        <f t="shared" ca="1" si="172"/>
        <v>-1015849518927.1301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-1015849518927.1301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-4232706328.8630428</v>
      </c>
      <c r="L3776" s="444">
        <f t="shared" ca="1" si="172"/>
        <v>-1020082225255.9932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-1020082225255.9932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-4250342605.233305</v>
      </c>
      <c r="L3777" s="444">
        <f t="shared" ca="1" si="172"/>
        <v>-1024332567861.2264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-1024332567861.2264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-4268052366.0884428</v>
      </c>
      <c r="L3778" s="444">
        <f t="shared" ca="1" si="172"/>
        <v>-1028600620227.3149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-1028600620227.3149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-4285835917.613812</v>
      </c>
      <c r="L3779" s="444">
        <f t="shared" ca="1" si="172"/>
        <v>-1032886456144.9287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-1032886456144.9287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-4303693567.2705355</v>
      </c>
      <c r="L3780" s="444">
        <f t="shared" ca="1" si="172"/>
        <v>-1037190149712.1992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-1037190149712.1992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-4321625623.8008299</v>
      </c>
      <c r="L3781" s="444">
        <f t="shared" ca="1" si="172"/>
        <v>-1041511775336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-1041511775336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-4339632397.2333336</v>
      </c>
      <c r="L3782" s="444">
        <f t="shared" ca="1" si="172"/>
        <v>-1045851407733.2333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-1045851407733.2333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-4357714198.8884716</v>
      </c>
      <c r="L3783" s="444">
        <f t="shared" ca="1" si="172"/>
        <v>-1050209121932.1217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-1050209121932.1217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-4375871341.3838406</v>
      </c>
      <c r="L3784" s="444">
        <f t="shared" ca="1" si="172"/>
        <v>-1054584993273.5055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-1054584993273.5055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-4394104138.6396055</v>
      </c>
      <c r="L3785" s="444">
        <f t="shared" ca="1" si="172"/>
        <v>-1058979097412.1451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-1058979097412.1451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-4412412905.8839378</v>
      </c>
      <c r="L3786" s="444">
        <f t="shared" ca="1" si="172"/>
        <v>-1063391510318.0291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-1063391510318.0291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-4430797959.6584539</v>
      </c>
      <c r="L3787" s="444">
        <f t="shared" ca="1" si="172"/>
        <v>-1067822308277.6875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-1067822308277.6875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-4449259617.8236971</v>
      </c>
      <c r="L3788" s="444">
        <f t="shared" ca="1" si="172"/>
        <v>-1072271567895.5112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-1072271567895.5112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-4467798199.5646305</v>
      </c>
      <c r="L3789" s="444">
        <f t="shared" ca="1" si="172"/>
        <v>-1076739366095.0758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-1076739366095.0758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-4486414025.3961487</v>
      </c>
      <c r="L3790" s="444">
        <f t="shared" ca="1" si="172"/>
        <v>-1081225780120.4719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-1081225780120.4719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-4505107417.1686335</v>
      </c>
      <c r="L3791" s="444">
        <f t="shared" ca="1" si="172"/>
        <v>-1085730887537.6405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-1085730887537.6405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-4523878698.0735025</v>
      </c>
      <c r="L3792" s="444">
        <f t="shared" ca="1" si="172"/>
        <v>-1090254766235.714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-1090254766235.714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-4542728192.6488085</v>
      </c>
      <c r="L3793" s="444">
        <f t="shared" ca="1" si="172"/>
        <v>-1094797494428.3628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-1094797494428.3628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-4561656226.7848454</v>
      </c>
      <c r="L3794" s="444">
        <f t="shared" ca="1" si="172"/>
        <v>-1099359150655.1476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-1099359150655.1476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-4580663127.7297812</v>
      </c>
      <c r="L3795" s="444">
        <f t="shared" ca="1" si="172"/>
        <v>-1103939813782.8774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-1103939813782.8774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-4599749224.0953226</v>
      </c>
      <c r="L3796" s="444">
        <f t="shared" ca="1" si="172"/>
        <v>-1108539563006.9727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-1108539563006.9727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-4618914845.8623857</v>
      </c>
      <c r="L3797" s="444">
        <f t="shared" ca="1" si="172"/>
        <v>-1113158477852.835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-1113158477852.835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-4638160324.3868122</v>
      </c>
      <c r="L3798" s="444">
        <f t="shared" ca="1" si="172"/>
        <v>-1117796638177.2217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-1117796638177.2217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-4657485992.4050903</v>
      </c>
      <c r="L3799" s="444">
        <f t="shared" ca="1" si="172"/>
        <v>-1122454124169.6267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-1122454124169.6267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-4676892184.0401115</v>
      </c>
      <c r="L3800" s="444">
        <f t="shared" ca="1" si="172"/>
        <v>-1127131016353.6667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-1127131016353.6667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-4696379234.8069448</v>
      </c>
      <c r="L3801" s="444">
        <f t="shared" ca="1" si="172"/>
        <v>-1131827395588.4736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-1131827395588.4736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-4715947481.6186399</v>
      </c>
      <c r="L3802" s="444">
        <f t="shared" ca="1" si="172"/>
        <v>-1136543343070.0923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-1136543343070.0923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-4735597262.7920513</v>
      </c>
      <c r="L3803" s="444">
        <f t="shared" ca="1" si="172"/>
        <v>-1141278940332.8843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-1141278940332.8843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-4755328918.0536842</v>
      </c>
      <c r="L3804" s="444">
        <f t="shared" ca="1" si="172"/>
        <v>-1146034269250.938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-1146034269250.938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-4775142788.5455751</v>
      </c>
      <c r="L3805" s="444">
        <f t="shared" ca="1" si="172"/>
        <v>-1150809412039.4836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-1150809412039.4836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-4795039216.8311815</v>
      </c>
      <c r="L3806" s="444">
        <f t="shared" ca="1" si="172"/>
        <v>-1155604451256.3149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-1155604451256.3149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-4815018546.9013119</v>
      </c>
      <c r="L3807" s="444">
        <f t="shared" ca="1" si="172"/>
        <v>-1160419469803.2163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-1160419469803.2163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-4835081124.180068</v>
      </c>
      <c r="L3808" s="444">
        <f t="shared" ca="1" si="172"/>
        <v>-1165254550927.3965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-1165254550927.3965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-4855227295.5308189</v>
      </c>
      <c r="L3809" s="444">
        <f t="shared" ca="1" si="172"/>
        <v>-1170109778222.9272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-1170109778222.9272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-4875457409.2621965</v>
      </c>
      <c r="L3810" s="444">
        <f t="shared" ca="1" si="172"/>
        <v>-1174985235632.1895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-1174985235632.1895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-4895771815.1341228</v>
      </c>
      <c r="L3811" s="444">
        <f t="shared" ca="1" si="172"/>
        <v>-1179881007447.3235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-1179881007447.3235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-4916170864.3638477</v>
      </c>
      <c r="L3812" s="444">
        <f t="shared" ca="1" si="172"/>
        <v>-1184797178311.6873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-1184797178311.6873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-4936654909.6320305</v>
      </c>
      <c r="L3813" s="444">
        <f t="shared" ca="1" si="172"/>
        <v>-1189733833221.3193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-1189733833221.3193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-4957224305.0888309</v>
      </c>
      <c r="L3814" s="444">
        <f t="shared" ca="1" si="172"/>
        <v>-1194691057526.4082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-1194691057526.4082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-4977879406.360034</v>
      </c>
      <c r="L3815" s="444">
        <f t="shared" ca="1" si="172"/>
        <v>-1199668936932.7683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-1199668936932.7683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-4998620570.5532017</v>
      </c>
      <c r="L3816" s="444">
        <f t="shared" ca="1" si="172"/>
        <v>-1204667557503.3215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-1204667557503.3215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-5019448156.2638397</v>
      </c>
      <c r="L3817" s="444">
        <f t="shared" ca="1" si="172"/>
        <v>-1209687005659.5854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-1209687005659.5854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-5040362523.5816059</v>
      </c>
      <c r="L3818" s="444">
        <f t="shared" ca="1" si="172"/>
        <v>-1214727368183.167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-1214727368183.167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-5061364034.096529</v>
      </c>
      <c r="L3819" s="444">
        <f t="shared" ca="1" si="172"/>
        <v>-1219788732217.2634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-1219788732217.2634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-5082453050.9052639</v>
      </c>
      <c r="L3820" s="444">
        <f t="shared" ca="1" si="172"/>
        <v>-1224871185268.1687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-1224871185268.1687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-5103629938.6173697</v>
      </c>
      <c r="L3821" s="444">
        <f t="shared" ca="1" si="172"/>
        <v>-1229974815206.7861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-1229974815206.7861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-5124895063.3616085</v>
      </c>
      <c r="L3822" s="444">
        <f t="shared" ca="1" si="172"/>
        <v>-1235099710270.1477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-1235099710270.1477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-5146248792.7922821</v>
      </c>
      <c r="L3823" s="444">
        <f t="shared" ca="1" si="172"/>
        <v>-1240245959062.9399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-1240245959062.9399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-5167691496.095583</v>
      </c>
      <c r="L3824" s="444">
        <f t="shared" ca="1" si="172"/>
        <v>-1245413650559.0356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-1245413650559.0356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-5189223543.9959822</v>
      </c>
      <c r="L3825" s="444">
        <f t="shared" ca="1" si="172"/>
        <v>-1250602874103.0317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-1250602874103.0317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-5210845308.7626324</v>
      </c>
      <c r="L3826" s="444">
        <f t="shared" ca="1" si="172"/>
        <v>-1255813719411.7944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-1255813719411.7944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-5232557164.2158098</v>
      </c>
      <c r="L3827" s="444">
        <f t="shared" ca="1" si="172"/>
        <v>-1261046276576.0103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-1261046276576.0103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-5254359485.7333755</v>
      </c>
      <c r="L3828" s="444">
        <f t="shared" ca="1" si="172"/>
        <v>-1266300636061.7437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-1266300636061.7437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-5276252650.2572651</v>
      </c>
      <c r="L3829" s="444">
        <f t="shared" ca="1" si="172"/>
        <v>-1271576888712.001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-1271576888712.001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-5298237036.300004</v>
      </c>
      <c r="L3830" s="444">
        <f t="shared" ca="1" si="172"/>
        <v>-1276875125748.301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-1276875125748.301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-5320313023.9512539</v>
      </c>
      <c r="L3831" s="444">
        <f t="shared" ca="1" si="172"/>
        <v>-1282195438772.2522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-1282195438772.2522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-5342480994.8843842</v>
      </c>
      <c r="L3832" s="444">
        <f t="shared" ca="1" si="172"/>
        <v>-1287537919767.1365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-1287537919767.1365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-5364741332.3630686</v>
      </c>
      <c r="L3833" s="444">
        <f t="shared" ref="L3833:L4087" ca="1" si="177">I3833-J3833+K3833</f>
        <v>-1292902661099.4995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-1292902661099.4995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-5387094421.2479143</v>
      </c>
      <c r="L3834" s="444">
        <f t="shared" ca="1" si="177"/>
        <v>-1298289755520.7473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-1298289755520.7473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-5409540648.0031137</v>
      </c>
      <c r="L3835" s="444">
        <f t="shared" ca="1" si="177"/>
        <v>-1303699296168.7505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-1303699296168.7505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-5432080400.7031269</v>
      </c>
      <c r="L3836" s="444">
        <f t="shared" ca="1" si="177"/>
        <v>-1309131376569.4536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-1309131376569.4536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-5454714069.0393896</v>
      </c>
      <c r="L3837" s="444">
        <f t="shared" ca="1" si="177"/>
        <v>-1314586090638.4929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-1314586090638.4929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-5477442044.327054</v>
      </c>
      <c r="L3838" s="444">
        <f t="shared" ca="1" si="177"/>
        <v>-1320063532682.8201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-1320063532682.8201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-5500264719.5117502</v>
      </c>
      <c r="L3839" s="444">
        <f t="shared" ca="1" si="177"/>
        <v>-1325563797402.3318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-1325563797402.3318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-5523182489.1763821</v>
      </c>
      <c r="L3840" s="444">
        <f t="shared" ca="1" si="177"/>
        <v>-1331086979891.5081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-1331086979891.5081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-5546195749.5479498</v>
      </c>
      <c r="L3841" s="444">
        <f t="shared" ca="1" si="177"/>
        <v>-1336633175641.0559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-1336633175641.0559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-5569304898.5043993</v>
      </c>
      <c r="L3842" s="444">
        <f t="shared" ca="1" si="177"/>
        <v>-1342202480539.5603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-1342202480539.5603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-5592510335.581501</v>
      </c>
      <c r="L3843" s="444">
        <f t="shared" ca="1" si="177"/>
        <v>-1347794990875.1418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-1347794990875.1418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-5615812461.9797573</v>
      </c>
      <c r="L3844" s="444">
        <f t="shared" ca="1" si="177"/>
        <v>-1353410803337.1216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-1353410803337.1216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-5639211680.5713396</v>
      </c>
      <c r="L3845" s="444">
        <f t="shared" ca="1" si="177"/>
        <v>-1359050015017.6929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-1359050015017.6929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-5662708395.9070539</v>
      </c>
      <c r="L3846" s="444">
        <f t="shared" ca="1" si="177"/>
        <v>-1364712723413.5999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-1364712723413.5999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-5686303014.2233324</v>
      </c>
      <c r="L3847" s="444">
        <f t="shared" ca="1" si="177"/>
        <v>-1370399026427.8232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-1370399026427.8232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-5709995943.4492636</v>
      </c>
      <c r="L3848" s="444">
        <f t="shared" ca="1" si="177"/>
        <v>-1376109022371.2725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-1376109022371.2725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-5733787593.2136354</v>
      </c>
      <c r="L3849" s="444">
        <f t="shared" ca="1" si="177"/>
        <v>-1381842809964.4861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-1381842809964.4861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-5757678374.852025</v>
      </c>
      <c r="L3850" s="444">
        <f t="shared" ca="1" si="177"/>
        <v>-1387600488339.3381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-1387600488339.3381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-5781668701.413909</v>
      </c>
      <c r="L3851" s="444">
        <f t="shared" ca="1" si="177"/>
        <v>-1393382157040.752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-1393382157040.752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-5805758987.6697998</v>
      </c>
      <c r="L3852" s="444">
        <f t="shared" ca="1" si="177"/>
        <v>-1399187916028.4219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-1399187916028.4219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-5829949650.1184244</v>
      </c>
      <c r="L3853" s="444">
        <f t="shared" ca="1" si="177"/>
        <v>-1405017865678.5403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-1405017865678.5403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-5854241106.9939175</v>
      </c>
      <c r="L3854" s="444">
        <f t="shared" ca="1" si="177"/>
        <v>-1410872106785.5342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-1410872106785.5342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-5878633778.2730589</v>
      </c>
      <c r="L3855" s="444">
        <f t="shared" ca="1" si="177"/>
        <v>-1416750740563.8071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-1416750740563.8071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-5903128085.6825294</v>
      </c>
      <c r="L3856" s="444">
        <f t="shared" ca="1" si="177"/>
        <v>-1422653868649.4897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-1422653868649.4897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-5927724452.7062073</v>
      </c>
      <c r="L3857" s="444">
        <f t="shared" ca="1" si="177"/>
        <v>-1428581593102.196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-1428581593102.196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-5952423304.5924835</v>
      </c>
      <c r="L3858" s="444">
        <f t="shared" ca="1" si="177"/>
        <v>-1434534016406.7886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-1434534016406.7886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-5977225068.361619</v>
      </c>
      <c r="L3859" s="444">
        <f t="shared" ca="1" si="177"/>
        <v>-1440511241475.1501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-1440511241475.1501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-6002130172.8131256</v>
      </c>
      <c r="L3860" s="444">
        <f t="shared" ca="1" si="177"/>
        <v>-1446513371647.9634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-1446513371647.9634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-6027139048.5331802</v>
      </c>
      <c r="L3861" s="444">
        <f t="shared" ca="1" si="177"/>
        <v>-1452540510696.4966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-1452540510696.4966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-6052252127.9020691</v>
      </c>
      <c r="L3862" s="444">
        <f t="shared" ca="1" si="177"/>
        <v>-1458592762824.3987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-1458592762824.3987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-6077469845.1016607</v>
      </c>
      <c r="L3863" s="444">
        <f t="shared" ca="1" si="177"/>
        <v>-1464670232669.5002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-1464670232669.5002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-6102792636.1229172</v>
      </c>
      <c r="L3864" s="444">
        <f t="shared" ca="1" si="177"/>
        <v>-1470773025305.623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-1470773025305.623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-6128220938.7734289</v>
      </c>
      <c r="L3865" s="444">
        <f t="shared" ca="1" si="177"/>
        <v>-1476901246244.3965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-1476901246244.3965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-6153755192.6849852</v>
      </c>
      <c r="L3866" s="444">
        <f t="shared" ca="1" si="177"/>
        <v>-1483055001437.0815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-1483055001437.0815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-6179395839.3211727</v>
      </c>
      <c r="L3867" s="444">
        <f t="shared" ca="1" si="177"/>
        <v>-1489234397276.4028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-1489234397276.4028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-6205143321.9850121</v>
      </c>
      <c r="L3868" s="444">
        <f t="shared" ca="1" si="177"/>
        <v>-1495439540598.3879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-1495439540598.3879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-6230998085.8266163</v>
      </c>
      <c r="L3869" s="444">
        <f t="shared" ca="1" si="177"/>
        <v>-1501670538684.2146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-1501670538684.2146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-6256960577.850894</v>
      </c>
      <c r="L3870" s="444">
        <f t="shared" ca="1" si="177"/>
        <v>-1507927499262.0654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-1507927499262.0654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-6283031246.9252729</v>
      </c>
      <c r="L3871" s="444">
        <f t="shared" ca="1" si="177"/>
        <v>-1514210530508.9907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-1514210530508.9907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-6309210543.7874613</v>
      </c>
      <c r="L3872" s="444">
        <f t="shared" ca="1" si="177"/>
        <v>-1520519741052.7781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-1520519741052.7781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-6335498921.0532417</v>
      </c>
      <c r="L3873" s="444">
        <f t="shared" ca="1" si="177"/>
        <v>-1526855239973.8313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-1526855239973.8313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-6361896833.2242966</v>
      </c>
      <c r="L3874" s="444">
        <f t="shared" ca="1" si="177"/>
        <v>-1533217136807.0557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-1533217136807.0557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-6388404736.6960649</v>
      </c>
      <c r="L3875" s="444">
        <f t="shared" ca="1" si="177"/>
        <v>-1539605541543.7517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-1539605541543.7517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-6415023089.7656317</v>
      </c>
      <c r="L3876" s="444">
        <f t="shared" ca="1" si="177"/>
        <v>-1546020564633.5173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-1546020564633.5173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-6441752352.6396551</v>
      </c>
      <c r="L3877" s="444">
        <f t="shared" ca="1" si="177"/>
        <v>-1552462316986.157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-1552462316986.157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-6468592987.4423208</v>
      </c>
      <c r="L3878" s="444">
        <f t="shared" ca="1" si="177"/>
        <v>-1558930909973.5994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-1558930909973.5994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-6495545458.2233305</v>
      </c>
      <c r="L3879" s="444">
        <f t="shared" ca="1" si="177"/>
        <v>-1565426455431.8228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-1565426455431.8228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-6522610230.9659281</v>
      </c>
      <c r="L3880" s="444">
        <f t="shared" ca="1" si="177"/>
        <v>-1571949065662.7886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-1571949065662.7886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-6549787773.5949526</v>
      </c>
      <c r="L3881" s="444">
        <f t="shared" ca="1" si="177"/>
        <v>-1578498853436.3835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-1578498853436.3835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-6577078555.984931</v>
      </c>
      <c r="L3882" s="444">
        <f t="shared" ca="1" si="177"/>
        <v>-1585075931992.3684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-1585075931992.3684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-6604483049.9682016</v>
      </c>
      <c r="L3883" s="444">
        <f t="shared" ca="1" si="177"/>
        <v>-1591680415042.3367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-1591680415042.3367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-6632001729.3430691</v>
      </c>
      <c r="L3884" s="444">
        <f t="shared" ca="1" si="177"/>
        <v>-1598312416771.6797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-1598312416771.6797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-6659635069.881999</v>
      </c>
      <c r="L3885" s="444">
        <f t="shared" ca="1" si="177"/>
        <v>-1604972051841.5618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-1604972051841.5618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-6687383549.3398409</v>
      </c>
      <c r="L3886" s="444">
        <f t="shared" ca="1" si="177"/>
        <v>-1611659435390.9016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-1611659435390.9016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-6715247647.4620895</v>
      </c>
      <c r="L3887" s="444">
        <f t="shared" ca="1" si="177"/>
        <v>-1618374683038.3638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-1618374683038.3638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-6743227845.9931822</v>
      </c>
      <c r="L3888" s="444">
        <f t="shared" ca="1" si="177"/>
        <v>-1625117910884.3569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-1625117910884.3569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-6771324628.6848202</v>
      </c>
      <c r="L3889" s="444">
        <f t="shared" ca="1" si="177"/>
        <v>-1631889235513.0417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-1631889235513.0417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-6799538481.3043404</v>
      </c>
      <c r="L3890" s="444">
        <f t="shared" ca="1" si="177"/>
        <v>-1638688773994.3462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-1638688773994.3462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-6827869891.6431093</v>
      </c>
      <c r="L3891" s="444">
        <f t="shared" ca="1" si="177"/>
        <v>-1645516643885.9893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-1645516643885.9893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-6856319349.5249548</v>
      </c>
      <c r="L3892" s="444">
        <f t="shared" ca="1" si="177"/>
        <v>-1652372963235.5142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-1652372963235.5142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-6884887346.814642</v>
      </c>
      <c r="L3893" s="444">
        <f t="shared" ca="1" si="177"/>
        <v>-1659257850582.3289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-1659257850582.3289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-6913574377.4263697</v>
      </c>
      <c r="L3894" s="444">
        <f t="shared" ca="1" si="177"/>
        <v>-1666171424959.7551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-1666171424959.7551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-6942380937.3323126</v>
      </c>
      <c r="L3895" s="444">
        <f t="shared" ca="1" si="177"/>
        <v>-1673113805897.0874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-1673113805897.0874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-6971307524.5711975</v>
      </c>
      <c r="L3896" s="444">
        <f t="shared" ca="1" si="177"/>
        <v>-1680085113421.6587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-1680085113421.6587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-7000354639.2569113</v>
      </c>
      <c r="L3897" s="444">
        <f t="shared" ca="1" si="177"/>
        <v>-1687085468060.9155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-1687085468060.9155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-7029522783.5871477</v>
      </c>
      <c r="L3898" s="444">
        <f t="shared" ca="1" si="177"/>
        <v>-1694114990844.5027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-1694114990844.5027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-7058812461.8520947</v>
      </c>
      <c r="L3899" s="444">
        <f t="shared" ca="1" si="177"/>
        <v>-1701173803306.3547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-1701173803306.3547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-7088224180.4431448</v>
      </c>
      <c r="L3900" s="444">
        <f t="shared" ca="1" si="177"/>
        <v>-1708262027486.7979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-1708262027486.7979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-7117758447.8616571</v>
      </c>
      <c r="L3901" s="444">
        <f t="shared" ca="1" si="177"/>
        <v>-1715379785934.6594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-1715379785934.6594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-7147415774.7277479</v>
      </c>
      <c r="L3902" s="444">
        <f t="shared" ca="1" si="177"/>
        <v>-1722527201709.3872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-1722527201709.3872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-7177196673.789113</v>
      </c>
      <c r="L3903" s="444">
        <f t="shared" ca="1" si="177"/>
        <v>-1729704398383.1763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-1729704398383.1763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-7207101659.9299021</v>
      </c>
      <c r="L3904" s="444">
        <f t="shared" ca="1" si="177"/>
        <v>-1736911500043.1062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-1736911500043.1062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-7237131250.1796093</v>
      </c>
      <c r="L3905" s="444">
        <f t="shared" ca="1" si="177"/>
        <v>-1744148631293.2859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-1744148631293.2859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-7267285963.7220259</v>
      </c>
      <c r="L3906" s="444">
        <f t="shared" ca="1" si="177"/>
        <v>-1751415917257.0078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-1751415917257.0078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-7297566321.9041986</v>
      </c>
      <c r="L3907" s="444">
        <f t="shared" ca="1" si="177"/>
        <v>-1758713483578.9121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-1758713483578.9121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-7327972848.2454681</v>
      </c>
      <c r="L3908" s="444">
        <f t="shared" ca="1" si="177"/>
        <v>-1766041456427.1575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-1766041456427.1575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-7358506068.4464893</v>
      </c>
      <c r="L3909" s="444">
        <f t="shared" ca="1" si="177"/>
        <v>-1773399962495.604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-1773399962495.604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-7389166510.3983498</v>
      </c>
      <c r="L3910" s="444">
        <f t="shared" ca="1" si="177"/>
        <v>-1780789129006.0024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-1780789129006.0024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-7419954704.191678</v>
      </c>
      <c r="L3911" s="444">
        <f t="shared" ca="1" si="177"/>
        <v>-1788209083710.1941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-1788209083710.1941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-7450871182.1258087</v>
      </c>
      <c r="L3912" s="444">
        <f t="shared" ca="1" si="177"/>
        <v>-1795659954892.3198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-1795659954892.3198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-7481916478.7180004</v>
      </c>
      <c r="L3913" s="444">
        <f t="shared" ca="1" si="177"/>
        <v>-1803141871371.0378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-1803141871371.0378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-7513091130.7126579</v>
      </c>
      <c r="L3914" s="444">
        <f t="shared" ca="1" si="177"/>
        <v>-1810654962501.7505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-1810654962501.7505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-7544395677.0906267</v>
      </c>
      <c r="L3915" s="444">
        <f t="shared" ca="1" si="177"/>
        <v>-1818199358178.8411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-1818199358178.8411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-7575830659.0785046</v>
      </c>
      <c r="L3916" s="444">
        <f t="shared" ca="1" si="177"/>
        <v>-1825775188837.9197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-1825775188837.9197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-7607396620.1579981</v>
      </c>
      <c r="L3917" s="444">
        <f t="shared" ca="1" si="177"/>
        <v>-1833382585458.0776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-1833382585458.0776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-7639094106.0753222</v>
      </c>
      <c r="L3918" s="444">
        <f t="shared" ca="1" si="177"/>
        <v>-1841021679564.1531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-1841021679564.1531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-7670923664.8506374</v>
      </c>
      <c r="L3919" s="444">
        <f t="shared" ca="1" si="177"/>
        <v>-1848692603229.0037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-1848692603229.0037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-7702885846.7875147</v>
      </c>
      <c r="L3920" s="444">
        <f t="shared" ca="1" si="177"/>
        <v>-1856395489075.7913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-1856395489075.7913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-7734981204.4824638</v>
      </c>
      <c r="L3921" s="444">
        <f t="shared" ca="1" si="177"/>
        <v>-1864130470280.2737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-1864130470280.2737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-7767210292.8344727</v>
      </c>
      <c r="L3922" s="444">
        <f t="shared" ca="1" si="177"/>
        <v>-1871897680573.1082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-1871897680573.1082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-7799573669.0546179</v>
      </c>
      <c r="L3923" s="444">
        <f t="shared" ca="1" si="177"/>
        <v>-1879697254242.1628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-1879697254242.1628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-7832071892.6756773</v>
      </c>
      <c r="L3924" s="444">
        <f t="shared" ca="1" si="177"/>
        <v>-1887529326134.8386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-1887529326134.8386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-7864705525.5618277</v>
      </c>
      <c r="L3925" s="444">
        <f t="shared" ca="1" si="177"/>
        <v>-1895394031660.4004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-1895394031660.4004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-7897475131.918335</v>
      </c>
      <c r="L3926" s="444">
        <f t="shared" ca="1" si="177"/>
        <v>-1903291506792.3188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-1903291506792.3188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-7930381278.3013296</v>
      </c>
      <c r="L3927" s="444">
        <f t="shared" ca="1" si="177"/>
        <v>-1911221888070.6201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-1911221888070.6201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-7963424533.6275826</v>
      </c>
      <c r="L3928" s="444">
        <f t="shared" ca="1" si="177"/>
        <v>-1919185312604.2478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-1919185312604.2478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-7996605469.1843672</v>
      </c>
      <c r="L3929" s="444">
        <f t="shared" ca="1" si="177"/>
        <v>-1927181918073.4321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-1927181918073.4321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-8029924658.6393013</v>
      </c>
      <c r="L3930" s="444">
        <f t="shared" ca="1" si="177"/>
        <v>-1935211842732.0715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-1935211842732.0715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-8063382678.0502977</v>
      </c>
      <c r="L3931" s="444">
        <f t="shared" ca="1" si="177"/>
        <v>-1943275225410.1218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-1943275225410.1218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-8096980105.8755074</v>
      </c>
      <c r="L3932" s="444">
        <f t="shared" ca="1" si="177"/>
        <v>-1951372205515.9973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-1951372205515.9973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-8130717522.9833221</v>
      </c>
      <c r="L3933" s="444">
        <f t="shared" ca="1" si="177"/>
        <v>-1959502923038.9807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-1959502923038.9807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-8164595512.6624193</v>
      </c>
      <c r="L3934" s="444">
        <f t="shared" ca="1" si="177"/>
        <v>-1967667518551.6431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-1967667518551.6431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-8198614660.6318464</v>
      </c>
      <c r="L3935" s="444">
        <f t="shared" ca="1" si="177"/>
        <v>-1975866133212.2749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-1975866133212.2749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-8232775555.0511456</v>
      </c>
      <c r="L3936" s="444">
        <f t="shared" ca="1" si="177"/>
        <v>-1984098908767.3259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-1984098908767.3259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-8267078786.5305252</v>
      </c>
      <c r="L3937" s="444">
        <f t="shared" ca="1" si="177"/>
        <v>-1992365987553.8564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-1992365987553.8564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-8301524948.1410685</v>
      </c>
      <c r="L3938" s="444">
        <f t="shared" ca="1" si="177"/>
        <v>-2000667512501.9976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-2000667512501.9976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-8336114635.4249887</v>
      </c>
      <c r="L3939" s="444">
        <f t="shared" ca="1" si="177"/>
        <v>-2009003627137.4226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-2009003627137.4226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-8370848446.4059277</v>
      </c>
      <c r="L3940" s="444">
        <f t="shared" ca="1" si="177"/>
        <v>-2017374475583.8286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-2017374475583.8286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-8405726981.5992861</v>
      </c>
      <c r="L3941" s="444">
        <f t="shared" ca="1" si="177"/>
        <v>-2025780202565.428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-2025780202565.428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-8440750844.0226164</v>
      </c>
      <c r="L3942" s="444">
        <f t="shared" ca="1" si="177"/>
        <v>-2034220953409.4507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-2034220953409.4507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-8475920639.2060452</v>
      </c>
      <c r="L3943" s="444">
        <f t="shared" ca="1" si="177"/>
        <v>-2042696874048.6567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-2042696874048.6567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-8511236975.2027349</v>
      </c>
      <c r="L3944" s="444">
        <f t="shared" ca="1" si="177"/>
        <v>-2051208111023.8594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-2051208111023.8594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-8546700462.5994129</v>
      </c>
      <c r="L3945" s="444">
        <f t="shared" ca="1" si="177"/>
        <v>-2059754811486.4587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-2059754811486.4587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-8582311714.5269117</v>
      </c>
      <c r="L3946" s="444">
        <f t="shared" ca="1" si="177"/>
        <v>-2068337123200.9856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-2068337123200.9856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-8618071346.6707726</v>
      </c>
      <c r="L3947" s="444">
        <f t="shared" ca="1" si="177"/>
        <v>-2076955194547.6563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-2076955194547.6563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-8653979977.2819004</v>
      </c>
      <c r="L3948" s="444">
        <f t="shared" ca="1" si="177"/>
        <v>-2085609174524.9382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-2085609174524.9382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-8690038227.1872425</v>
      </c>
      <c r="L3949" s="444">
        <f t="shared" ca="1" si="177"/>
        <v>-2094299212752.1255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-2094299212752.1255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-8726246719.8005219</v>
      </c>
      <c r="L3950" s="444">
        <f t="shared" ca="1" si="177"/>
        <v>-2103025459471.926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-2103025459471.926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-8762606081.1330242</v>
      </c>
      <c r="L3951" s="444">
        <f t="shared" ca="1" si="177"/>
        <v>-2111788065553.0591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-2111788065553.0591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-8799116939.8044128</v>
      </c>
      <c r="L3952" s="444">
        <f t="shared" ca="1" si="177"/>
        <v>-2120587182492.8635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-2120587182492.8635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-8835779927.0535984</v>
      </c>
      <c r="L3953" s="444">
        <f t="shared" ca="1" si="177"/>
        <v>-2129422962419.9172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-2129422962419.9172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-8872595676.7496567</v>
      </c>
      <c r="L3954" s="444">
        <f t="shared" ca="1" si="177"/>
        <v>-2138295558096.667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-2138295558096.667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-8909564825.4027786</v>
      </c>
      <c r="L3955" s="444">
        <f t="shared" ca="1" si="177"/>
        <v>-2147205122922.0698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-2147205122922.0698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-8946688012.1752911</v>
      </c>
      <c r="L3956" s="444">
        <f t="shared" ca="1" si="177"/>
        <v>-2156151810934.2451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-2156151810934.2451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-8983965878.8926868</v>
      </c>
      <c r="L3957" s="444">
        <f t="shared" ca="1" si="177"/>
        <v>-2165135776813.1377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-2165135776813.1377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-9021399070.0547409</v>
      </c>
      <c r="L3958" s="444">
        <f t="shared" ca="1" si="177"/>
        <v>-2174157175883.1924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-2174157175883.1924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-9058988232.8466339</v>
      </c>
      <c r="L3959" s="444">
        <f t="shared" ca="1" si="177"/>
        <v>-2183216164116.0391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-2183216164116.0391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-9096734017.1501617</v>
      </c>
      <c r="L3960" s="444">
        <f t="shared" ca="1" si="177"/>
        <v>-2192312898133.1892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-2192312898133.1892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-9134637075.5549545</v>
      </c>
      <c r="L3961" s="444">
        <f t="shared" ca="1" si="177"/>
        <v>-2201447535208.7441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-2201447535208.7441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-9172698063.3697662</v>
      </c>
      <c r="L3962" s="444">
        <f t="shared" ca="1" si="177"/>
        <v>-2210620233272.1138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-2210620233272.1138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-9210917638.6338081</v>
      </c>
      <c r="L3963" s="444">
        <f t="shared" ca="1" si="177"/>
        <v>-2219831150910.7476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-2219831150910.7476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-9249296462.1281147</v>
      </c>
      <c r="L3964" s="444">
        <f t="shared" ca="1" si="177"/>
        <v>-2229080447372.8755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-2229080447372.8755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-9287835197.386982</v>
      </c>
      <c r="L3965" s="444">
        <f t="shared" ca="1" si="177"/>
        <v>-2238368282570.2627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-2238368282570.2627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-9326534510.7094269</v>
      </c>
      <c r="L3966" s="444">
        <f t="shared" ca="1" si="177"/>
        <v>-2247694817080.9722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-2247694817080.9722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-9365395071.1707172</v>
      </c>
      <c r="L3967" s="444">
        <f t="shared" ca="1" si="177"/>
        <v>-2257060212152.1431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-2257060212152.1431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-9404417550.6339302</v>
      </c>
      <c r="L3968" s="444">
        <f t="shared" ca="1" si="177"/>
        <v>-2266464629702.7769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-2266464629702.7769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-9443602623.76157</v>
      </c>
      <c r="L3969" s="444">
        <f t="shared" ca="1" si="177"/>
        <v>-2275908232326.5386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-2275908232326.5386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-9482950968.0272446</v>
      </c>
      <c r="L3970" s="444">
        <f t="shared" ca="1" si="177"/>
        <v>-2285391183294.5659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-2285391183294.5659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-9522463263.7273579</v>
      </c>
      <c r="L3971" s="444">
        <f t="shared" ca="1" si="177"/>
        <v>-2294913646558.2935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-2294913646558.2935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-9562140193.9928894</v>
      </c>
      <c r="L3972" s="444">
        <f t="shared" ca="1" si="177"/>
        <v>-2304475786752.2861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-2304475786752.2861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-9601982444.8011913</v>
      </c>
      <c r="L3973" s="444">
        <f t="shared" ca="1" si="177"/>
        <v>-2314077769197.0874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-2314077769197.0874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-9641990704.9878635</v>
      </c>
      <c r="L3974" s="444">
        <f t="shared" ca="1" si="177"/>
        <v>-2323719759902.0752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-2323719759902.0752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-9682165666.258646</v>
      </c>
      <c r="L3975" s="444">
        <f t="shared" ca="1" si="177"/>
        <v>-2333401925568.334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-2333401925568.334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-9722508023.2013912</v>
      </c>
      <c r="L3976" s="444">
        <f t="shared" ca="1" si="177"/>
        <v>-2343124433591.5352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-2343124433591.5352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-9763018473.2980633</v>
      </c>
      <c r="L3977" s="444">
        <f t="shared" ca="1" si="177"/>
        <v>-2352887452064.833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-2352887452064.833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-9803697716.9368038</v>
      </c>
      <c r="L3978" s="444">
        <f t="shared" ca="1" si="177"/>
        <v>-2362691149781.77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-2362691149781.77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-9844546457.4240417</v>
      </c>
      <c r="L3979" s="444">
        <f t="shared" ca="1" si="177"/>
        <v>-2372535696239.1938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-2372535696239.1938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-9885565400.9966412</v>
      </c>
      <c r="L3980" s="444">
        <f t="shared" ca="1" si="177"/>
        <v>-2382421261640.1904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-2382421261640.1904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-9926755256.8341274</v>
      </c>
      <c r="L3981" s="444">
        <f t="shared" ca="1" si="177"/>
        <v>-2392348016897.0244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-2392348016897.0244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-9968116737.0709343</v>
      </c>
      <c r="L3982" s="444">
        <f t="shared" ca="1" si="177"/>
        <v>-2402316133634.0952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-2402316133634.0952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-10009650556.808729</v>
      </c>
      <c r="L3983" s="444">
        <f t="shared" ca="1" si="177"/>
        <v>-2412325784190.9038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-2412325784190.9038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-10051357434.128765</v>
      </c>
      <c r="L3984" s="444">
        <f t="shared" ca="1" si="177"/>
        <v>-2422377141625.0327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-2422377141625.0327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-10093238090.104303</v>
      </c>
      <c r="L3985" s="444">
        <f t="shared" ca="1" si="177"/>
        <v>-2432470379715.1372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-2432470379715.1372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-10135293248.813072</v>
      </c>
      <c r="L3986" s="444">
        <f t="shared" ca="1" si="177"/>
        <v>-2442605672963.9502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-2442605672963.9502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-10177523637.349792</v>
      </c>
      <c r="L3987" s="444">
        <f t="shared" ca="1" si="177"/>
        <v>-2452783196601.2998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-2452783196601.2998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-10219929985.838749</v>
      </c>
      <c r="L3988" s="444">
        <f t="shared" ca="1" si="177"/>
        <v>-2463003126587.1387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-2463003126587.1387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-10262513027.446411</v>
      </c>
      <c r="L3989" s="444">
        <f t="shared" ca="1" si="177"/>
        <v>-2473265639614.585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-2473265639614.585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-10305273498.394104</v>
      </c>
      <c r="L3990" s="444">
        <f t="shared" ca="1" si="177"/>
        <v>-2483570913112.979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-2483570913112.979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-10348212137.970745</v>
      </c>
      <c r="L3991" s="444">
        <f t="shared" ca="1" si="177"/>
        <v>-2493919125250.9497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-2493919125250.9497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-10391329688.545624</v>
      </c>
      <c r="L3992" s="444">
        <f t="shared" ca="1" si="177"/>
        <v>-2504310454939.4951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-2504310454939.4951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-10434626895.58123</v>
      </c>
      <c r="L3993" s="444">
        <f t="shared" ca="1" si="177"/>
        <v>-2514745081835.0762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-2514745081835.0762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-10478104507.646151</v>
      </c>
      <c r="L3994" s="444">
        <f t="shared" ca="1" si="177"/>
        <v>-2525223186342.7222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-2525223186342.7222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-10521763276.428009</v>
      </c>
      <c r="L3995" s="444">
        <f t="shared" ca="1" si="177"/>
        <v>-2535744949619.1504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-2535744949619.1504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-10565603956.74646</v>
      </c>
      <c r="L3996" s="444">
        <f t="shared" ca="1" si="177"/>
        <v>-2546310553575.897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-2546310553575.897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-10609627306.566236</v>
      </c>
      <c r="L3997" s="444">
        <f t="shared" ca="1" si="177"/>
        <v>-2556920180882.4634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-2556920180882.4634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-10653834087.010263</v>
      </c>
      <c r="L3998" s="444">
        <f t="shared" ca="1" si="177"/>
        <v>-2567574014969.4736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-2567574014969.4736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-10698225062.372807</v>
      </c>
      <c r="L3999" s="444">
        <f t="shared" ca="1" si="177"/>
        <v>-2578272240031.8467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-2578272240031.8467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-10742801000.132694</v>
      </c>
      <c r="L4000" s="444">
        <f t="shared" ca="1" si="177"/>
        <v>-2589015041031.9795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-2589015041031.9795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-10787562670.966581</v>
      </c>
      <c r="L4001" s="444">
        <f t="shared" ca="1" si="177"/>
        <v>-2599802603702.9463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-2599802603702.9463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-10832510848.762276</v>
      </c>
      <c r="L4002" s="444">
        <f t="shared" ca="1" si="177"/>
        <v>-2610635114551.7085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-2610635114551.7085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-10877646310.632118</v>
      </c>
      <c r="L4003" s="444">
        <f t="shared" ca="1" si="177"/>
        <v>-2621512760862.3408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-2621512760862.3408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-10922969836.92642</v>
      </c>
      <c r="L4004" s="444">
        <f t="shared" ca="1" si="177"/>
        <v>-2632435730699.2671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-2632435730699.2671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-10968482211.246946</v>
      </c>
      <c r="L4005" s="444">
        <f t="shared" ca="1" si="177"/>
        <v>-2643404212910.5142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-2643404212910.5142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-11014184220.460476</v>
      </c>
      <c r="L4006" s="444">
        <f t="shared" ca="1" si="177"/>
        <v>-2654418397130.9746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-2654418397130.9746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-11060076654.712395</v>
      </c>
      <c r="L4007" s="444">
        <f t="shared" ca="1" si="177"/>
        <v>-2665478473785.687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-2665478473785.687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-11106160307.440363</v>
      </c>
      <c r="L4008" s="444">
        <f t="shared" ca="1" si="177"/>
        <v>-2676584634093.1274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-2676584634093.1274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-11152435975.388031</v>
      </c>
      <c r="L4009" s="444">
        <f t="shared" ca="1" si="177"/>
        <v>-2687737070068.5156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-2687737070068.5156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-11198904458.618814</v>
      </c>
      <c r="L4010" s="444">
        <f t="shared" ca="1" si="177"/>
        <v>-2698935974527.1343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-2698935974527.1343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-11245566560.529726</v>
      </c>
      <c r="L4011" s="444">
        <f t="shared" ca="1" si="177"/>
        <v>-2710181541087.6641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-2710181541087.6641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-11292423087.865267</v>
      </c>
      <c r="L4012" s="444">
        <f t="shared" ca="1" si="177"/>
        <v>-2721473964175.5293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-2721473964175.5293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-11339474850.731373</v>
      </c>
      <c r="L4013" s="444">
        <f t="shared" ca="1" si="177"/>
        <v>-2732813439026.2607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-2732813439026.2607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-11386722662.609419</v>
      </c>
      <c r="L4014" s="444">
        <f t="shared" ca="1" si="177"/>
        <v>-2744200161688.8701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-2744200161688.8701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-11434167340.370293</v>
      </c>
      <c r="L4015" s="444">
        <f t="shared" ca="1" si="177"/>
        <v>-2755634329029.2402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-2755634329029.2402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-11481809704.288502</v>
      </c>
      <c r="L4016" s="444">
        <f t="shared" ca="1" si="177"/>
        <v>-2767116138733.5288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-2767116138733.5288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-11529650578.05637</v>
      </c>
      <c r="L4017" s="444">
        <f t="shared" ca="1" si="177"/>
        <v>-2778645789311.585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-2778645789311.585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-11577690788.798271</v>
      </c>
      <c r="L4018" s="444">
        <f t="shared" ca="1" si="177"/>
        <v>-2790223480100.3833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-2790223480100.3833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-11625931167.08493</v>
      </c>
      <c r="L4019" s="444">
        <f t="shared" ca="1" si="177"/>
        <v>-2801849411267.4683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-2801849411267.4683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-11674372546.947784</v>
      </c>
      <c r="L4020" s="444">
        <f t="shared" ca="1" si="177"/>
        <v>-2813523783814.416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-2813523783814.416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-11723015765.8934</v>
      </c>
      <c r="L4021" s="444">
        <f t="shared" ca="1" si="177"/>
        <v>-2825246799580.3096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-2825246799580.3096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-11771861664.917957</v>
      </c>
      <c r="L4022" s="444">
        <f t="shared" ca="1" si="177"/>
        <v>-2837018661245.2275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-2837018661245.2275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-11820911088.521782</v>
      </c>
      <c r="L4023" s="444">
        <f t="shared" ca="1" si="177"/>
        <v>-2848839572333.7495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-2848839572333.7495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-11870164884.723957</v>
      </c>
      <c r="L4024" s="444">
        <f t="shared" ca="1" si="177"/>
        <v>-2860709737218.4736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-2860709737218.4736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-11919623905.076973</v>
      </c>
      <c r="L4025" s="444">
        <f t="shared" ca="1" si="177"/>
        <v>-2872629361123.5508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-2872629361123.5508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-11969289004.681461</v>
      </c>
      <c r="L4026" s="444">
        <f t="shared" ca="1" si="177"/>
        <v>-2884598650128.2324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-2884598650128.2324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-12019161042.200968</v>
      </c>
      <c r="L4027" s="444">
        <f t="shared" ca="1" si="177"/>
        <v>-2896617811170.4336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-2896617811170.4336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-12069240879.876806</v>
      </c>
      <c r="L4028" s="444">
        <f t="shared" ca="1" si="177"/>
        <v>-2908687052050.3105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-2908687052050.3105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-12119529383.542961</v>
      </c>
      <c r="L4029" s="444">
        <f t="shared" ca="1" si="177"/>
        <v>-2920806581433.8535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-2920806581433.8535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-12170027422.641056</v>
      </c>
      <c r="L4030" s="444">
        <f t="shared" ca="1" si="177"/>
        <v>-2932976608856.4946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-2932976608856.4946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-12220735870.235394</v>
      </c>
      <c r="L4031" s="444">
        <f t="shared" ca="1" si="177"/>
        <v>-2945197344726.73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-2945197344726.73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-12271655603.028042</v>
      </c>
      <c r="L4032" s="444">
        <f t="shared" ca="1" si="177"/>
        <v>-2957469000329.7578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-2957469000329.7578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-12322787501.373991</v>
      </c>
      <c r="L4033" s="444">
        <f t="shared" ca="1" si="177"/>
        <v>-2969791787831.1318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-2969791787831.1318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-12374132449.296383</v>
      </c>
      <c r="L4034" s="444">
        <f t="shared" ca="1" si="177"/>
        <v>-2982165920280.4282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-2982165920280.4282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-12425691334.501783</v>
      </c>
      <c r="L4035" s="444">
        <f t="shared" ca="1" si="177"/>
        <v>-2994591611614.9302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-2994591611614.9302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-12477465048.395542</v>
      </c>
      <c r="L4036" s="444">
        <f t="shared" ca="1" si="177"/>
        <v>-3007069076663.3257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-3007069076663.3257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-12529454486.097191</v>
      </c>
      <c r="L4037" s="444">
        <f t="shared" ca="1" si="177"/>
        <v>-3019598531149.4229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-3019598531149.4229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-12581660546.455929</v>
      </c>
      <c r="L4038" s="444">
        <f t="shared" ca="1" si="177"/>
        <v>-3032180191695.8789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-3032180191695.8789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-12634084132.066162</v>
      </c>
      <c r="L4039" s="444">
        <f t="shared" ca="1" si="177"/>
        <v>-3044814275827.9453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-3044814275827.9453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-12686726149.283106</v>
      </c>
      <c r="L4040" s="444">
        <f t="shared" ca="1" si="177"/>
        <v>-3057501001977.2285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-3057501001977.2285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-12739587508.238453</v>
      </c>
      <c r="L4041" s="444">
        <f t="shared" ca="1" si="177"/>
        <v>-3070240589485.4668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-3070240589485.4668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-12792669122.856112</v>
      </c>
      <c r="L4042" s="444">
        <f t="shared" ca="1" si="177"/>
        <v>-3083033258608.3228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-3083033258608.3228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-12845971910.868011</v>
      </c>
      <c r="L4043" s="444">
        <f t="shared" ca="1" si="177"/>
        <v>-3095879230519.1909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-3095879230519.1909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-12899496793.829962</v>
      </c>
      <c r="L4044" s="444">
        <f t="shared" ca="1" si="177"/>
        <v>-3108778727313.021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-3108778727313.021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-12953244697.137587</v>
      </c>
      <c r="L4045" s="444">
        <f t="shared" ca="1" si="177"/>
        <v>-3121731972010.1587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-3121731972010.1587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-13007216550.042328</v>
      </c>
      <c r="L4046" s="444">
        <f t="shared" ca="1" si="177"/>
        <v>-3134739188560.2012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-3134739188560.2012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-13061413285.667505</v>
      </c>
      <c r="L4047" s="444">
        <f t="shared" ca="1" si="177"/>
        <v>-3147800601845.8687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-3147800601845.8687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-13115835841.024452</v>
      </c>
      <c r="L4048" s="444">
        <f t="shared" ca="1" si="177"/>
        <v>-3160916437686.8931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-3160916437686.8931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-13170485157.028721</v>
      </c>
      <c r="L4049" s="444">
        <f t="shared" ca="1" si="177"/>
        <v>-3174086922843.9219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-3174086922843.9219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-13225362178.51634</v>
      </c>
      <c r="L4050" s="444">
        <f t="shared" ca="1" si="177"/>
        <v>-3187312285022.438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-3187312285022.438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-13280467854.260159</v>
      </c>
      <c r="L4051" s="444">
        <f t="shared" ca="1" si="177"/>
        <v>-3200592752876.6982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-3200592752876.6982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-13335803136.986242</v>
      </c>
      <c r="L4052" s="444">
        <f t="shared" ca="1" si="177"/>
        <v>-3213928556013.6846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-3213928556013.6846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-13391368983.390352</v>
      </c>
      <c r="L4053" s="444">
        <f t="shared" ca="1" si="177"/>
        <v>-3227319924997.0747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-3227319924997.0747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-13447166354.154478</v>
      </c>
      <c r="L4054" s="444">
        <f t="shared" ca="1" si="177"/>
        <v>-3240767091351.229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-3240767091351.229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-13503196213.963453</v>
      </c>
      <c r="L4055" s="444">
        <f t="shared" ca="1" si="177"/>
        <v>-3254270287565.1924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-3254270287565.1924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-13559459531.521635</v>
      </c>
      <c r="L4056" s="444">
        <f t="shared" ca="1" si="177"/>
        <v>-3267829747096.7139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-3267829747096.7139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-13615957279.569641</v>
      </c>
      <c r="L4057" s="444">
        <f t="shared" ca="1" si="177"/>
        <v>-3281445704376.2837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-3281445704376.2837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-13672690434.901182</v>
      </c>
      <c r="L4058" s="444">
        <f t="shared" ca="1" si="177"/>
        <v>-3295118394811.1851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-3295118394811.1851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-13729659978.379938</v>
      </c>
      <c r="L4059" s="444">
        <f t="shared" ca="1" si="177"/>
        <v>-3308848054789.5649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-3308848054789.5649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-13786866894.95652</v>
      </c>
      <c r="L4060" s="444">
        <f t="shared" ca="1" si="177"/>
        <v>-3322634921684.5215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-3322634921684.5215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-13844312173.685507</v>
      </c>
      <c r="L4061" s="444">
        <f t="shared" ca="1" si="177"/>
        <v>-3336479233858.207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-3336479233858.207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-13901996807.742529</v>
      </c>
      <c r="L4062" s="444">
        <f t="shared" ca="1" si="177"/>
        <v>-3350381230665.9497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-3350381230665.9497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-13959921794.441458</v>
      </c>
      <c r="L4063" s="444">
        <f t="shared" ca="1" si="177"/>
        <v>-3364341152460.3911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-3364341152460.3911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-14018088135.251629</v>
      </c>
      <c r="L4064" s="444">
        <f t="shared" ca="1" si="177"/>
        <v>-3378359240595.6426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-3378359240595.6426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-14076496835.815178</v>
      </c>
      <c r="L4065" s="444">
        <f t="shared" ca="1" si="177"/>
        <v>-3392435737431.4575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-3392435737431.4575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-14135148905.964407</v>
      </c>
      <c r="L4066" s="444">
        <f t="shared" ca="1" si="177"/>
        <v>-3406570886337.4219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-3406570886337.4219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-14194045359.739258</v>
      </c>
      <c r="L4067" s="444">
        <f t="shared" ca="1" si="177"/>
        <v>-3420764931697.1611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-3420764931697.1611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-14253187215.404839</v>
      </c>
      <c r="L4068" s="444">
        <f t="shared" ca="1" si="177"/>
        <v>-3435018118912.5659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-3435018118912.5659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-14312575495.469025</v>
      </c>
      <c r="L4069" s="444">
        <f t="shared" ca="1" si="177"/>
        <v>-3449330694408.0352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-3449330694408.0352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-14372211226.700144</v>
      </c>
      <c r="L4070" s="444">
        <f t="shared" ca="1" si="177"/>
        <v>-3463702905634.7354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-3463702905634.7354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-14432095440.144728</v>
      </c>
      <c r="L4071" s="444">
        <f t="shared" ca="1" si="177"/>
        <v>-3478135001074.8799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-3478135001074.8799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-14492229171.14533</v>
      </c>
      <c r="L4072" s="444">
        <f t="shared" ca="1" si="177"/>
        <v>-3492627230246.0254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-3492627230246.0254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-14552613459.358438</v>
      </c>
      <c r="L4073" s="444">
        <f t="shared" ca="1" si="177"/>
        <v>-3507179843705.3838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-3507179843705.3838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-14613249348.772432</v>
      </c>
      <c r="L4074" s="444">
        <f t="shared" ca="1" si="177"/>
        <v>-3521793093054.1563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-3521793093054.1563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-14674137887.725651</v>
      </c>
      <c r="L4075" s="444">
        <f t="shared" ca="1" si="177"/>
        <v>-3536467230941.8818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-3536467230941.8818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-14735280128.924505</v>
      </c>
      <c r="L4076" s="444">
        <f t="shared" ca="1" si="177"/>
        <v>-3551202511070.8062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-3551202511070.8062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-14796677129.461695</v>
      </c>
      <c r="L4077" s="444">
        <f t="shared" ca="1" si="177"/>
        <v>-3565999188200.2681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-3565999188200.2681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-14858329950.83445</v>
      </c>
      <c r="L4078" s="444">
        <f t="shared" ca="1" si="177"/>
        <v>-3580857518151.1025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-3580857518151.1025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-14920239658.962929</v>
      </c>
      <c r="L4079" s="444">
        <f t="shared" ca="1" si="177"/>
        <v>-3595777757810.0654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-3595777757810.0654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-14982407324.208605</v>
      </c>
      <c r="L4080" s="444">
        <f t="shared" ca="1" si="177"/>
        <v>-3610760165134.2739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-3610760165134.2739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-15044834021.392809</v>
      </c>
      <c r="L4081" s="444">
        <f t="shared" ca="1" si="177"/>
        <v>-3625804999155.6665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-3625804999155.6665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-15107520829.815279</v>
      </c>
      <c r="L4082" s="444">
        <f t="shared" ca="1" si="177"/>
        <v>-3640912519985.4819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-3640912519985.4819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-15170468833.27284</v>
      </c>
      <c r="L4083" s="444">
        <f t="shared" ca="1" si="177"/>
        <v>-3656082988818.7549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-3656082988818.7549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-15233679120.078146</v>
      </c>
      <c r="L4084" s="444">
        <f t="shared" ca="1" si="177"/>
        <v>-3671316667938.833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-3671316667938.833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-15297152783.07847</v>
      </c>
      <c r="L4085" s="444">
        <f t="shared" ca="1" si="177"/>
        <v>-3686613820721.9116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-3686613820721.9116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-15360890919.674629</v>
      </c>
      <c r="L4086" s="444">
        <f t="shared" ca="1" si="177"/>
        <v>-3701974711641.5864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-3701974711641.5864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-15424894631.839943</v>
      </c>
      <c r="L4087" s="444">
        <f t="shared" ca="1" si="177"/>
        <v>-3717399606273.4263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-3717399606273.4263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-15489165026.139277</v>
      </c>
      <c r="L4088" s="444">
        <f t="shared" ref="L4088:L4342" ca="1" si="182">I4088-J4088+K4088</f>
        <v>-3732888771299.5654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-3732888771299.5654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-15553703213.74819</v>
      </c>
      <c r="L4089" s="444">
        <f t="shared" ca="1" si="182"/>
        <v>-3748442474513.3135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-3748442474513.3135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-15618510310.472141</v>
      </c>
      <c r="L4090" s="444">
        <f t="shared" ca="1" si="182"/>
        <v>-3764060984823.7856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-3764060984823.7856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-15683587436.765776</v>
      </c>
      <c r="L4091" s="444">
        <f t="shared" ca="1" si="182"/>
        <v>-3779744572260.5513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-3779744572260.5513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-15748935717.752296</v>
      </c>
      <c r="L4092" s="444">
        <f t="shared" ca="1" si="182"/>
        <v>-3795493507978.3037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-3795493507978.3037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-15814556283.242931</v>
      </c>
      <c r="L4093" s="444">
        <f t="shared" ca="1" si="182"/>
        <v>-3811308064261.5469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-3811308064261.5469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-15880450267.756445</v>
      </c>
      <c r="L4094" s="444">
        <f t="shared" ca="1" si="182"/>
        <v>-3827188514529.3032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-3827188514529.3032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-15946618810.538765</v>
      </c>
      <c r="L4095" s="444">
        <f t="shared" ca="1" si="182"/>
        <v>-3843135133339.8418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-3843135133339.8418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-16013063055.582676</v>
      </c>
      <c r="L4096" s="444">
        <f t="shared" ca="1" si="182"/>
        <v>-3859148196395.4243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-3859148196395.4243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-16079784151.6476</v>
      </c>
      <c r="L4097" s="444">
        <f t="shared" ca="1" si="182"/>
        <v>-3875227980547.0718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-3875227980547.0718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-16146783252.279463</v>
      </c>
      <c r="L4098" s="444">
        <f t="shared" ca="1" si="182"/>
        <v>-3891374763799.3511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-3891374763799.3511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-16214061515.830629</v>
      </c>
      <c r="L4099" s="444">
        <f t="shared" ca="1" si="182"/>
        <v>-3907588825315.1816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-3907588825315.1816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-16281620105.479921</v>
      </c>
      <c r="L4100" s="444">
        <f t="shared" ca="1" si="182"/>
        <v>-3923870445420.6616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-3923870445420.6616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-16349460189.252756</v>
      </c>
      <c r="L4101" s="444">
        <f t="shared" ca="1" si="182"/>
        <v>-3940219905609.9146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-3940219905609.9146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-16417582940.041311</v>
      </c>
      <c r="L4102" s="444">
        <f t="shared" ca="1" si="182"/>
        <v>-3956637488549.9561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-3956637488549.9561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-16485989535.624819</v>
      </c>
      <c r="L4103" s="444">
        <f t="shared" ca="1" si="182"/>
        <v>-3973123478085.5811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-3973123478085.5811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-16554681158.68992</v>
      </c>
      <c r="L4104" s="444">
        <f t="shared" ca="1" si="182"/>
        <v>-3989678159244.271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-3989678159244.271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-16623658996.851128</v>
      </c>
      <c r="L4105" s="444">
        <f t="shared" ca="1" si="182"/>
        <v>-4006301818241.1221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-4006301818241.1221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-16692924242.671341</v>
      </c>
      <c r="L4106" s="444">
        <f t="shared" ca="1" si="182"/>
        <v>-4022994742483.7935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-4022994742483.7935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-16762478093.682472</v>
      </c>
      <c r="L4107" s="444">
        <f t="shared" ca="1" si="182"/>
        <v>-4039757220577.4761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-4039757220577.4761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-16832321752.406149</v>
      </c>
      <c r="L4108" s="444">
        <f t="shared" ca="1" si="182"/>
        <v>-4056589542329.8823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-4056589542329.8823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-16902456426.37451</v>
      </c>
      <c r="L4109" s="444">
        <f t="shared" ca="1" si="182"/>
        <v>-4073491998756.2568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-4073491998756.2568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-16972883328.15107</v>
      </c>
      <c r="L4110" s="444">
        <f t="shared" ca="1" si="182"/>
        <v>-4090464882084.4077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-4090464882084.4077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-17043603675.351698</v>
      </c>
      <c r="L4111" s="444">
        <f t="shared" ca="1" si="182"/>
        <v>-4107508485759.7593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-4107508485759.7593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-17114618690.665663</v>
      </c>
      <c r="L4112" s="444">
        <f t="shared" ca="1" si="182"/>
        <v>-4124623104450.4248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-4124623104450.4248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-17185929601.876766</v>
      </c>
      <c r="L4113" s="444">
        <f t="shared" ca="1" si="182"/>
        <v>-4141809034052.3018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-4141809034052.3018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-17257537641.884594</v>
      </c>
      <c r="L4114" s="444">
        <f t="shared" ca="1" si="182"/>
        <v>-4159066571694.1865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-4159066571694.1865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-17329444048.725777</v>
      </c>
      <c r="L4115" s="444">
        <f t="shared" ca="1" si="182"/>
        <v>-4176396015742.9121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-4176396015742.9121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-17401650065.595467</v>
      </c>
      <c r="L4116" s="444">
        <f t="shared" ca="1" si="182"/>
        <v>-4193797665808.5078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-4193797665808.5078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-17474156940.868782</v>
      </c>
      <c r="L4117" s="444">
        <f t="shared" ca="1" si="182"/>
        <v>-4211271822749.3765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-4211271822749.3765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-17546965928.122402</v>
      </c>
      <c r="L4118" s="444">
        <f t="shared" ca="1" si="182"/>
        <v>-4228818788677.499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-4228818788677.499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-17620078286.156246</v>
      </c>
      <c r="L4119" s="444">
        <f t="shared" ca="1" si="182"/>
        <v>-4246438866963.6553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-4246438866963.6553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-17693495279.015228</v>
      </c>
      <c r="L4120" s="444">
        <f t="shared" ca="1" si="182"/>
        <v>-4264132362242.6704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-4264132362242.6704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-17767218176.011127</v>
      </c>
      <c r="L4121" s="444">
        <f t="shared" ca="1" si="182"/>
        <v>-4281899580418.6816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-4281899580418.6816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-17841248251.744503</v>
      </c>
      <c r="L4122" s="444">
        <f t="shared" ca="1" si="182"/>
        <v>-4299740828670.4263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-4299740828670.4263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-17915586786.126778</v>
      </c>
      <c r="L4123" s="444">
        <f t="shared" ca="1" si="182"/>
        <v>-4317656415456.5532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-4317656415456.5532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-17990235064.402306</v>
      </c>
      <c r="L4124" s="444">
        <f t="shared" ca="1" si="182"/>
        <v>-4335646650520.9556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-4335646650520.9556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-18065194377.17065</v>
      </c>
      <c r="L4125" s="444">
        <f t="shared" ca="1" si="182"/>
        <v>-4353711844898.126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-4353711844898.126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-18140466020.408859</v>
      </c>
      <c r="L4126" s="444">
        <f t="shared" ca="1" si="182"/>
        <v>-4371852310918.5347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-4371852310918.5347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-18216051295.493893</v>
      </c>
      <c r="L4127" s="444">
        <f t="shared" ca="1" si="182"/>
        <v>-4390068362214.0283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-4390068362214.0283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-18291951509.225117</v>
      </c>
      <c r="L4128" s="444">
        <f t="shared" ca="1" si="182"/>
        <v>-4408360313723.2539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-4408360313723.2539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-18368167973.846889</v>
      </c>
      <c r="L4129" s="444">
        <f t="shared" ca="1" si="182"/>
        <v>-4426728481697.1006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-4426728481697.1006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-18444702007.071251</v>
      </c>
      <c r="L4130" s="444">
        <f t="shared" ca="1" si="182"/>
        <v>-4445173183704.1719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-4445173183704.1719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-18521554932.100716</v>
      </c>
      <c r="L4131" s="444">
        <f t="shared" ca="1" si="182"/>
        <v>-4463694738636.2725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-4463694738636.2725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-18598728077.651134</v>
      </c>
      <c r="L4132" s="444">
        <f t="shared" ca="1" si="182"/>
        <v>-4482293466713.9238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-4482293466713.9238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-18676222777.974682</v>
      </c>
      <c r="L4133" s="444">
        <f t="shared" ca="1" si="182"/>
        <v>-4500969689491.8984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-4500969689491.8984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-18754040372.882912</v>
      </c>
      <c r="L4134" s="444">
        <f t="shared" ca="1" si="182"/>
        <v>-4519723729864.7813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-4519723729864.7813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-18832182207.76992</v>
      </c>
      <c r="L4135" s="444">
        <f t="shared" ca="1" si="182"/>
        <v>-4538555912072.5508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-4538555912072.5508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-18910649633.635628</v>
      </c>
      <c r="L4136" s="444">
        <f t="shared" ca="1" si="182"/>
        <v>-4557466561706.1865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-4557466561706.1865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-18989444007.109112</v>
      </c>
      <c r="L4137" s="444">
        <f t="shared" ca="1" si="182"/>
        <v>-4576456005713.2959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-4576456005713.2959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-19068566690.472065</v>
      </c>
      <c r="L4138" s="444">
        <f t="shared" ca="1" si="182"/>
        <v>-4595524572403.7676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-4595524572403.7676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-19148019051.682365</v>
      </c>
      <c r="L4139" s="444">
        <f t="shared" ca="1" si="182"/>
        <v>-4614672591455.4502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-4614672591455.4502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-19227802464.397709</v>
      </c>
      <c r="L4140" s="444">
        <f t="shared" ca="1" si="182"/>
        <v>-4633900393919.8477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-4633900393919.8477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-19307918307.999367</v>
      </c>
      <c r="L4141" s="444">
        <f t="shared" ca="1" si="182"/>
        <v>-4653208312227.8467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-4653208312227.8467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-19388367967.616028</v>
      </c>
      <c r="L4142" s="444">
        <f t="shared" ca="1" si="182"/>
        <v>-4672596680195.4629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-4672596680195.4629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-19469152834.147762</v>
      </c>
      <c r="L4143" s="444">
        <f t="shared" ca="1" si="182"/>
        <v>-4692065833029.6104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-4692065833029.6104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-19550274304.290043</v>
      </c>
      <c r="L4144" s="444">
        <f t="shared" ca="1" si="182"/>
        <v>-4711616107333.9004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-4711616107333.9004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-19631733780.557919</v>
      </c>
      <c r="L4145" s="444">
        <f t="shared" ca="1" si="182"/>
        <v>-4731247841114.458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-4731247841114.458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-19713532671.310242</v>
      </c>
      <c r="L4146" s="444">
        <f t="shared" ca="1" si="182"/>
        <v>-4750961373785.7686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-4750961373785.7686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-19795672390.774036</v>
      </c>
      <c r="L4147" s="444">
        <f t="shared" ca="1" si="182"/>
        <v>-4770757046176.543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-4770757046176.543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-19878154359.068928</v>
      </c>
      <c r="L4148" s="444">
        <f t="shared" ca="1" si="182"/>
        <v>-4790635200535.6123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-4790635200535.6123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-19960980002.231716</v>
      </c>
      <c r="L4149" s="444">
        <f t="shared" ca="1" si="182"/>
        <v>-4810596180537.8438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-4810596180537.8438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-20044150752.241016</v>
      </c>
      <c r="L4150" s="444">
        <f t="shared" ca="1" si="182"/>
        <v>-4830640331290.085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-4830640331290.085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-20127668047.042019</v>
      </c>
      <c r="L4151" s="444">
        <f t="shared" ca="1" si="182"/>
        <v>-4850767999337.127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-4850767999337.127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-20211533330.571362</v>
      </c>
      <c r="L4152" s="444">
        <f t="shared" ca="1" si="182"/>
        <v>-4870979532667.6982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-4870979532667.6982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-20295748052.782074</v>
      </c>
      <c r="L4153" s="444">
        <f t="shared" ca="1" si="182"/>
        <v>-4891275280720.4805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-4891275280720.4805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-20380313669.668667</v>
      </c>
      <c r="L4154" s="444">
        <f t="shared" ca="1" si="182"/>
        <v>-4911655594390.1494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-4911655594390.1494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-20465231643.29229</v>
      </c>
      <c r="L4155" s="444">
        <f t="shared" ca="1" si="182"/>
        <v>-4932120826033.4414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-4932120826033.4414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-20550503441.806007</v>
      </c>
      <c r="L4156" s="444">
        <f t="shared" ca="1" si="182"/>
        <v>-4952671329475.2471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-4952671329475.2471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-20636130539.480194</v>
      </c>
      <c r="L4157" s="444">
        <f t="shared" ca="1" si="182"/>
        <v>-4973307460014.7275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-4973307460014.7275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-20722114416.728031</v>
      </c>
      <c r="L4158" s="444">
        <f t="shared" ca="1" si="182"/>
        <v>-4994029574431.4561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-4994029574431.4561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-20808456560.131065</v>
      </c>
      <c r="L4159" s="444">
        <f t="shared" ca="1" si="182"/>
        <v>-5014838030991.5869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-5014838030991.5869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-20895158462.464947</v>
      </c>
      <c r="L4160" s="444">
        <f t="shared" ca="1" si="182"/>
        <v>-5035733189454.0518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-5035733189454.0518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-20982221622.725216</v>
      </c>
      <c r="L4161" s="444">
        <f t="shared" ca="1" si="182"/>
        <v>-5056715411076.7773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-5056715411076.7773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-21069647546.15324</v>
      </c>
      <c r="L4162" s="444">
        <f t="shared" ca="1" si="182"/>
        <v>-5077785058622.9307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-5077785058622.9307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-21157437744.262211</v>
      </c>
      <c r="L4163" s="444">
        <f t="shared" ca="1" si="182"/>
        <v>-5098942496367.1934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-5098942496367.1934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-21245593734.863304</v>
      </c>
      <c r="L4164" s="444">
        <f t="shared" ca="1" si="182"/>
        <v>-5120188090102.0566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-5120188090102.0566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-21334117042.091904</v>
      </c>
      <c r="L4165" s="444">
        <f t="shared" ca="1" si="182"/>
        <v>-5141522207144.1484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-5141522207144.1484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-21423009196.433952</v>
      </c>
      <c r="L4166" s="444">
        <f t="shared" ca="1" si="182"/>
        <v>-5162945216340.582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-5162945216340.582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-21512271734.752426</v>
      </c>
      <c r="L4167" s="444">
        <f t="shared" ca="1" si="182"/>
        <v>-5184457488075.334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-5184457488075.334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-21601906200.313892</v>
      </c>
      <c r="L4168" s="444">
        <f t="shared" ca="1" si="182"/>
        <v>-5206059394275.6475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-5206059394275.6475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-21691914142.815197</v>
      </c>
      <c r="L4169" s="444">
        <f t="shared" ca="1" si="182"/>
        <v>-5227751308418.4629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-5227751308418.4629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-21782297118.410263</v>
      </c>
      <c r="L4170" s="444">
        <f t="shared" ca="1" si="182"/>
        <v>-5249533605536.873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-5249533605536.873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-21873056689.736969</v>
      </c>
      <c r="L4171" s="444">
        <f t="shared" ca="1" si="182"/>
        <v>-5271406662226.6104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-5271406662226.6104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-21964194425.94421</v>
      </c>
      <c r="L4172" s="444">
        <f t="shared" ca="1" si="182"/>
        <v>-5293370856652.5547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-5293370856652.5547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-22055711902.718979</v>
      </c>
      <c r="L4173" s="444">
        <f t="shared" ca="1" si="182"/>
        <v>-5315426568555.2734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-5315426568555.2734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-22147610702.313641</v>
      </c>
      <c r="L4174" s="444">
        <f t="shared" ca="1" si="182"/>
        <v>-5337574179257.5869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-5337574179257.5869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-22239892413.57328</v>
      </c>
      <c r="L4175" s="444">
        <f t="shared" ca="1" si="182"/>
        <v>-5359814071671.1602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-5359814071671.1602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-22332558631.963165</v>
      </c>
      <c r="L4176" s="444">
        <f t="shared" ca="1" si="182"/>
        <v>-5382146630303.123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-5382146630303.123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-22425610959.596344</v>
      </c>
      <c r="L4177" s="444">
        <f t="shared" ca="1" si="182"/>
        <v>-5404572241262.7197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-5404572241262.7197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-22519051005.261333</v>
      </c>
      <c r="L4178" s="444">
        <f t="shared" ca="1" si="182"/>
        <v>-5427091292267.9814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-5427091292267.9814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-22612880384.449921</v>
      </c>
      <c r="L4179" s="444">
        <f t="shared" ca="1" si="182"/>
        <v>-5449704172652.4316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-5449704172652.4316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-22707100719.385132</v>
      </c>
      <c r="L4180" s="444">
        <f t="shared" ca="1" si="182"/>
        <v>-5472411273371.8164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-5472411273371.8164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-22801713639.049236</v>
      </c>
      <c r="L4181" s="444">
        <f t="shared" ca="1" si="182"/>
        <v>-5495212987010.8652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-5495212987010.8652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-22896720779.211937</v>
      </c>
      <c r="L4182" s="444">
        <f t="shared" ca="1" si="182"/>
        <v>-5518109707790.0771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-5518109707790.0771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-22992123782.458656</v>
      </c>
      <c r="L4183" s="444">
        <f t="shared" ca="1" si="182"/>
        <v>-5541101831572.5361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-5541101831572.5361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-23087924298.218899</v>
      </c>
      <c r="L4184" s="444">
        <f t="shared" ca="1" si="182"/>
        <v>-5564189755870.7549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-5564189755870.7549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-23184123982.794811</v>
      </c>
      <c r="L4185" s="444">
        <f t="shared" ca="1" si="182"/>
        <v>-5587373879853.5498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-5587373879853.5498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-23280724499.38979</v>
      </c>
      <c r="L4186" s="444">
        <f t="shared" ca="1" si="182"/>
        <v>-5610654604352.9395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-5610654604352.9395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-23377727518.137249</v>
      </c>
      <c r="L4187" s="444">
        <f t="shared" ca="1" si="182"/>
        <v>-5634032331871.0771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-5634032331871.0771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-23475134716.129486</v>
      </c>
      <c r="L4188" s="444">
        <f t="shared" ca="1" si="182"/>
        <v>-5657507466587.207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-5657507466587.207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-23572947777.446697</v>
      </c>
      <c r="L4189" s="444">
        <f t="shared" ca="1" si="182"/>
        <v>-5681080414364.6533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-5681080414364.6533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-23671168393.186054</v>
      </c>
      <c r="L4190" s="444">
        <f t="shared" ca="1" si="182"/>
        <v>-5704751582757.8398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-5704751582757.8398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-23769798261.490997</v>
      </c>
      <c r="L4191" s="444">
        <f t="shared" ca="1" si="182"/>
        <v>-5728521381019.3311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-5728521381019.3311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-23868839087.580547</v>
      </c>
      <c r="L4192" s="444">
        <f t="shared" ca="1" si="182"/>
        <v>-5752390220106.9111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-5752390220106.9111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-23968292583.778797</v>
      </c>
      <c r="L4193" s="444">
        <f t="shared" ca="1" si="182"/>
        <v>-5776358512690.6895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-5776358512690.6895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-24068160469.54454</v>
      </c>
      <c r="L4194" s="444">
        <f t="shared" ca="1" si="182"/>
        <v>-5800426673160.2344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-5800426673160.2344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-24168444471.500977</v>
      </c>
      <c r="L4195" s="444">
        <f t="shared" ca="1" si="182"/>
        <v>-5824595117631.7354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-5824595117631.7354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-24269146323.465565</v>
      </c>
      <c r="L4196" s="444">
        <f t="shared" ca="1" si="182"/>
        <v>-5848864263955.2012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-5848864263955.2012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-24370267766.480003</v>
      </c>
      <c r="L4197" s="444">
        <f t="shared" ca="1" si="182"/>
        <v>-5873234531721.6816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-5873234531721.6816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-24471810548.84034</v>
      </c>
      <c r="L4198" s="444">
        <f t="shared" ca="1" si="182"/>
        <v>-5897706342270.5225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-5897706342270.5225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-24573776426.127178</v>
      </c>
      <c r="L4199" s="444">
        <f t="shared" ca="1" si="182"/>
        <v>-5922280118696.6494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-5922280118696.6494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-24676167161.236038</v>
      </c>
      <c r="L4200" s="444">
        <f t="shared" ca="1" si="182"/>
        <v>-5946956285857.8857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-5946956285857.8857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-24778984524.407856</v>
      </c>
      <c r="L4201" s="444">
        <f t="shared" ca="1" si="182"/>
        <v>-5971735270382.2939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-5971735270382.2939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-24882230293.25956</v>
      </c>
      <c r="L4202" s="444">
        <f t="shared" ca="1" si="182"/>
        <v>-5996617500675.5537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-5996617500675.5537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-24985906252.814808</v>
      </c>
      <c r="L4203" s="444">
        <f t="shared" ca="1" si="182"/>
        <v>-6021603406928.3682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-6021603406928.3682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-25090014195.534866</v>
      </c>
      <c r="L4204" s="444">
        <f t="shared" ca="1" si="182"/>
        <v>-6046693421123.9033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-6046693421123.9033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-25194555921.349598</v>
      </c>
      <c r="L4205" s="444">
        <f t="shared" ca="1" si="182"/>
        <v>-6071887977045.2529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-6071887977045.2529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-25299533237.688553</v>
      </c>
      <c r="L4206" s="444">
        <f t="shared" ca="1" si="182"/>
        <v>-6097187510282.9414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-6097187510282.9414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-25404947959.512257</v>
      </c>
      <c r="L4207" s="444">
        <f t="shared" ca="1" si="182"/>
        <v>-6122592458242.4541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-6122592458242.4541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-25510801909.343559</v>
      </c>
      <c r="L4208" s="444">
        <f t="shared" ca="1" si="182"/>
        <v>-6148103260151.7979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-6148103260151.7979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-25617096917.299156</v>
      </c>
      <c r="L4209" s="444">
        <f t="shared" ca="1" si="182"/>
        <v>-6173720357069.0967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-6173720357069.0967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-25723834821.121235</v>
      </c>
      <c r="L4210" s="444">
        <f t="shared" ca="1" si="182"/>
        <v>-6199444191890.2178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-6199444191890.2178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-25831017466.20924</v>
      </c>
      <c r="L4211" s="444">
        <f t="shared" ca="1" si="182"/>
        <v>-6225275209356.4268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-6225275209356.4268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-25938646705.651779</v>
      </c>
      <c r="L4212" s="444">
        <f t="shared" ca="1" si="182"/>
        <v>-6251213856062.0781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-6251213856062.0781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-26046724400.258659</v>
      </c>
      <c r="L4213" s="444">
        <f t="shared" ca="1" si="182"/>
        <v>-6277260580462.3369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-6277260580462.3369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-26155252418.593071</v>
      </c>
      <c r="L4214" s="444">
        <f t="shared" ca="1" si="182"/>
        <v>-6303415832880.9297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-6303415832880.9297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-26264232637.003872</v>
      </c>
      <c r="L4215" s="444">
        <f t="shared" ca="1" si="182"/>
        <v>-6329680065517.9336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-6329680065517.9336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-26373666939.658058</v>
      </c>
      <c r="L4216" s="444">
        <f t="shared" ca="1" si="182"/>
        <v>-6356053732457.5918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-6356053732457.5918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-26483557218.573299</v>
      </c>
      <c r="L4217" s="444">
        <f t="shared" ca="1" si="182"/>
        <v>-6382537289676.165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-6382537289676.165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-26593905373.650688</v>
      </c>
      <c r="L4218" s="444">
        <f t="shared" ca="1" si="182"/>
        <v>-6409131195049.8154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-6409131195049.8154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-26704713312.707565</v>
      </c>
      <c r="L4219" s="444">
        <f t="shared" ca="1" si="182"/>
        <v>-6435835908362.5234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-6435835908362.5234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-26815982951.510513</v>
      </c>
      <c r="L4220" s="444">
        <f t="shared" ca="1" si="182"/>
        <v>-6462651891314.0342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-6462651891314.0342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-26927716213.808475</v>
      </c>
      <c r="L4221" s="444">
        <f t="shared" ca="1" si="182"/>
        <v>-6489579607527.8428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-6489579607527.8428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-27039915031.366013</v>
      </c>
      <c r="L4222" s="444">
        <f t="shared" ca="1" si="182"/>
        <v>-6516619522559.209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-6516619522559.209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-27152581343.996704</v>
      </c>
      <c r="L4223" s="444">
        <f t="shared" ca="1" si="182"/>
        <v>-6543772103903.2061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-6543772103903.2061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-27265717099.596691</v>
      </c>
      <c r="L4224" s="444">
        <f t="shared" ca="1" si="182"/>
        <v>-6571037821002.8027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-6571037821002.8027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-27379324254.178345</v>
      </c>
      <c r="L4225" s="444">
        <f t="shared" ca="1" si="182"/>
        <v>-6598417145256.9814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-6598417145256.9814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-27493404771.904091</v>
      </c>
      <c r="L4226" s="444">
        <f t="shared" ca="1" si="182"/>
        <v>-6625910550028.8857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-6625910550028.8857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-27607960625.120358</v>
      </c>
      <c r="L4227" s="444">
        <f t="shared" ca="1" si="182"/>
        <v>-6653518510654.0059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-6653518510654.0059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-27722993794.391689</v>
      </c>
      <c r="L4228" s="444">
        <f t="shared" ca="1" si="182"/>
        <v>-6681241504448.3975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-6681241504448.3975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-27838506268.534988</v>
      </c>
      <c r="L4229" s="444">
        <f t="shared" ca="1" si="182"/>
        <v>-6709080010716.9326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-6709080010716.9326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-27954500044.653885</v>
      </c>
      <c r="L4230" s="444">
        <f t="shared" ca="1" si="182"/>
        <v>-6737034510761.5869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-6737034510761.5869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-28070977128.173279</v>
      </c>
      <c r="L4231" s="444">
        <f t="shared" ca="1" si="182"/>
        <v>-6765105487889.7598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-6765105487889.7598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-28187939532.873997</v>
      </c>
      <c r="L4232" s="444">
        <f t="shared" ca="1" si="182"/>
        <v>-6793293427422.6338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-6793293427422.6338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-28305389280.927639</v>
      </c>
      <c r="L4233" s="444">
        <f t="shared" ca="1" si="182"/>
        <v>-6821598816703.5615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-6821598816703.5615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-28423328402.931507</v>
      </c>
      <c r="L4234" s="444">
        <f t="shared" ca="1" si="182"/>
        <v>-6850022145106.4932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-6850022145106.4932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-28541758937.943722</v>
      </c>
      <c r="L4235" s="444">
        <f t="shared" ca="1" si="182"/>
        <v>-6878563904044.4365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-6878563904044.4365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-28660682933.518482</v>
      </c>
      <c r="L4236" s="444">
        <f t="shared" ca="1" si="182"/>
        <v>-6907224586977.9551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-6907224586977.9551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-28780102445.741478</v>
      </c>
      <c r="L4237" s="444">
        <f t="shared" ca="1" si="182"/>
        <v>-6936004689423.6963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-6936004689423.6963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-28900019539.2654</v>
      </c>
      <c r="L4238" s="444">
        <f t="shared" ca="1" si="182"/>
        <v>-6964904708962.9619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-6964904708962.9619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-29020436287.345673</v>
      </c>
      <c r="L4239" s="444">
        <f t="shared" ca="1" si="182"/>
        <v>-6993925145250.3076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-6993925145250.3076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-29141354771.876278</v>
      </c>
      <c r="L4240" s="444">
        <f t="shared" ca="1" si="182"/>
        <v>-7023066500022.1836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-7023066500022.1836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-29262777083.42577</v>
      </c>
      <c r="L4241" s="444">
        <f t="shared" ca="1" si="182"/>
        <v>-7052329277105.6094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-7052329277105.6094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-29384705321.273376</v>
      </c>
      <c r="L4242" s="444">
        <f t="shared" ca="1" si="182"/>
        <v>-7081713982426.8828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-7081713982426.8828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-29507141593.445347</v>
      </c>
      <c r="L4243" s="444">
        <f t="shared" ca="1" si="182"/>
        <v>-7111221124020.3281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-7111221124020.3281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-29630088016.751362</v>
      </c>
      <c r="L4244" s="444">
        <f t="shared" ca="1" si="182"/>
        <v>-7140851212037.0791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-7140851212037.0791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-29753546716.821163</v>
      </c>
      <c r="L4245" s="444">
        <f t="shared" ca="1" si="182"/>
        <v>-7170604758753.9004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-7170604758753.9004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-29877519828.141254</v>
      </c>
      <c r="L4246" s="444">
        <f t="shared" ca="1" si="182"/>
        <v>-7200482278582.042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-7200482278582.042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-30002009494.091843</v>
      </c>
      <c r="L4247" s="444">
        <f t="shared" ca="1" si="182"/>
        <v>-7230484288076.1338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-7230484288076.1338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-30127017866.983894</v>
      </c>
      <c r="L4248" s="444">
        <f t="shared" ca="1" si="182"/>
        <v>-7260611305943.1182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-7260611305943.1182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-30252547108.096325</v>
      </c>
      <c r="L4249" s="444">
        <f t="shared" ca="1" si="182"/>
        <v>-7290863853051.2148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-7290863853051.2148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-30378599387.713394</v>
      </c>
      <c r="L4250" s="444">
        <f t="shared" ca="1" si="182"/>
        <v>-7321242452438.9287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-7321242452438.9287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-30505176885.162197</v>
      </c>
      <c r="L4251" s="444">
        <f t="shared" ca="1" si="182"/>
        <v>-7351747629324.0908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-7351747629324.0908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-30632281788.850376</v>
      </c>
      <c r="L4252" s="444">
        <f t="shared" ca="1" si="182"/>
        <v>-7382379911112.9414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-7382379911112.9414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-30759916296.303921</v>
      </c>
      <c r="L4253" s="444">
        <f t="shared" ca="1" si="182"/>
        <v>-7413139827409.2451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-7413139827409.2451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-30888082614.205185</v>
      </c>
      <c r="L4254" s="444">
        <f t="shared" ca="1" si="182"/>
        <v>-7444027910023.4502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-7444027910023.4502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-31016782958.431042</v>
      </c>
      <c r="L4255" s="444">
        <f t="shared" ca="1" si="182"/>
        <v>-7475044692981.8809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-7475044692981.8809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-31146019554.091171</v>
      </c>
      <c r="L4256" s="444">
        <f t="shared" ca="1" si="182"/>
        <v>-7506190712535.9717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-7506190712535.9717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-31275794635.566544</v>
      </c>
      <c r="L4257" s="444">
        <f t="shared" ca="1" si="182"/>
        <v>-7537466507171.5381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-7537466507171.5381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-31406110446.548077</v>
      </c>
      <c r="L4258" s="444">
        <f t="shared" ca="1" si="182"/>
        <v>-7568872617618.0859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-7568872617618.0859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-31536969240.075359</v>
      </c>
      <c r="L4259" s="444">
        <f t="shared" ca="1" si="182"/>
        <v>-7600409586858.1611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-7600409586858.1611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-31668373278.575672</v>
      </c>
      <c r="L4260" s="444">
        <f t="shared" ca="1" si="182"/>
        <v>-7632077960136.7363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-7632077960136.7363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-31800324833.903072</v>
      </c>
      <c r="L4261" s="444">
        <f t="shared" ca="1" si="182"/>
        <v>-7663878284970.6396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-7663878284970.6396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-31932826187.377666</v>
      </c>
      <c r="L4262" s="444">
        <f t="shared" ca="1" si="182"/>
        <v>-7695811111158.0176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-7695811111158.0176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-32065879629.825073</v>
      </c>
      <c r="L4263" s="444">
        <f t="shared" ca="1" si="182"/>
        <v>-7727876990787.8428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-7727876990787.8428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-32199487461.616013</v>
      </c>
      <c r="L4264" s="444">
        <f t="shared" ca="1" si="182"/>
        <v>-7760076478249.459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-7760076478249.459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-32333651992.706078</v>
      </c>
      <c r="L4265" s="444">
        <f t="shared" ca="1" si="182"/>
        <v>-7792410130242.165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-7792410130242.165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-32468375542.675686</v>
      </c>
      <c r="L4266" s="444">
        <f t="shared" ca="1" si="182"/>
        <v>-7824878505784.8408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-7824878505784.8408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-32603660440.770168</v>
      </c>
      <c r="L4267" s="444">
        <f t="shared" ca="1" si="182"/>
        <v>-7857482166225.6113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-7857482166225.6113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-32739509025.940052</v>
      </c>
      <c r="L4268" s="444">
        <f t="shared" ca="1" si="182"/>
        <v>-7890221675251.5518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-7890221675251.5518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-32875923646.88147</v>
      </c>
      <c r="L4269" s="444">
        <f t="shared" ca="1" si="182"/>
        <v>-7923097598898.4336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-7923097598898.4336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-33012906662.076805</v>
      </c>
      <c r="L4270" s="444">
        <f t="shared" ca="1" si="182"/>
        <v>-7956110505560.5107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-7956110505560.5107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-33150460439.835457</v>
      </c>
      <c r="L4271" s="444">
        <f t="shared" ca="1" si="182"/>
        <v>-7989260966000.3467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-7989260966000.3467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-33288587358.334774</v>
      </c>
      <c r="L4272" s="444">
        <f t="shared" ca="1" si="182"/>
        <v>-8022549553358.6816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-8022549553358.6816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-33427289805.661167</v>
      </c>
      <c r="L4273" s="444">
        <f t="shared" ca="1" si="182"/>
        <v>-8055976843164.3428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-8055976843164.3428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-33566570179.851429</v>
      </c>
      <c r="L4274" s="444">
        <f t="shared" ca="1" si="182"/>
        <v>-8089543413344.1943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-8089543413344.1943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-33706430888.934143</v>
      </c>
      <c r="L4275" s="444">
        <f t="shared" ca="1" si="182"/>
        <v>-8123249844233.1289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-8123249844233.1289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-33846874350.971371</v>
      </c>
      <c r="L4276" s="444">
        <f t="shared" ca="1" si="182"/>
        <v>-8157096718584.1006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-8157096718584.1006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-33987902994.100418</v>
      </c>
      <c r="L4277" s="444">
        <f t="shared" ca="1" si="182"/>
        <v>-8191084621578.2012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-8191084621578.2012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-34129519256.57584</v>
      </c>
      <c r="L4278" s="444">
        <f t="shared" ca="1" si="182"/>
        <v>-8225214140834.7773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-8225214140834.7773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-34271725586.811573</v>
      </c>
      <c r="L4279" s="444">
        <f t="shared" ca="1" si="182"/>
        <v>-8259485866421.5889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-8259485866421.5889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-34414524443.423279</v>
      </c>
      <c r="L4280" s="444">
        <f t="shared" ca="1" si="182"/>
        <v>-8293900390865.0117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-8293900390865.0117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-34557918295.270874</v>
      </c>
      <c r="L4281" s="444">
        <f t="shared" ca="1" si="182"/>
        <v>-8328458309160.2822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-8328458309160.2822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-34701909621.501175</v>
      </c>
      <c r="L4282" s="444">
        <f t="shared" ca="1" si="182"/>
        <v>-8363160218781.7832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-8363160218781.7832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-34846500911.590759</v>
      </c>
      <c r="L4283" s="444">
        <f t="shared" ca="1" si="182"/>
        <v>-8398006719693.374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-8398006719693.374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-34991694665.389061</v>
      </c>
      <c r="L4284" s="444">
        <f t="shared" ca="1" si="182"/>
        <v>-8432998414358.7627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-8432998414358.7627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-35137493393.161514</v>
      </c>
      <c r="L4285" s="444">
        <f t="shared" ca="1" si="182"/>
        <v>-8468135907751.9238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-8468135907751.9238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-35283899615.633018</v>
      </c>
      <c r="L4286" s="444">
        <f t="shared" ca="1" si="182"/>
        <v>-8503419807367.5566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-8503419807367.5566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-35430915864.031479</v>
      </c>
      <c r="L4287" s="444">
        <f t="shared" ca="1" si="182"/>
        <v>-8538850723231.5879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-8538850723231.5879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-35578544680.131615</v>
      </c>
      <c r="L4288" s="444">
        <f t="shared" ca="1" si="182"/>
        <v>-8574429267911.7197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-8574429267911.7197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-35726788616.298828</v>
      </c>
      <c r="L4289" s="444">
        <f t="shared" ca="1" si="182"/>
        <v>-8610156056528.0186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-8610156056528.0186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-35875650235.533409</v>
      </c>
      <c r="L4290" s="444">
        <f t="shared" ca="1" si="182"/>
        <v>-8646031706763.5518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-8646031706763.5518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-36025132111.514801</v>
      </c>
      <c r="L4291" s="444">
        <f t="shared" ca="1" si="182"/>
        <v>-8682056838875.0664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-8682056838875.0664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-36175236828.646111</v>
      </c>
      <c r="L4292" s="444">
        <f t="shared" ca="1" si="182"/>
        <v>-8718232075703.7129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-8718232075703.7129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-36325966982.098801</v>
      </c>
      <c r="L4293" s="444">
        <f t="shared" ca="1" si="182"/>
        <v>-8754558042685.8115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-8754558042685.8115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-36477325177.857544</v>
      </c>
      <c r="L4294" s="444">
        <f t="shared" ca="1" si="182"/>
        <v>-8791035367863.6689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-8791035367863.6689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-36629314032.765289</v>
      </c>
      <c r="L4295" s="444">
        <f t="shared" ca="1" si="182"/>
        <v>-8827664681896.4336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-8827664681896.4336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-36781936174.568474</v>
      </c>
      <c r="L4296" s="444">
        <f t="shared" ca="1" si="182"/>
        <v>-8864446618071.002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-8864446618071.002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-36935194241.962509</v>
      </c>
      <c r="L4297" s="444">
        <f t="shared" ca="1" si="182"/>
        <v>-8901381812312.9648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-8901381812312.9648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-37089090884.637352</v>
      </c>
      <c r="L4298" s="444">
        <f t="shared" ca="1" si="182"/>
        <v>-8938470903197.6016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-8938470903197.6016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-37243628763.323341</v>
      </c>
      <c r="L4299" s="444">
        <f t="shared" ca="1" si="182"/>
        <v>-8975714531960.9258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-8975714531960.9258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-37398810549.837189</v>
      </c>
      <c r="L4300" s="444">
        <f t="shared" ca="1" si="182"/>
        <v>-9013113342510.7637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-9013113342510.7637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-37554638927.128181</v>
      </c>
      <c r="L4301" s="444">
        <f t="shared" ca="1" si="182"/>
        <v>-9050667981437.8926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-9050667981437.8926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-37711116589.324554</v>
      </c>
      <c r="L4302" s="444">
        <f t="shared" ca="1" si="182"/>
        <v>-9088379098027.2168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-9088379098027.2168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-37868246241.780067</v>
      </c>
      <c r="L4303" s="444">
        <f t="shared" ca="1" si="182"/>
        <v>-9126247344268.9961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-9126247344268.9961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-38026030601.120819</v>
      </c>
      <c r="L4304" s="444">
        <f t="shared" ca="1" si="182"/>
        <v>-9164273374870.1172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-9164273374870.1172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-38184472395.292152</v>
      </c>
      <c r="L4305" s="444">
        <f t="shared" ca="1" si="182"/>
        <v>-9202457847265.4102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-9202457847265.4102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-38343574363.605873</v>
      </c>
      <c r="L4306" s="444">
        <f t="shared" ca="1" si="182"/>
        <v>-9240801421629.0156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-9240801421629.0156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-38503339256.787567</v>
      </c>
      <c r="L4307" s="444">
        <f t="shared" ca="1" si="182"/>
        <v>-9279304760885.8027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-9279304760885.8027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-38663769837.024178</v>
      </c>
      <c r="L4308" s="444">
        <f t="shared" ca="1" si="182"/>
        <v>-9317968530722.8262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-9317968530722.8262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-38824868878.011772</v>
      </c>
      <c r="L4309" s="444">
        <f t="shared" ca="1" si="182"/>
        <v>-9356793399600.8379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-9356793399600.8379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-38986639165.003494</v>
      </c>
      <c r="L4310" s="444">
        <f t="shared" ca="1" si="182"/>
        <v>-9395780038765.8418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-9395780038765.8418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-39149083494.857674</v>
      </c>
      <c r="L4311" s="444">
        <f t="shared" ca="1" si="182"/>
        <v>-9434929122260.6992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-9434929122260.6992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-39312204676.086243</v>
      </c>
      <c r="L4312" s="444">
        <f t="shared" ca="1" si="182"/>
        <v>-9474241326936.7852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-9474241326936.7852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-39476005528.903275</v>
      </c>
      <c r="L4313" s="444">
        <f t="shared" ca="1" si="182"/>
        <v>-9513717332465.6875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-9513717332465.6875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-39640488885.273697</v>
      </c>
      <c r="L4314" s="444">
        <f t="shared" ca="1" si="182"/>
        <v>-9553357821350.9609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-9553357821350.9609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-39805657588.962334</v>
      </c>
      <c r="L4315" s="444">
        <f t="shared" ca="1" si="182"/>
        <v>-9593163478939.9238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-9593163478939.9238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-39971514495.583015</v>
      </c>
      <c r="L4316" s="444">
        <f t="shared" ca="1" si="182"/>
        <v>-9633134993435.5078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-9633134993435.5078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-40138062472.647949</v>
      </c>
      <c r="L4317" s="444">
        <f t="shared" ca="1" si="182"/>
        <v>-9673273055908.1563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-9673273055908.1563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-40305304399.617317</v>
      </c>
      <c r="L4318" s="444">
        <f t="shared" ca="1" si="182"/>
        <v>-9713578360307.7734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-9713578360307.7734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-40473243167.949059</v>
      </c>
      <c r="L4319" s="444">
        <f t="shared" ca="1" si="182"/>
        <v>-9754051603475.7227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-9754051603475.7227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-40641881681.148842</v>
      </c>
      <c r="L4320" s="444">
        <f t="shared" ca="1" si="182"/>
        <v>-9794693485156.8711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-9794693485156.8711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-40811222854.820297</v>
      </c>
      <c r="L4321" s="444">
        <f t="shared" ca="1" si="182"/>
        <v>-9835504708011.6914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-9835504708011.6914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-40981269616.715378</v>
      </c>
      <c r="L4322" s="444">
        <f t="shared" ca="1" si="182"/>
        <v>-9876485977628.4063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-9876485977628.4063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-41152024906.785027</v>
      </c>
      <c r="L4323" s="444">
        <f t="shared" ca="1" si="182"/>
        <v>-9917638002535.1914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-9917638002535.1914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-41323491677.229965</v>
      </c>
      <c r="L4324" s="444">
        <f t="shared" ca="1" si="182"/>
        <v>-9958961494212.4219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-9958961494212.4219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-41495672892.551758</v>
      </c>
      <c r="L4325" s="444">
        <f t="shared" ca="1" si="182"/>
        <v>-10000457167104.973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-10000457167104.973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-41668571529.60405</v>
      </c>
      <c r="L4326" s="444">
        <f t="shared" ca="1" si="182"/>
        <v>-10042125738634.576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-10042125738634.576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-41842190577.644066</v>
      </c>
      <c r="L4327" s="444">
        <f t="shared" ca="1" si="182"/>
        <v>-10083967929212.221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-10083967929212.221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-42016533038.384254</v>
      </c>
      <c r="L4328" s="444">
        <f t="shared" ca="1" si="182"/>
        <v>-10125984462250.605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-10125984462250.605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-42191601926.044189</v>
      </c>
      <c r="L4329" s="444">
        <f t="shared" ca="1" si="182"/>
        <v>-10168176064176.65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-10168176064176.65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-42367400267.40271</v>
      </c>
      <c r="L4330" s="444">
        <f t="shared" ca="1" si="182"/>
        <v>-10210543464444.053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-10210543464444.053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-42543931101.85022</v>
      </c>
      <c r="L4331" s="444">
        <f t="shared" ca="1" si="182"/>
        <v>-10253087395545.902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-10253087395545.902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-42721197481.441261</v>
      </c>
      <c r="L4332" s="444">
        <f t="shared" ca="1" si="182"/>
        <v>-10295808593027.344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-10295808593027.344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-42899202470.947266</v>
      </c>
      <c r="L4333" s="444">
        <f t="shared" ca="1" si="182"/>
        <v>-10338707795498.291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-10338707795498.291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-43077949147.909546</v>
      </c>
      <c r="L4334" s="444">
        <f t="shared" ca="1" si="182"/>
        <v>-10381785744646.201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-10381785744646.201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-43257440602.692505</v>
      </c>
      <c r="L4335" s="444">
        <f t="shared" ca="1" si="182"/>
        <v>-10425043185248.895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-10425043185248.895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-43437679938.537064</v>
      </c>
      <c r="L4336" s="444">
        <f t="shared" ca="1" si="182"/>
        <v>-10468480865187.432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-10468480865187.432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-43618670271.614296</v>
      </c>
      <c r="L4337" s="444">
        <f t="shared" ca="1" si="182"/>
        <v>-10512099535459.047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-10512099535459.047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-43800414731.079361</v>
      </c>
      <c r="L4338" s="444">
        <f t="shared" ca="1" si="182"/>
        <v>-10555899950190.127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-10555899950190.127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-43982916459.125526</v>
      </c>
      <c r="L4339" s="444">
        <f t="shared" ca="1" si="182"/>
        <v>-10599882866649.252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-10599882866649.252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-44166178611.038551</v>
      </c>
      <c r="L4340" s="444">
        <f t="shared" ca="1" si="182"/>
        <v>-10644049045260.291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-10644049045260.291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-44350204355.251213</v>
      </c>
      <c r="L4341" s="444">
        <f t="shared" ca="1" si="182"/>
        <v>-10688399249615.543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-10688399249615.543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-44534996873.398094</v>
      </c>
      <c r="L4342" s="444">
        <f t="shared" ca="1" si="182"/>
        <v>-10732934246488.941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-10732934246488.941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-44720559360.37059</v>
      </c>
      <c r="L4343" s="444">
        <f t="shared" ref="L4343:L4597" ca="1" si="187">I4343-J4343+K4343</f>
        <v>-10777654805849.313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-10777654805849.313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-44906895024.372131</v>
      </c>
      <c r="L4344" s="444">
        <f t="shared" ca="1" si="187"/>
        <v>-10822561700873.686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-10822561700873.686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-45094007086.973686</v>
      </c>
      <c r="L4345" s="444">
        <f t="shared" ca="1" si="187"/>
        <v>-10867655707960.66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-10867655707960.66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-45281898783.169418</v>
      </c>
      <c r="L4346" s="444">
        <f t="shared" ca="1" si="187"/>
        <v>-10912937606743.83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-10912937606743.83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-45470573361.432625</v>
      </c>
      <c r="L4347" s="444">
        <f t="shared" ca="1" si="187"/>
        <v>-10958408180105.264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-10958408180105.264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-45660034083.771935</v>
      </c>
      <c r="L4348" s="444">
        <f t="shared" ca="1" si="187"/>
        <v>-11004068214189.035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-11004068214189.035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-45850284225.787643</v>
      </c>
      <c r="L4349" s="444">
        <f t="shared" ca="1" si="187"/>
        <v>-11049918498414.822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-11049918498414.822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-46041327076.728424</v>
      </c>
      <c r="L4350" s="444">
        <f t="shared" ca="1" si="187"/>
        <v>-11095959825491.551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-11095959825491.551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-46233165939.548126</v>
      </c>
      <c r="L4351" s="444">
        <f t="shared" ca="1" si="187"/>
        <v>-11142192991431.1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-11142192991431.1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-46425804130.962914</v>
      </c>
      <c r="L4352" s="444">
        <f t="shared" ca="1" si="187"/>
        <v>-11188618795562.063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-11188618795562.063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-46619244981.508591</v>
      </c>
      <c r="L4353" s="444">
        <f t="shared" ca="1" si="187"/>
        <v>-11235238040543.57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-11235238040543.57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-46813491835.598206</v>
      </c>
      <c r="L4354" s="444">
        <f t="shared" ca="1" si="187"/>
        <v>-11282051532379.168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-11282051532379.168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-47008548051.579865</v>
      </c>
      <c r="L4355" s="444">
        <f t="shared" ca="1" si="187"/>
        <v>-11329060080430.748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-11329060080430.748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-47204417001.794785</v>
      </c>
      <c r="L4356" s="444">
        <f t="shared" ca="1" si="187"/>
        <v>-11376264497432.543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-11376264497432.543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-47401102072.635597</v>
      </c>
      <c r="L4357" s="444">
        <f t="shared" ca="1" si="187"/>
        <v>-11423665599505.178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-11423665599505.178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-47598606664.604904</v>
      </c>
      <c r="L4358" s="444">
        <f t="shared" ca="1" si="187"/>
        <v>-11471264206169.783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-11471264206169.783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-47796934192.3741</v>
      </c>
      <c r="L4359" s="444">
        <f t="shared" ca="1" si="187"/>
        <v>-11519061140362.158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-11519061140362.158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-47996088084.842323</v>
      </c>
      <c r="L4360" s="444">
        <f t="shared" ca="1" si="187"/>
        <v>-11567057228447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-11567057228447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-48196071785.195831</v>
      </c>
      <c r="L4361" s="444">
        <f t="shared" ca="1" si="187"/>
        <v>-11615253300232.195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-11615253300232.195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-48396888750.967484</v>
      </c>
      <c r="L4362" s="444">
        <f t="shared" ca="1" si="187"/>
        <v>-11663650188983.162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-11663650188983.162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-48598542454.096512</v>
      </c>
      <c r="L4363" s="444">
        <f t="shared" ca="1" si="187"/>
        <v>-11712248731437.258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-11712248731437.258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-48801036380.988571</v>
      </c>
      <c r="L4364" s="444">
        <f t="shared" ca="1" si="187"/>
        <v>-11761049767818.246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-11761049767818.246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-49004374032.576027</v>
      </c>
      <c r="L4365" s="444">
        <f t="shared" ca="1" si="187"/>
        <v>-11810054141850.822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-11810054141850.822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-49208558924.378426</v>
      </c>
      <c r="L4366" s="444">
        <f t="shared" ca="1" si="187"/>
        <v>-11859262700775.201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-11859262700775.201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-49413594586.563339</v>
      </c>
      <c r="L4367" s="444">
        <f t="shared" ca="1" si="187"/>
        <v>-11908676295361.764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-11908676295361.764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-49619484564.007347</v>
      </c>
      <c r="L4368" s="444">
        <f t="shared" ca="1" si="187"/>
        <v>-11958295779925.771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-11958295779925.771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-49826232416.357384</v>
      </c>
      <c r="L4369" s="444">
        <f t="shared" ca="1" si="187"/>
        <v>-12008122012342.129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-12008122012342.129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-50033841718.092201</v>
      </c>
      <c r="L4370" s="444">
        <f t="shared" ca="1" si="187"/>
        <v>-12058155854060.221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-12058155854060.221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-50242316058.584251</v>
      </c>
      <c r="L4371" s="444">
        <f t="shared" ca="1" si="187"/>
        <v>-12108398170118.805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-12108398170118.805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-50451659042.161682</v>
      </c>
      <c r="L4372" s="444">
        <f t="shared" ca="1" si="187"/>
        <v>-12158849829160.967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-12158849829160.967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-50661874288.170692</v>
      </c>
      <c r="L4373" s="444">
        <f t="shared" ca="1" si="187"/>
        <v>-12209511703449.137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-12209511703449.137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-50872965431.038071</v>
      </c>
      <c r="L4374" s="444">
        <f t="shared" ca="1" si="187"/>
        <v>-12260384668880.174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-12260384668880.174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-51084936120.334061</v>
      </c>
      <c r="L4375" s="444">
        <f t="shared" ca="1" si="187"/>
        <v>-12311469605000.508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-12311469605000.508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-51297790020.835449</v>
      </c>
      <c r="L4376" s="444">
        <f t="shared" ca="1" si="187"/>
        <v>-12362767395021.344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-12362767395021.344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-51511530812.588928</v>
      </c>
      <c r="L4377" s="444">
        <f t="shared" ca="1" si="187"/>
        <v>-12414278925833.934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-12414278925833.934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-51726162190.974724</v>
      </c>
      <c r="L4378" s="444">
        <f t="shared" ca="1" si="187"/>
        <v>-12466005088024.908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-12466005088024.908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-51941687866.770447</v>
      </c>
      <c r="L4379" s="444">
        <f t="shared" ca="1" si="187"/>
        <v>-12517946775891.678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-12517946775891.678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-52158111566.215324</v>
      </c>
      <c r="L4380" s="444">
        <f t="shared" ca="1" si="187"/>
        <v>-12570104887457.893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-12570104887457.893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-52375437031.074554</v>
      </c>
      <c r="L4381" s="444">
        <f t="shared" ca="1" si="187"/>
        <v>-12622480324488.967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-12622480324488.967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-52593668018.704025</v>
      </c>
      <c r="L4382" s="444">
        <f t="shared" ca="1" si="187"/>
        <v>-12675073992507.67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-12675073992507.67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-52812808302.115288</v>
      </c>
      <c r="L4383" s="444">
        <f t="shared" ca="1" si="187"/>
        <v>-12727886800809.785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-12727886800809.785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-53032861670.040771</v>
      </c>
      <c r="L4384" s="444">
        <f t="shared" ca="1" si="187"/>
        <v>-12780919662479.826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-12780919662479.826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-53253831926.999275</v>
      </c>
      <c r="L4385" s="444">
        <f t="shared" ca="1" si="187"/>
        <v>-12834173494406.826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-12834173494406.826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-53475722893.361778</v>
      </c>
      <c r="L4386" s="444">
        <f t="shared" ca="1" si="187"/>
        <v>-12887649217300.188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-12887649217300.188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-53698538405.41745</v>
      </c>
      <c r="L4387" s="444">
        <f t="shared" ca="1" si="187"/>
        <v>-12941347755705.605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-12941347755705.605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-53922282315.440025</v>
      </c>
      <c r="L4388" s="444">
        <f t="shared" ca="1" si="187"/>
        <v>-12995270038021.045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-12995270038021.045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-54146958491.754356</v>
      </c>
      <c r="L4389" s="444">
        <f t="shared" ca="1" si="187"/>
        <v>-13049416996512.799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-13049416996512.799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-54372570818.803329</v>
      </c>
      <c r="L4390" s="444">
        <f t="shared" ca="1" si="187"/>
        <v>-13103789567331.602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-13103789567331.602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-54599123197.215004</v>
      </c>
      <c r="L4391" s="444">
        <f t="shared" ca="1" si="187"/>
        <v>-13158388690528.816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-13158388690528.816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-54826619543.870071</v>
      </c>
      <c r="L4392" s="444">
        <f t="shared" ca="1" si="187"/>
        <v>-13213215310072.686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-13213215310072.686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-55055063791.969521</v>
      </c>
      <c r="L4393" s="444">
        <f t="shared" ca="1" si="187"/>
        <v>-13268270373864.654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-13268270373864.654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-55284459891.102722</v>
      </c>
      <c r="L4394" s="444">
        <f t="shared" ca="1" si="187"/>
        <v>-13323554833755.758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-13323554833755.758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-55514811807.315659</v>
      </c>
      <c r="L4395" s="444">
        <f t="shared" ca="1" si="187"/>
        <v>-13379069645563.074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-13379069645563.074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-55746123523.179474</v>
      </c>
      <c r="L4396" s="444">
        <f t="shared" ca="1" si="187"/>
        <v>-13434815769086.254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-13434815769086.254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-55978399037.85939</v>
      </c>
      <c r="L4397" s="444">
        <f t="shared" ca="1" si="187"/>
        <v>-13490794168124.113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-13490794168124.113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-56211642367.183807</v>
      </c>
      <c r="L4398" s="444">
        <f t="shared" ca="1" si="187"/>
        <v>-13547005810491.297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-13547005810491.297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-56445857543.713737</v>
      </c>
      <c r="L4399" s="444">
        <f t="shared" ca="1" si="187"/>
        <v>-13603451668035.01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-13603451668035.01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-56681048616.812538</v>
      </c>
      <c r="L4400" s="444">
        <f t="shared" ca="1" si="187"/>
        <v>-13660132716651.822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-13660132716651.822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-56917219652.715927</v>
      </c>
      <c r="L4401" s="444">
        <f t="shared" ca="1" si="187"/>
        <v>-13717049936304.539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-13717049936304.539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-57154374734.602234</v>
      </c>
      <c r="L4402" s="444">
        <f t="shared" ca="1" si="187"/>
        <v>-13774204311039.141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-13774204311039.141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-57392517962.663086</v>
      </c>
      <c r="L4403" s="444">
        <f t="shared" ca="1" si="187"/>
        <v>-13831596829001.805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-13831596829001.805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-57631653454.174187</v>
      </c>
      <c r="L4404" s="444">
        <f t="shared" ca="1" si="187"/>
        <v>-13889228482455.979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-13889228482455.979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-57871785343.566574</v>
      </c>
      <c r="L4405" s="444">
        <f t="shared" ca="1" si="187"/>
        <v>-13947100267799.545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-13947100267799.545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-58112917782.498093</v>
      </c>
      <c r="L4406" s="444">
        <f t="shared" ca="1" si="187"/>
        <v>-14005213185582.043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-14005213185582.043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-58355054939.925186</v>
      </c>
      <c r="L4407" s="444">
        <f t="shared" ca="1" si="187"/>
        <v>-14063568240521.969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-14063568240521.969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-58598201002.174866</v>
      </c>
      <c r="L4408" s="444">
        <f t="shared" ca="1" si="187"/>
        <v>-14122166441524.145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-14122166441524.145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-58842360173.017273</v>
      </c>
      <c r="L4409" s="444">
        <f t="shared" ca="1" si="187"/>
        <v>-14181008801697.162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-14181008801697.162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-59087536673.738167</v>
      </c>
      <c r="L4410" s="444">
        <f t="shared" ca="1" si="187"/>
        <v>-14240096338370.9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-14240096338370.9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-59333734743.21209</v>
      </c>
      <c r="L4411" s="444">
        <f t="shared" ca="1" si="187"/>
        <v>-14299430073114.113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-14299430073114.113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-59580958637.975464</v>
      </c>
      <c r="L4412" s="444">
        <f t="shared" ca="1" si="187"/>
        <v>-14359011031752.088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-14359011031752.088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-59829212632.300354</v>
      </c>
      <c r="L4413" s="444">
        <f t="shared" ca="1" si="187"/>
        <v>-14418840244384.389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-14418840244384.389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-60078501018.26828</v>
      </c>
      <c r="L4414" s="444">
        <f t="shared" ca="1" si="187"/>
        <v>-14478918745402.656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-14478918745402.656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-60328828105.844391</v>
      </c>
      <c r="L4415" s="444">
        <f t="shared" ca="1" si="187"/>
        <v>-14539247573508.5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-14539247573508.5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-60580198222.95208</v>
      </c>
      <c r="L4416" s="444">
        <f t="shared" ca="1" si="187"/>
        <v>-14599827771731.451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-14599827771731.451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-60832615715.547714</v>
      </c>
      <c r="L4417" s="444">
        <f t="shared" ca="1" si="187"/>
        <v>-14660660387446.998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-14660660387446.998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-61086084947.695824</v>
      </c>
      <c r="L4418" s="444">
        <f t="shared" ca="1" si="187"/>
        <v>-14721746472394.693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-14721746472394.693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-61340610301.644554</v>
      </c>
      <c r="L4419" s="444">
        <f t="shared" ca="1" si="187"/>
        <v>-14783087082696.338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-14783087082696.338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-61596196177.901413</v>
      </c>
      <c r="L4420" s="444">
        <f t="shared" ca="1" si="187"/>
        <v>-14844683278874.24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-14844683278874.24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-61852846995.309334</v>
      </c>
      <c r="L4421" s="444">
        <f t="shared" ca="1" si="187"/>
        <v>-14906536125869.549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-14906536125869.549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-62110567191.123116</v>
      </c>
      <c r="L4422" s="444">
        <f t="shared" ca="1" si="187"/>
        <v>-14968646693060.672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-14968646693060.672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-62369361221.086121</v>
      </c>
      <c r="L4423" s="444">
        <f t="shared" ca="1" si="187"/>
        <v>-15031016054281.758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-15031016054281.758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-62629233559.507324</v>
      </c>
      <c r="L4424" s="444">
        <f t="shared" ca="1" si="187"/>
        <v>-15093645287841.266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-15093645287841.266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-62890188699.338608</v>
      </c>
      <c r="L4425" s="444">
        <f t="shared" ca="1" si="187"/>
        <v>-15156535476540.604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-15156535476540.604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-63152231152.25251</v>
      </c>
      <c r="L4426" s="444">
        <f t="shared" ca="1" si="187"/>
        <v>-15219687707692.855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-15219687707692.855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-63415365448.72023</v>
      </c>
      <c r="L4427" s="444">
        <f t="shared" ca="1" si="187"/>
        <v>-15283103073141.576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-15283103073141.576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-63679596138.089905</v>
      </c>
      <c r="L4428" s="444">
        <f t="shared" ca="1" si="187"/>
        <v>-15346782669279.666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-15346782669279.666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-63944927788.665268</v>
      </c>
      <c r="L4429" s="444">
        <f t="shared" ca="1" si="187"/>
        <v>-15410727597068.332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-15410727597068.332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-64211364987.784706</v>
      </c>
      <c r="L4430" s="444">
        <f t="shared" ca="1" si="187"/>
        <v>-15474938962056.117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-15474938962056.117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-64478912341.900482</v>
      </c>
      <c r="L4431" s="444">
        <f t="shared" ca="1" si="187"/>
        <v>-15539417874398.018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-15539417874398.018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-64747574476.658409</v>
      </c>
      <c r="L4432" s="444">
        <f t="shared" ca="1" si="187"/>
        <v>-15604165448874.676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-15604165448874.676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-65017356036.977821</v>
      </c>
      <c r="L4433" s="444">
        <f t="shared" ca="1" si="187"/>
        <v>-15669182804911.654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-15669182804911.654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-65288261687.131889</v>
      </c>
      <c r="L4434" s="444">
        <f t="shared" ca="1" si="187"/>
        <v>-15734471066598.787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-15734471066598.787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-65560296110.828285</v>
      </c>
      <c r="L4435" s="444">
        <f t="shared" ca="1" si="187"/>
        <v>-15800031362709.615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-15800031362709.615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-65833464011.290062</v>
      </c>
      <c r="L4436" s="444">
        <f t="shared" ca="1" si="187"/>
        <v>-15865864826720.906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-15865864826720.906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-66107770111.337105</v>
      </c>
      <c r="L4437" s="444">
        <f t="shared" ca="1" si="187"/>
        <v>-15931972596832.244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-15931972596832.244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-66383219153.467682</v>
      </c>
      <c r="L4438" s="444">
        <f t="shared" ca="1" si="187"/>
        <v>-15998355815985.711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-15998355815985.711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-66659815899.940453</v>
      </c>
      <c r="L4439" s="444">
        <f t="shared" ca="1" si="187"/>
        <v>-16065015631885.652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-16065015631885.652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-66937565132.856873</v>
      </c>
      <c r="L4440" s="444">
        <f t="shared" ca="1" si="187"/>
        <v>-16131953197018.51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-16131953197018.51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-67216471654.24379</v>
      </c>
      <c r="L4441" s="444">
        <f t="shared" ca="1" si="187"/>
        <v>-16199169668672.754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-16199169668672.754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-67496540286.136475</v>
      </c>
      <c r="L4442" s="444">
        <f t="shared" ca="1" si="187"/>
        <v>-16266666208958.891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-16266666208958.891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-67777775870.662041</v>
      </c>
      <c r="L4443" s="444">
        <f t="shared" ca="1" si="187"/>
        <v>-16334443984829.553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-16334443984829.553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-68060183270.123131</v>
      </c>
      <c r="L4444" s="444">
        <f t="shared" ca="1" si="187"/>
        <v>-16402504168099.676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-16402504168099.676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-68343767367.081978</v>
      </c>
      <c r="L4445" s="444">
        <f t="shared" ca="1" si="187"/>
        <v>-16470847935466.758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-16470847935466.758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-68628533064.444817</v>
      </c>
      <c r="L4446" s="444">
        <f t="shared" ca="1" si="187"/>
        <v>-16539476468531.203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-16539476468531.203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-68914485285.546677</v>
      </c>
      <c r="L4447" s="444">
        <f t="shared" ca="1" si="187"/>
        <v>-16608390953816.75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-16608390953816.75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-69201628974.23645</v>
      </c>
      <c r="L4448" s="444">
        <f t="shared" ca="1" si="187"/>
        <v>-16677592582790.986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-16677592582790.986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-69489969094.962448</v>
      </c>
      <c r="L4449" s="444">
        <f t="shared" ca="1" si="187"/>
        <v>-16747082551885.949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-16747082551885.949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-69779510632.858124</v>
      </c>
      <c r="L4450" s="444">
        <f t="shared" ca="1" si="187"/>
        <v>-16816862062518.807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-16816862062518.807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-70070258593.828354</v>
      </c>
      <c r="L4451" s="444">
        <f t="shared" ca="1" si="187"/>
        <v>-16886932321112.635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-16886932321112.635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-70362218004.635971</v>
      </c>
      <c r="L4452" s="444">
        <f t="shared" ca="1" si="187"/>
        <v>-16957294539117.271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-16957294539117.271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-70655393912.988632</v>
      </c>
      <c r="L4453" s="444">
        <f t="shared" ca="1" si="187"/>
        <v>-17027949933030.26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-17027949933030.26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-70949791387.626083</v>
      </c>
      <c r="L4454" s="444">
        <f t="shared" ca="1" si="187"/>
        <v>-17098899724417.887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-17098899724417.887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-71245415518.407867</v>
      </c>
      <c r="L4455" s="444">
        <f t="shared" ca="1" si="187"/>
        <v>-17170145139936.295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-17170145139936.295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-71542271416.40123</v>
      </c>
      <c r="L4456" s="444">
        <f t="shared" ca="1" si="187"/>
        <v>-17241687411352.695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-17241687411352.695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-71840364213.969559</v>
      </c>
      <c r="L4457" s="444">
        <f t="shared" ca="1" si="187"/>
        <v>-17313527775566.664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-17313527775566.664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-72139699064.861099</v>
      </c>
      <c r="L4458" s="444">
        <f t="shared" ca="1" si="187"/>
        <v>-17385667474631.525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-17385667474631.525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-72440281144.298019</v>
      </c>
      <c r="L4459" s="444">
        <f t="shared" ca="1" si="187"/>
        <v>-17458107755775.824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-17458107755775.824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-72742115649.065918</v>
      </c>
      <c r="L4460" s="444">
        <f t="shared" ca="1" si="187"/>
        <v>-17530849871424.891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-17530849871424.891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-73045207797.603699</v>
      </c>
      <c r="L4461" s="444">
        <f t="shared" ca="1" si="187"/>
        <v>-17603895079222.496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-17603895079222.496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-73349562830.093735</v>
      </c>
      <c r="L4462" s="444">
        <f t="shared" ca="1" si="187"/>
        <v>-17677244642052.59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-17677244642052.59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-73655186008.55246</v>
      </c>
      <c r="L4463" s="444">
        <f t="shared" ca="1" si="187"/>
        <v>-17750899828061.141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-17750899828061.141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-73962082616.921417</v>
      </c>
      <c r="L4464" s="444">
        <f t="shared" ca="1" si="187"/>
        <v>-17824861910678.063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-17824861910678.063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-74270257961.1586</v>
      </c>
      <c r="L4465" s="444">
        <f t="shared" ca="1" si="187"/>
        <v>-17899132168639.223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-17899132168639.223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-74579717369.330093</v>
      </c>
      <c r="L4466" s="444">
        <f t="shared" ca="1" si="187"/>
        <v>-17973711886008.555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-17973711886008.555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-74890466191.702316</v>
      </c>
      <c r="L4467" s="444">
        <f t="shared" ca="1" si="187"/>
        <v>-18048602352200.258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-18048602352200.258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-75202509800.834412</v>
      </c>
      <c r="L4468" s="444">
        <f t="shared" ca="1" si="187"/>
        <v>-18123804862001.094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-18123804862001.094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-75515853591.671219</v>
      </c>
      <c r="L4469" s="444">
        <f t="shared" ca="1" si="187"/>
        <v>-18199320715592.766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-18199320715592.766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-75830502981.63652</v>
      </c>
      <c r="L4470" s="444">
        <f t="shared" ca="1" si="187"/>
        <v>-18275151218574.402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-18275151218574.402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-76146463410.726669</v>
      </c>
      <c r="L4471" s="444">
        <f t="shared" ca="1" si="187"/>
        <v>-18351297681985.129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-18351297681985.129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-76463740341.604706</v>
      </c>
      <c r="L4472" s="444">
        <f t="shared" ca="1" si="187"/>
        <v>-18427761422326.734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-18427761422326.734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-76782339259.694733</v>
      </c>
      <c r="L4473" s="444">
        <f t="shared" ca="1" si="187"/>
        <v>-18504543761586.43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-18504543761586.43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-77102265673.276794</v>
      </c>
      <c r="L4474" s="444">
        <f t="shared" ca="1" si="187"/>
        <v>-18581646027259.707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-18581646027259.707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-77423525113.582108</v>
      </c>
      <c r="L4475" s="444">
        <f t="shared" ca="1" si="187"/>
        <v>-18659069552373.289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-18659069552373.289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-77746123134.888702</v>
      </c>
      <c r="L4476" s="444">
        <f t="shared" ca="1" si="187"/>
        <v>-18736815675508.18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-18736815675508.18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-78070065314.617416</v>
      </c>
      <c r="L4477" s="444">
        <f t="shared" ca="1" si="187"/>
        <v>-18814885740822.797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-18814885740822.797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-78395357253.428314</v>
      </c>
      <c r="L4478" s="444">
        <f t="shared" ca="1" si="187"/>
        <v>-18893281098076.227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-18893281098076.227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-78722004575.317612</v>
      </c>
      <c r="L4479" s="444">
        <f t="shared" ca="1" si="187"/>
        <v>-18972003102651.543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-18972003102651.543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-79050012927.714767</v>
      </c>
      <c r="L4480" s="444">
        <f t="shared" ca="1" si="187"/>
        <v>-19051053115579.258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-19051053115579.258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-79379387981.580246</v>
      </c>
      <c r="L4481" s="444">
        <f t="shared" ca="1" si="187"/>
        <v>-19130432503560.84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-19130432503560.84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-79710135431.503494</v>
      </c>
      <c r="L4482" s="444">
        <f t="shared" ca="1" si="187"/>
        <v>-19210142638992.344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-19210142638992.344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-80042260995.801437</v>
      </c>
      <c r="L4483" s="444">
        <f t="shared" ca="1" si="187"/>
        <v>-19290184899988.145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-19290184899988.145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-80375770416.617264</v>
      </c>
      <c r="L4484" s="444">
        <f t="shared" ca="1" si="187"/>
        <v>-19370560670404.762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-19370560670404.762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-80710669460.019836</v>
      </c>
      <c r="L4485" s="444">
        <f t="shared" ca="1" si="187"/>
        <v>-19451271339864.781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-19451271339864.781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-81046963916.103256</v>
      </c>
      <c r="L4486" s="444">
        <f t="shared" ca="1" si="187"/>
        <v>-19532318303780.883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-19532318303780.883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-81384659599.087006</v>
      </c>
      <c r="L4487" s="444">
        <f t="shared" ca="1" si="187"/>
        <v>-19613702963379.969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-19613702963379.969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-81723762347.416534</v>
      </c>
      <c r="L4488" s="444">
        <f t="shared" ca="1" si="187"/>
        <v>-19695426725727.387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-19695426725727.387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-82064278023.864105</v>
      </c>
      <c r="L4489" s="444">
        <f t="shared" ca="1" si="187"/>
        <v>-19777491003751.25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-19777491003751.25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-82406212515.630203</v>
      </c>
      <c r="L4490" s="444">
        <f t="shared" ca="1" si="187"/>
        <v>-19859897216266.879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-19859897216266.879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-82749571734.445328</v>
      </c>
      <c r="L4491" s="444">
        <f t="shared" ca="1" si="187"/>
        <v>-19942646788001.324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-19942646788001.324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-83094361616.67218</v>
      </c>
      <c r="L4492" s="444">
        <f t="shared" ca="1" si="187"/>
        <v>-20025741149617.996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-20025741149617.996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-83440588123.40831</v>
      </c>
      <c r="L4493" s="444">
        <f t="shared" ca="1" si="187"/>
        <v>-20109181737741.406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-20109181737741.406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-83788257240.589188</v>
      </c>
      <c r="L4494" s="444">
        <f t="shared" ca="1" si="187"/>
        <v>-20192969994981.996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-20192969994981.996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-84137374979.091644</v>
      </c>
      <c r="L4495" s="444">
        <f t="shared" ca="1" si="187"/>
        <v>-20277107369961.086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-20277107369961.086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-84487947374.83786</v>
      </c>
      <c r="L4496" s="444">
        <f t="shared" ca="1" si="187"/>
        <v>-20361595317335.922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-20361595317335.922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-84839980488.899673</v>
      </c>
      <c r="L4497" s="444">
        <f t="shared" ca="1" si="187"/>
        <v>-20446435297824.82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-20446435297824.82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-85193480407.603424</v>
      </c>
      <c r="L4498" s="444">
        <f t="shared" ca="1" si="187"/>
        <v>-20531628778232.422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-20531628778232.422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-85548453242.635086</v>
      </c>
      <c r="L4499" s="444">
        <f t="shared" ca="1" si="187"/>
        <v>-20617177231475.059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-20617177231475.059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-85904905131.146072</v>
      </c>
      <c r="L4500" s="444">
        <f t="shared" ca="1" si="187"/>
        <v>-20703082136606.203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-20703082136606.203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-86262842235.859177</v>
      </c>
      <c r="L4501" s="444">
        <f t="shared" ca="1" si="187"/>
        <v>-20789344978842.063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-20789344978842.063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-86622270745.175262</v>
      </c>
      <c r="L4502" s="444">
        <f t="shared" ca="1" si="187"/>
        <v>-20875967249587.238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-20875967249587.238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-86983196873.280151</v>
      </c>
      <c r="L4503" s="444">
        <f t="shared" ca="1" si="187"/>
        <v>-20962950446460.52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-20962950446460.52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-87345626860.252167</v>
      </c>
      <c r="L4504" s="444">
        <f t="shared" ca="1" si="187"/>
        <v>-21050296073320.773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-21050296073320.773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-87709566972.169891</v>
      </c>
      <c r="L4505" s="444">
        <f t="shared" ca="1" si="187"/>
        <v>-21138005640292.941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-21138005640292.941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-88075023501.220581</v>
      </c>
      <c r="L4506" s="444">
        <f t="shared" ca="1" si="187"/>
        <v>-21226080663794.16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-21226080663794.16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-88442002765.809006</v>
      </c>
      <c r="L4507" s="444">
        <f t="shared" ca="1" si="187"/>
        <v>-21314522666559.969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-21314522666559.969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-88810511110.666534</v>
      </c>
      <c r="L4508" s="444">
        <f t="shared" ca="1" si="187"/>
        <v>-21403333177670.637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-21403333177670.637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-89180554906.960983</v>
      </c>
      <c r="L4509" s="444">
        <f t="shared" ca="1" si="187"/>
        <v>-21492513732577.598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-21492513732577.598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-89552140552.406662</v>
      </c>
      <c r="L4510" s="444">
        <f t="shared" ca="1" si="187"/>
        <v>-21582065873130.004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-21582065873130.004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-89925274471.375015</v>
      </c>
      <c r="L4511" s="444">
        <f t="shared" ca="1" si="187"/>
        <v>-21671991147601.379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-21671991147601.379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-90299963115.005737</v>
      </c>
      <c r="L4512" s="444">
        <f t="shared" ca="1" si="187"/>
        <v>-21762291110716.383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-21762291110716.383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-90676212961.318268</v>
      </c>
      <c r="L4513" s="444">
        <f t="shared" ca="1" si="187"/>
        <v>-21852967323677.699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-21852967323677.699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-91054030515.323746</v>
      </c>
      <c r="L4514" s="444">
        <f t="shared" ca="1" si="187"/>
        <v>-21944021354193.023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-21944021354193.023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-91433422309.137604</v>
      </c>
      <c r="L4515" s="444">
        <f t="shared" ca="1" si="187"/>
        <v>-22035454776502.16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-22035454776502.16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-91814394902.092331</v>
      </c>
      <c r="L4516" s="444">
        <f t="shared" ca="1" si="187"/>
        <v>-22127269171404.254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-22127269171404.254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-92196954880.851059</v>
      </c>
      <c r="L4517" s="444">
        <f t="shared" ca="1" si="187"/>
        <v>-22219466126285.105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-22219466126285.105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-92581108859.521271</v>
      </c>
      <c r="L4518" s="444">
        <f t="shared" ca="1" si="187"/>
        <v>-22312047235144.625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-22312047235144.625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-92966863479.769272</v>
      </c>
      <c r="L4519" s="444">
        <f t="shared" ca="1" si="187"/>
        <v>-22405014098624.395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-22405014098624.395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-93354225410.934982</v>
      </c>
      <c r="L4520" s="444">
        <f t="shared" ca="1" si="187"/>
        <v>-22498368324035.328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-22498368324035.328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-93743201350.147202</v>
      </c>
      <c r="L4521" s="444">
        <f t="shared" ca="1" si="187"/>
        <v>-22592111525385.477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-22592111525385.477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-94133798022.439484</v>
      </c>
      <c r="L4522" s="444">
        <f t="shared" ca="1" si="187"/>
        <v>-22686245323407.918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-22686245323407.918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-94526022180.866318</v>
      </c>
      <c r="L4523" s="444">
        <f t="shared" ca="1" si="187"/>
        <v>-22780771345588.785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-22780771345588.785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-94919880606.619934</v>
      </c>
      <c r="L4524" s="444">
        <f t="shared" ca="1" si="187"/>
        <v>-22875691226195.406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-22875691226195.406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-95315380109.147522</v>
      </c>
      <c r="L4525" s="444">
        <f t="shared" ca="1" si="187"/>
        <v>-22971006606304.555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-22971006606304.555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-95712527526.268982</v>
      </c>
      <c r="L4526" s="444">
        <f t="shared" ca="1" si="187"/>
        <v>-23066719133830.824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-23066719133830.824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-96111329724.295105</v>
      </c>
      <c r="L4527" s="444">
        <f t="shared" ca="1" si="187"/>
        <v>-23162830463555.121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-23162830463555.121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-96511793598.146332</v>
      </c>
      <c r="L4528" s="444">
        <f t="shared" ca="1" si="187"/>
        <v>-23259342257153.266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-23259342257153.266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-96913926071.471939</v>
      </c>
      <c r="L4529" s="444">
        <f t="shared" ca="1" si="187"/>
        <v>-23356256183224.738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-23356256183224.738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-97317734096.769745</v>
      </c>
      <c r="L4530" s="444">
        <f t="shared" ca="1" si="187"/>
        <v>-23453573917321.508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-23453573917321.508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-97723224655.506287</v>
      </c>
      <c r="L4531" s="444">
        <f t="shared" ca="1" si="187"/>
        <v>-23551297141977.016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-23551297141977.016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-98130404758.237564</v>
      </c>
      <c r="L4532" s="444">
        <f t="shared" ca="1" si="187"/>
        <v>-23649427546735.254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-23649427546735.254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-98539281444.730225</v>
      </c>
      <c r="L4533" s="444">
        <f t="shared" ca="1" si="187"/>
        <v>-23747966828179.984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-23747966828179.984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-98949861784.083267</v>
      </c>
      <c r="L4534" s="444">
        <f t="shared" ca="1" si="187"/>
        <v>-23846916689964.066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-23846916689964.066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-99362152874.850281</v>
      </c>
      <c r="L4535" s="444">
        <f t="shared" ca="1" si="187"/>
        <v>-23946278842838.918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-23946278842838.918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-99776161845.162155</v>
      </c>
      <c r="L4536" s="444">
        <f t="shared" ca="1" si="187"/>
        <v>-24046055004684.082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-24046055004684.082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-100191895852.85034</v>
      </c>
      <c r="L4537" s="444">
        <f t="shared" ca="1" si="187"/>
        <v>-24146246900536.934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-24146246900536.934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-100609362085.57056</v>
      </c>
      <c r="L4538" s="444">
        <f t="shared" ca="1" si="187"/>
        <v>-24246856262622.504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-24246856262622.504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-101028567760.92709</v>
      </c>
      <c r="L4539" s="444">
        <f t="shared" ca="1" si="187"/>
        <v>-24347884830383.43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-24347884830383.43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-101449520126.59763</v>
      </c>
      <c r="L4540" s="444">
        <f t="shared" ca="1" si="187"/>
        <v>-24449334350510.027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-24449334350510.027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-101872226460.45845</v>
      </c>
      <c r="L4541" s="444">
        <f t="shared" ca="1" si="187"/>
        <v>-24551206576970.484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-24551206576970.484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-102296694070.71036</v>
      </c>
      <c r="L4542" s="444">
        <f t="shared" ca="1" si="187"/>
        <v>-24653503271041.195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-24653503271041.195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-102722930296.00497</v>
      </c>
      <c r="L4543" s="444">
        <f t="shared" ca="1" si="187"/>
        <v>-24756226201337.199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-24756226201337.199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-103150942505.57166</v>
      </c>
      <c r="L4544" s="444">
        <f t="shared" ca="1" si="187"/>
        <v>-24859377143842.77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-24859377143842.77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-103580738099.34488</v>
      </c>
      <c r="L4545" s="444">
        <f t="shared" ca="1" si="187"/>
        <v>-24962957881942.113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-24962957881942.113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-104012324508.09213</v>
      </c>
      <c r="L4546" s="444">
        <f t="shared" ca="1" si="187"/>
        <v>-25066970206450.207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-25066970206450.207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-104445709193.54253</v>
      </c>
      <c r="L4547" s="444">
        <f t="shared" ca="1" si="187"/>
        <v>-25171415915643.75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-25171415915643.75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-104880899648.51563</v>
      </c>
      <c r="L4548" s="444">
        <f t="shared" ca="1" si="187"/>
        <v>-25276296815292.266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-25276296815292.266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-105317903397.0511</v>
      </c>
      <c r="L4549" s="444">
        <f t="shared" ca="1" si="187"/>
        <v>-25381614718689.316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-25381614718689.316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-105756727994.53882</v>
      </c>
      <c r="L4550" s="444">
        <f t="shared" ca="1" si="187"/>
        <v>-25487371446683.855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-25487371446683.855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-106197381027.8494</v>
      </c>
      <c r="L4551" s="444">
        <f t="shared" ca="1" si="187"/>
        <v>-25593568827711.703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-25593568827711.703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-106639870115.46542</v>
      </c>
      <c r="L4552" s="444">
        <f t="shared" ca="1" si="187"/>
        <v>-25700208697827.168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-25700208697827.168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-107084202907.6132</v>
      </c>
      <c r="L4553" s="444">
        <f t="shared" ca="1" si="187"/>
        <v>-25807292900734.781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-25807292900734.781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-107530387086.39493</v>
      </c>
      <c r="L4554" s="444">
        <f t="shared" ca="1" si="187"/>
        <v>-25914823287821.176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-25914823287821.176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-107978430365.92157</v>
      </c>
      <c r="L4555" s="444">
        <f t="shared" ca="1" si="187"/>
        <v>-26022801718187.098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-26022801718187.098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-108428340492.44624</v>
      </c>
      <c r="L4556" s="444">
        <f t="shared" ca="1" si="187"/>
        <v>-26131230058679.543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-26131230058679.543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-108880125244.49809</v>
      </c>
      <c r="L4557" s="444">
        <f t="shared" ca="1" si="187"/>
        <v>-26240110183924.043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-26240110183924.043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-109333792433.01685</v>
      </c>
      <c r="L4558" s="444">
        <f t="shared" ca="1" si="187"/>
        <v>-26349443976357.059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-26349443976357.059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-109789349901.48775</v>
      </c>
      <c r="L4559" s="444">
        <f t="shared" ca="1" si="187"/>
        <v>-26459233326258.547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-26459233326258.547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-110246805526.07727</v>
      </c>
      <c r="L4560" s="444">
        <f t="shared" ca="1" si="187"/>
        <v>-26569480131784.625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-26569480131784.625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-110706167215.76927</v>
      </c>
      <c r="L4561" s="444">
        <f t="shared" ca="1" si="187"/>
        <v>-26680186299000.395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-26680186299000.395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-111167442912.50165</v>
      </c>
      <c r="L4562" s="444">
        <f t="shared" ca="1" si="187"/>
        <v>-26791353741912.895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-26791353741912.895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-111630640591.30373</v>
      </c>
      <c r="L4563" s="444">
        <f t="shared" ca="1" si="187"/>
        <v>-26902984382504.199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-26902984382504.199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-112095768260.43416</v>
      </c>
      <c r="L4564" s="444">
        <f t="shared" ca="1" si="187"/>
        <v>-27015080150764.633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-27015080150764.633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-112562833961.5193</v>
      </c>
      <c r="L4565" s="444">
        <f t="shared" ca="1" si="187"/>
        <v>-27127642984726.152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-27127642984726.152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-113031845769.69231</v>
      </c>
      <c r="L4566" s="444">
        <f t="shared" ca="1" si="187"/>
        <v>-27240674830495.844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-27240674830495.844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-113502811793.73268</v>
      </c>
      <c r="L4567" s="444">
        <f t="shared" ca="1" si="187"/>
        <v>-27354177642289.578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-27354177642289.578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-113975740176.20657</v>
      </c>
      <c r="L4568" s="444">
        <f t="shared" ca="1" si="187"/>
        <v>-27468153382465.785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-27468153382465.785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-114450639093.60744</v>
      </c>
      <c r="L4569" s="444">
        <f t="shared" ca="1" si="187"/>
        <v>-27582604021559.395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-27582604021559.395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-114927516756.49745</v>
      </c>
      <c r="L4570" s="444">
        <f t="shared" ca="1" si="187"/>
        <v>-27697531538315.891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-27697531538315.891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-115406381409.64952</v>
      </c>
      <c r="L4571" s="444">
        <f t="shared" ca="1" si="187"/>
        <v>-27812937919725.539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-27812937919725.539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-115887241332.18974</v>
      </c>
      <c r="L4572" s="444">
        <f t="shared" ca="1" si="187"/>
        <v>-27928825161057.73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-27928825161057.73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-116370104837.74054</v>
      </c>
      <c r="L4573" s="444">
        <f t="shared" ca="1" si="187"/>
        <v>-28045195265895.473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-28045195265895.473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-116854980274.56445</v>
      </c>
      <c r="L4574" s="444">
        <f t="shared" ca="1" si="187"/>
        <v>-28162050246170.039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-28162050246170.039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-117341876025.7085</v>
      </c>
      <c r="L4575" s="444">
        <f t="shared" ca="1" si="187"/>
        <v>-28279392122195.746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-28279392122195.746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-117830800509.14894</v>
      </c>
      <c r="L4576" s="444">
        <f t="shared" ca="1" si="187"/>
        <v>-28397222922704.895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-28397222922704.895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-118321762177.93706</v>
      </c>
      <c r="L4577" s="444">
        <f t="shared" ca="1" si="187"/>
        <v>-28515544684882.832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-28515544684882.832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-118814769520.34514</v>
      </c>
      <c r="L4578" s="444">
        <f t="shared" ca="1" si="187"/>
        <v>-28634359454403.176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-28634359454403.176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-119309831060.01324</v>
      </c>
      <c r="L4579" s="444">
        <f t="shared" ca="1" si="187"/>
        <v>-28753669285463.188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-28753669285463.188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-119806955356.09662</v>
      </c>
      <c r="L4580" s="444">
        <f t="shared" ca="1" si="187"/>
        <v>-28873476240819.285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-28873476240819.285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-120306151003.4137</v>
      </c>
      <c r="L4581" s="444">
        <f t="shared" ca="1" si="187"/>
        <v>-28993782391822.699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-28993782391822.699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-120807426632.59457</v>
      </c>
      <c r="L4582" s="444">
        <f t="shared" ca="1" si="187"/>
        <v>-29114589818455.293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-29114589818455.293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-121310790910.23039</v>
      </c>
      <c r="L4583" s="444">
        <f t="shared" ca="1" si="187"/>
        <v>-29235900609365.523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-29235900609365.523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-121816252539.02303</v>
      </c>
      <c r="L4584" s="444">
        <f t="shared" ca="1" si="187"/>
        <v>-29357716861904.547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-29357716861904.547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-122323820257.93561</v>
      </c>
      <c r="L4585" s="444">
        <f t="shared" ca="1" si="187"/>
        <v>-29480040682162.484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-29480040682162.484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-122833502842.34367</v>
      </c>
      <c r="L4586" s="444">
        <f t="shared" ca="1" si="187"/>
        <v>-29602874185004.828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-29602874185004.828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-123345309104.18678</v>
      </c>
      <c r="L4587" s="444">
        <f t="shared" ca="1" si="187"/>
        <v>-29726219494109.016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-29726219494109.016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-123859247892.1209</v>
      </c>
      <c r="L4588" s="444">
        <f t="shared" ca="1" si="187"/>
        <v>-29850078742001.137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-29850078742001.137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-124375328091.67139</v>
      </c>
      <c r="L4589" s="444">
        <f t="shared" ca="1" si="187"/>
        <v>-29974454070092.809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-29974454070092.809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-124893558625.3867</v>
      </c>
      <c r="L4590" s="444">
        <f t="shared" ca="1" si="187"/>
        <v>-30099347628718.195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-30099347628718.195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-125413948452.99249</v>
      </c>
      <c r="L4591" s="444">
        <f t="shared" ca="1" si="187"/>
        <v>-30224761577171.188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-30224761577171.188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-125936506571.5466</v>
      </c>
      <c r="L4592" s="444">
        <f t="shared" ca="1" si="187"/>
        <v>-30350698083742.734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-30350698083742.734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-126461242015.59473</v>
      </c>
      <c r="L4593" s="444">
        <f t="shared" ca="1" si="187"/>
        <v>-30477159325758.328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-30477159325758.328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-126988163857.32637</v>
      </c>
      <c r="L4594" s="444">
        <f t="shared" ca="1" si="187"/>
        <v>-30604147489615.656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-30604147489615.656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-127517281206.7319</v>
      </c>
      <c r="L4595" s="444">
        <f t="shared" ca="1" si="187"/>
        <v>-30731664770822.387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-30731664770822.387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-128048603211.75995</v>
      </c>
      <c r="L4596" s="444">
        <f t="shared" ca="1" si="187"/>
        <v>-30859713374034.148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-30859713374034.148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-128582139058.47562</v>
      </c>
      <c r="L4597" s="444">
        <f t="shared" ca="1" si="187"/>
        <v>-30988295513092.625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-30988295513092.625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-129117897971.21927</v>
      </c>
      <c r="L4598" s="444">
        <f t="shared" ref="L4598:L4852" ca="1" si="192">I4598-J4598+K4598</f>
        <v>-31117413411063.844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-31117413411063.844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-129655889212.76604</v>
      </c>
      <c r="L4599" s="444">
        <f t="shared" ca="1" si="192"/>
        <v>-31247069300276.609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-31247069300276.609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-130196122084.48587</v>
      </c>
      <c r="L4600" s="444">
        <f t="shared" ca="1" si="192"/>
        <v>-31377265422361.094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-31377265422361.094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-130738605926.50456</v>
      </c>
      <c r="L4601" s="444">
        <f t="shared" ca="1" si="192"/>
        <v>-31508004028287.598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-31508004028287.598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-131283350117.86501</v>
      </c>
      <c r="L4602" s="444">
        <f t="shared" ca="1" si="192"/>
        <v>-31639287378405.461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-31639287378405.461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-131830364076.68942</v>
      </c>
      <c r="L4603" s="444">
        <f t="shared" ca="1" si="192"/>
        <v>-31771117742482.148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-31771117742482.148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-132379657260.34229</v>
      </c>
      <c r="L4604" s="444">
        <f t="shared" ca="1" si="192"/>
        <v>-31903497399742.492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-31903497399742.492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-132931239165.59373</v>
      </c>
      <c r="L4605" s="444">
        <f t="shared" ca="1" si="192"/>
        <v>-32036428638908.086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-32036428638908.086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-133485119328.78368</v>
      </c>
      <c r="L4606" s="444">
        <f t="shared" ca="1" si="192"/>
        <v>-32169913758236.871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-32169913758236.871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-134041307325.98694</v>
      </c>
      <c r="L4607" s="444">
        <f t="shared" ca="1" si="192"/>
        <v>-32303955065562.859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-32303955065562.859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-134599812773.17857</v>
      </c>
      <c r="L4608" s="444">
        <f t="shared" ca="1" si="192"/>
        <v>-32438554878336.039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-32438554878336.039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-135160645326.40018</v>
      </c>
      <c r="L4609" s="444">
        <f t="shared" ca="1" si="192"/>
        <v>-32573715523662.438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-32573715523662.438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-135723814681.92682</v>
      </c>
      <c r="L4610" s="444">
        <f t="shared" ca="1" si="192"/>
        <v>-32709439338344.363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-32709439338344.363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-136289330576.43484</v>
      </c>
      <c r="L4611" s="444">
        <f t="shared" ca="1" si="192"/>
        <v>-32845728668920.797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-32845728668920.797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-136857202787.16998</v>
      </c>
      <c r="L4612" s="444">
        <f t="shared" ca="1" si="192"/>
        <v>-32982585871707.969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-32982585871707.969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-137427441132.11653</v>
      </c>
      <c r="L4613" s="444">
        <f t="shared" ca="1" si="192"/>
        <v>-33120013312840.086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-33120013312840.086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-138000055470.16699</v>
      </c>
      <c r="L4614" s="444">
        <f t="shared" ca="1" si="192"/>
        <v>-33258013368310.254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-33258013368310.254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-138575055701.29269</v>
      </c>
      <c r="L4615" s="444">
        <f t="shared" ca="1" si="192"/>
        <v>-33396588424011.547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-33396588424011.547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-139152451766.71478</v>
      </c>
      <c r="L4616" s="444">
        <f t="shared" ca="1" si="192"/>
        <v>-33535740875778.262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-33535740875778.262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-139732253649.07608</v>
      </c>
      <c r="L4617" s="444">
        <f t="shared" ca="1" si="192"/>
        <v>-33675473129427.336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-33675473129427.336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-140314471372.61389</v>
      </c>
      <c r="L4618" s="444">
        <f t="shared" ca="1" si="192"/>
        <v>-33815787600799.949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-33815787600799.949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-140899115003.33313</v>
      </c>
      <c r="L4619" s="444">
        <f t="shared" ca="1" si="192"/>
        <v>-33956686715803.281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-33956686715803.281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-141486194649.18033</v>
      </c>
      <c r="L4620" s="444">
        <f t="shared" ca="1" si="192"/>
        <v>-34098172910452.461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-34098172910452.461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-142075720460.2186</v>
      </c>
      <c r="L4621" s="444">
        <f t="shared" ca="1" si="192"/>
        <v>-34240248630912.68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-34240248630912.68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-142667702628.80283</v>
      </c>
      <c r="L4622" s="444">
        <f t="shared" ca="1" si="192"/>
        <v>-34382916333541.484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-34382916333541.484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-143262151389.7562</v>
      </c>
      <c r="L4623" s="444">
        <f t="shared" ca="1" si="192"/>
        <v>-34526178484931.242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-34526178484931.242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-143859077020.54684</v>
      </c>
      <c r="L4624" s="444">
        <f t="shared" ca="1" si="192"/>
        <v>-34670037561951.789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-34670037561951.789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-144458489841.46576</v>
      </c>
      <c r="L4625" s="444">
        <f t="shared" ca="1" si="192"/>
        <v>-34814496051793.254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-34814496051793.254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-145060400215.80521</v>
      </c>
      <c r="L4626" s="444">
        <f t="shared" ca="1" si="192"/>
        <v>-34959556452009.059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-34959556452009.059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-145664818550.03775</v>
      </c>
      <c r="L4627" s="444">
        <f t="shared" ca="1" si="192"/>
        <v>-35105221270559.098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-35105221270559.098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-146271755293.99625</v>
      </c>
      <c r="L4628" s="444">
        <f t="shared" ca="1" si="192"/>
        <v>-35251493025853.094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-35251493025853.094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-146881220941.05457</v>
      </c>
      <c r="L4629" s="444">
        <f t="shared" ca="1" si="192"/>
        <v>-35398374246794.148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-35398374246794.148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-147493226028.30896</v>
      </c>
      <c r="L4630" s="444">
        <f t="shared" ca="1" si="192"/>
        <v>-35545867472822.461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-35545867472822.461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-148107781136.76025</v>
      </c>
      <c r="L4631" s="444">
        <f t="shared" ca="1" si="192"/>
        <v>-35693975253959.219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-35693975253959.219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-148724896891.49673</v>
      </c>
      <c r="L4632" s="444">
        <f t="shared" ca="1" si="192"/>
        <v>-35842700150850.719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-35842700150850.719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-149344583961.87799</v>
      </c>
      <c r="L4633" s="444">
        <f t="shared" ca="1" si="192"/>
        <v>-35992044734812.594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-35992044734812.594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-149966853061.71915</v>
      </c>
      <c r="L4634" s="444">
        <f t="shared" ca="1" si="192"/>
        <v>-36142011587874.313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-36142011587874.313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-150591714949.47629</v>
      </c>
      <c r="L4635" s="444">
        <f t="shared" ca="1" si="192"/>
        <v>-36292603302823.789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-36292603302823.789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-151219180428.43246</v>
      </c>
      <c r="L4636" s="444">
        <f t="shared" ca="1" si="192"/>
        <v>-36443822483252.219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-36443822483252.219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-151849260346.88425</v>
      </c>
      <c r="L4637" s="444">
        <f t="shared" ca="1" si="192"/>
        <v>-36595671743599.102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-36595671743599.102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-152481965598.32959</v>
      </c>
      <c r="L4638" s="444">
        <f t="shared" ca="1" si="192"/>
        <v>-36748153709197.43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-36748153709197.43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-153117307121.65594</v>
      </c>
      <c r="L4639" s="444">
        <f t="shared" ca="1" si="192"/>
        <v>-36901271016319.086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-36901271016319.086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-153755295901.32953</v>
      </c>
      <c r="L4640" s="444">
        <f t="shared" ca="1" si="192"/>
        <v>-37055026312220.414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-37055026312220.414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-154395942967.58505</v>
      </c>
      <c r="L4641" s="444">
        <f t="shared" ca="1" si="192"/>
        <v>-37209422255188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-37209422255188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-155039259396.61667</v>
      </c>
      <c r="L4642" s="444">
        <f t="shared" ca="1" si="192"/>
        <v>-37364461514584.617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-37364461514584.617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-155685256310.76923</v>
      </c>
      <c r="L4643" s="444">
        <f t="shared" ca="1" si="192"/>
        <v>-37520146770895.383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-37520146770895.383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-156333944878.73077</v>
      </c>
      <c r="L4644" s="444">
        <f t="shared" ca="1" si="192"/>
        <v>-37676480715774.117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-37676480715774.117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-156985336315.72549</v>
      </c>
      <c r="L4645" s="444">
        <f t="shared" ca="1" si="192"/>
        <v>-37833466052089.844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-37833466052089.844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-157639441883.70767</v>
      </c>
      <c r="L4646" s="444">
        <f t="shared" ca="1" si="192"/>
        <v>-37991105493973.555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-37991105493973.555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-158296272891.55649</v>
      </c>
      <c r="L4647" s="444">
        <f t="shared" ca="1" si="192"/>
        <v>-38149401766865.109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-38149401766865.109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-158955840695.2713</v>
      </c>
      <c r="L4648" s="444">
        <f t="shared" ca="1" si="192"/>
        <v>-38308357607560.383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-38308357607560.383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-159618156698.16827</v>
      </c>
      <c r="L4649" s="444">
        <f t="shared" ca="1" si="192"/>
        <v>-38467975764258.555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-38467975764258.555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-160283232351.0773</v>
      </c>
      <c r="L4650" s="444">
        <f t="shared" ca="1" si="192"/>
        <v>-38628258996609.633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-38628258996609.633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-160951079152.54013</v>
      </c>
      <c r="L4651" s="444">
        <f t="shared" ca="1" si="192"/>
        <v>-38789210075762.172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-38789210075762.172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-161621708649.00903</v>
      </c>
      <c r="L4652" s="444">
        <f t="shared" ca="1" si="192"/>
        <v>-38950831784411.18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-38950831784411.18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-162295132435.04657</v>
      </c>
      <c r="L4653" s="444">
        <f t="shared" ca="1" si="192"/>
        <v>-39113126916846.227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-39113126916846.227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-162971362153.52594</v>
      </c>
      <c r="L4654" s="444">
        <f t="shared" ca="1" si="192"/>
        <v>-39276098278999.75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-39276098278999.75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-163650409495.83228</v>
      </c>
      <c r="L4655" s="444">
        <f t="shared" ca="1" si="192"/>
        <v>-39439748688495.586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-39439748688495.586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-164332286202.06494</v>
      </c>
      <c r="L4656" s="444">
        <f t="shared" ca="1" si="192"/>
        <v>-39604080974697.648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-39604080974697.648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-165017004061.2402</v>
      </c>
      <c r="L4657" s="444">
        <f t="shared" ca="1" si="192"/>
        <v>-39769097978758.891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-39769097978758.891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-165704574911.49536</v>
      </c>
      <c r="L4658" s="444">
        <f t="shared" ca="1" si="192"/>
        <v>-39934802553670.383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-39934802553670.383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-166395010640.29327</v>
      </c>
      <c r="L4659" s="444">
        <f t="shared" ca="1" si="192"/>
        <v>-40101197564310.68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-40101197564310.68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-167088323184.62784</v>
      </c>
      <c r="L4660" s="444">
        <f t="shared" ca="1" si="192"/>
        <v>-40268285887495.305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-40268285887495.305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-167784524531.23044</v>
      </c>
      <c r="L4661" s="444">
        <f t="shared" ca="1" si="192"/>
        <v>-40436070412026.531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-40436070412026.531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-168483626716.77722</v>
      </c>
      <c r="L4662" s="444">
        <f t="shared" ca="1" si="192"/>
        <v>-40604554038743.305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-40604554038743.305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-169185641828.09711</v>
      </c>
      <c r="L4663" s="444">
        <f t="shared" ca="1" si="192"/>
        <v>-40773739680571.398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-40773739680571.398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-169890582002.38083</v>
      </c>
      <c r="L4664" s="444">
        <f t="shared" ca="1" si="192"/>
        <v>-40943630262573.781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-40943630262573.781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-170598459427.39075</v>
      </c>
      <c r="L4665" s="444">
        <f t="shared" ca="1" si="192"/>
        <v>-41114228722001.172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-41114228722001.172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-171309286341.67154</v>
      </c>
      <c r="L4666" s="444">
        <f t="shared" ca="1" si="192"/>
        <v>-41285538008342.844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-41285538008342.844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-172023075034.76184</v>
      </c>
      <c r="L4667" s="444">
        <f t="shared" ca="1" si="192"/>
        <v>-41457561083377.609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-41457561083377.609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-172739837847.40671</v>
      </c>
      <c r="L4668" s="444">
        <f t="shared" ca="1" si="192"/>
        <v>-41630300921225.016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-41630300921225.016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-173459587171.7709</v>
      </c>
      <c r="L4669" s="444">
        <f t="shared" ca="1" si="192"/>
        <v>-41803760508396.789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-41803760508396.789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-174182335451.65329</v>
      </c>
      <c r="L4670" s="444">
        <f t="shared" ca="1" si="192"/>
        <v>-41977942843848.445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-41977942843848.445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-174908095182.70184</v>
      </c>
      <c r="L4671" s="444">
        <f t="shared" ca="1" si="192"/>
        <v>-42152850939031.148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-42152850939031.148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-175636878912.62979</v>
      </c>
      <c r="L4672" s="444">
        <f t="shared" ca="1" si="192"/>
        <v>-42328487817943.781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-42328487817943.781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-176368699241.43243</v>
      </c>
      <c r="L4673" s="444">
        <f t="shared" ca="1" si="192"/>
        <v>-42504856517185.211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-42504856517185.211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-177103568821.60504</v>
      </c>
      <c r="L4674" s="444">
        <f t="shared" ca="1" si="192"/>
        <v>-42681960086006.813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-42681960086006.813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-177841500358.36172</v>
      </c>
      <c r="L4675" s="444">
        <f t="shared" ca="1" si="192"/>
        <v>-42859801586365.172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-42859801586365.172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-178582506609.85489</v>
      </c>
      <c r="L4676" s="444">
        <f t="shared" ca="1" si="192"/>
        <v>-43038384092975.023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-43038384092975.023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-179326600387.39594</v>
      </c>
      <c r="L4677" s="444">
        <f t="shared" ca="1" si="192"/>
        <v>-43217710693362.422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-43217710693362.422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-180073794555.67676</v>
      </c>
      <c r="L4678" s="444">
        <f t="shared" ca="1" si="192"/>
        <v>-43397784487918.102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-43397784487918.102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-180824102032.9921</v>
      </c>
      <c r="L4679" s="444">
        <f t="shared" ca="1" si="192"/>
        <v>-43578608589951.094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-43578608589951.094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-181577535791.46289</v>
      </c>
      <c r="L4680" s="444">
        <f t="shared" ca="1" si="192"/>
        <v>-43760186125742.555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-43760186125742.555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-182334108857.26065</v>
      </c>
      <c r="L4681" s="444">
        <f t="shared" ca="1" si="192"/>
        <v>-43942520234599.813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-43942520234599.813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-183093834310.83255</v>
      </c>
      <c r="L4682" s="444">
        <f t="shared" ca="1" si="192"/>
        <v>-44125614068910.648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-44125614068910.648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-183856725287.12769</v>
      </c>
      <c r="L4683" s="444">
        <f t="shared" ca="1" si="192"/>
        <v>-44309470794197.773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-44309470794197.773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-184622794975.82407</v>
      </c>
      <c r="L4684" s="444">
        <f t="shared" ca="1" si="192"/>
        <v>-44494093589173.594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-44494093589173.594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-185392056621.55664</v>
      </c>
      <c r="L4685" s="444">
        <f t="shared" ca="1" si="192"/>
        <v>-44679485645795.148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-44679485645795.148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-186164523524.14645</v>
      </c>
      <c r="L4686" s="444">
        <f t="shared" ca="1" si="192"/>
        <v>-44865650169319.297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-44865650169319.297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-186940209038.83041</v>
      </c>
      <c r="L4687" s="444">
        <f t="shared" ca="1" si="192"/>
        <v>-45052590378358.125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-45052590378358.125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-187719126576.49219</v>
      </c>
      <c r="L4688" s="444">
        <f t="shared" ca="1" si="192"/>
        <v>-45240309504934.617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-45240309504934.617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-188501289603.89423</v>
      </c>
      <c r="L4689" s="444">
        <f t="shared" ca="1" si="192"/>
        <v>-45428810794538.508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-45428810794538.508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-189286711643.91046</v>
      </c>
      <c r="L4690" s="444">
        <f t="shared" ca="1" si="192"/>
        <v>-45618097506182.422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-45618097506182.422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-190075406275.7601</v>
      </c>
      <c r="L4691" s="444">
        <f t="shared" ca="1" si="192"/>
        <v>-45808172912458.18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-45808172912458.18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-190867387135.2424</v>
      </c>
      <c r="L4692" s="444">
        <f t="shared" ca="1" si="192"/>
        <v>-45999040299593.422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-45999040299593.422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-191662667914.9726</v>
      </c>
      <c r="L4693" s="444">
        <f t="shared" ca="1" si="192"/>
        <v>-46190702967508.391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-46190702967508.391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-192461262364.61829</v>
      </c>
      <c r="L4694" s="444">
        <f t="shared" ca="1" si="192"/>
        <v>-46383164229873.008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-46383164229873.008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-193263184291.13754</v>
      </c>
      <c r="L4695" s="444">
        <f t="shared" ca="1" si="192"/>
        <v>-46576427414164.148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-46576427414164.148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-194068447559.01727</v>
      </c>
      <c r="L4696" s="444">
        <f t="shared" ca="1" si="192"/>
        <v>-46770495861723.164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-46770495861723.164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-194877066090.51318</v>
      </c>
      <c r="L4697" s="444">
        <f t="shared" ca="1" si="192"/>
        <v>-46965372927813.68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-46965372927813.68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-195689053865.89032</v>
      </c>
      <c r="L4698" s="444">
        <f t="shared" ca="1" si="192"/>
        <v>-47161061981679.57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-47161061981679.57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-196504424923.66489</v>
      </c>
      <c r="L4699" s="444">
        <f t="shared" ca="1" si="192"/>
        <v>-47357566406603.234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-47357566406603.234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-197323193360.8468</v>
      </c>
      <c r="L4700" s="444">
        <f t="shared" ca="1" si="192"/>
        <v>-47554889599964.078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-47554889599964.078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-198145373333.18365</v>
      </c>
      <c r="L4701" s="444">
        <f t="shared" ca="1" si="192"/>
        <v>-47753034973297.266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-47753034973297.266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-198970979055.40527</v>
      </c>
      <c r="L4702" s="444">
        <f t="shared" ca="1" si="192"/>
        <v>-47952005952352.672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-47952005952352.672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-199800024801.46945</v>
      </c>
      <c r="L4703" s="444">
        <f t="shared" ca="1" si="192"/>
        <v>-48151805977154.141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-48151805977154.141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-200632524904.80893</v>
      </c>
      <c r="L4704" s="444">
        <f t="shared" ca="1" si="192"/>
        <v>-48352438502058.953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-48352438502058.953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-201468493758.57898</v>
      </c>
      <c r="L4705" s="444">
        <f t="shared" ca="1" si="192"/>
        <v>-48553906995817.531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-48553906995817.531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-202307945815.90637</v>
      </c>
      <c r="L4706" s="444">
        <f t="shared" ca="1" si="192"/>
        <v>-48756214941633.438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-48756214941633.438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-203150895590.13931</v>
      </c>
      <c r="L4707" s="444">
        <f t="shared" ca="1" si="192"/>
        <v>-48959365837223.578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-48959365837223.578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-203997357655.09824</v>
      </c>
      <c r="L4708" s="444">
        <f t="shared" ca="1" si="192"/>
        <v>-49163363194878.68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-49163363194878.68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-204847346645.32782</v>
      </c>
      <c r="L4709" s="444">
        <f t="shared" ca="1" si="192"/>
        <v>-49368210541524.008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-49368210541524.008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-205700877256.35004</v>
      </c>
      <c r="L4710" s="444">
        <f t="shared" ca="1" si="192"/>
        <v>-49573911418780.359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-49573911418780.359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-206557964244.91815</v>
      </c>
      <c r="L4711" s="444">
        <f t="shared" ca="1" si="192"/>
        <v>-49780469383025.281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-49780469383025.281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-207418622429.272</v>
      </c>
      <c r="L4712" s="444">
        <f t="shared" ca="1" si="192"/>
        <v>-49987888005454.555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-49987888005454.555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-208282866689.39398</v>
      </c>
      <c r="L4713" s="444">
        <f t="shared" ca="1" si="192"/>
        <v>-50196170872143.945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-50196170872143.945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-209150711967.26645</v>
      </c>
      <c r="L4714" s="444">
        <f t="shared" ca="1" si="192"/>
        <v>-50405321584111.211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-50405321584111.211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-210022173267.13004</v>
      </c>
      <c r="L4715" s="444">
        <f t="shared" ca="1" si="192"/>
        <v>-50615343757378.344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-50615343757378.344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-210897265655.7431</v>
      </c>
      <c r="L4716" s="444">
        <f t="shared" ca="1" si="192"/>
        <v>-50826241023034.086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-50826241023034.086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-211776004262.64203</v>
      </c>
      <c r="L4717" s="444">
        <f t="shared" ca="1" si="192"/>
        <v>-51038017027296.727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-51038017027296.727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-212658404280.40302</v>
      </c>
      <c r="L4718" s="444">
        <f t="shared" ca="1" si="192"/>
        <v>-51250675431577.133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-51250675431577.133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-213544480964.90472</v>
      </c>
      <c r="L4719" s="444">
        <f t="shared" ca="1" si="192"/>
        <v>-51464219912542.039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-51464219912542.039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-214434249635.59183</v>
      </c>
      <c r="L4720" s="444">
        <f t="shared" ca="1" si="192"/>
        <v>-51678654162177.633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-51678654162177.633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-215327725675.74014</v>
      </c>
      <c r="L4721" s="444">
        <f t="shared" ca="1" si="192"/>
        <v>-51893981887853.375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-51893981887853.375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-216224924532.72238</v>
      </c>
      <c r="L4722" s="444">
        <f t="shared" ca="1" si="192"/>
        <v>-52110206812386.094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-52110206812386.094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-217125861718.27539</v>
      </c>
      <c r="L4723" s="444">
        <f t="shared" ca="1" si="192"/>
        <v>-52327332674104.367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-52327332674104.367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-218030552808.76819</v>
      </c>
      <c r="L4724" s="444">
        <f t="shared" ca="1" si="192"/>
        <v>-52545363226913.133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-52545363226913.133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-218939013445.47137</v>
      </c>
      <c r="L4725" s="444">
        <f t="shared" ca="1" si="192"/>
        <v>-52764302240358.602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-52764302240358.602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-219851259334.82751</v>
      </c>
      <c r="L4726" s="444">
        <f t="shared" ca="1" si="192"/>
        <v>-52984153499693.43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-52984153499693.43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-220767306248.72263</v>
      </c>
      <c r="L4727" s="444">
        <f t="shared" ca="1" si="192"/>
        <v>-53204920805942.148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-53204920805942.148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-221687170024.75894</v>
      </c>
      <c r="L4728" s="444">
        <f t="shared" ca="1" si="192"/>
        <v>-53426607975966.906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-53426607975966.906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-222610866566.52878</v>
      </c>
      <c r="L4729" s="444">
        <f t="shared" ca="1" si="192"/>
        <v>-53649218842533.438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-53649218842533.438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-223538411843.88931</v>
      </c>
      <c r="L4730" s="444">
        <f t="shared" ca="1" si="192"/>
        <v>-53872757254377.328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-53872757254377.328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-224469821893.23886</v>
      </c>
      <c r="L4731" s="444">
        <f t="shared" ca="1" si="192"/>
        <v>-54097227076270.57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-54097227076270.57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-225405112817.79404</v>
      </c>
      <c r="L4732" s="444">
        <f t="shared" ca="1" si="192"/>
        <v>-54322632189088.367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-54322632189088.367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-226344300787.86819</v>
      </c>
      <c r="L4733" s="444">
        <f t="shared" ca="1" si="192"/>
        <v>-54548976489876.234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-54548976489876.234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-227287402041.15097</v>
      </c>
      <c r="L4734" s="444">
        <f t="shared" ca="1" si="192"/>
        <v>-54776263891917.383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-54776263891917.383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-228234432882.98911</v>
      </c>
      <c r="L4735" s="444">
        <f t="shared" ca="1" si="192"/>
        <v>-55004498324800.375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-55004498324800.375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-229185409686.66821</v>
      </c>
      <c r="L4736" s="444">
        <f t="shared" ca="1" si="192"/>
        <v>-55233683734487.047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-55233683734487.047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-230140348893.69601</v>
      </c>
      <c r="L4737" s="444">
        <f t="shared" ca="1" si="192"/>
        <v>-55463824083380.742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-55463824083380.742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-231099267014.08643</v>
      </c>
      <c r="L4738" s="444">
        <f t="shared" ca="1" si="192"/>
        <v>-55694923350394.828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-55694923350394.828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-232062180626.64511</v>
      </c>
      <c r="L4739" s="444">
        <f t="shared" ca="1" si="192"/>
        <v>-55926985531021.477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-55926985531021.477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-233029106379.25613</v>
      </c>
      <c r="L4740" s="444">
        <f t="shared" ca="1" si="192"/>
        <v>-56160014637400.734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-56160014637400.734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-234000060989.16977</v>
      </c>
      <c r="L4741" s="444">
        <f t="shared" ca="1" si="192"/>
        <v>-56394014698389.906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-56394014698389.906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-234975061243.29126</v>
      </c>
      <c r="L4742" s="444">
        <f t="shared" ca="1" si="192"/>
        <v>-56628989759633.195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-56628989759633.195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-235954123998.47165</v>
      </c>
      <c r="L4743" s="444">
        <f t="shared" ca="1" si="192"/>
        <v>-56864943883631.664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-56864943883631.664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-236937266181.79858</v>
      </c>
      <c r="L4744" s="444">
        <f t="shared" ca="1" si="192"/>
        <v>-57101881149813.461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-57101881149813.461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-237924504790.88943</v>
      </c>
      <c r="L4745" s="444">
        <f t="shared" ca="1" si="192"/>
        <v>-57339805654604.352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-57339805654604.352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-238915856894.18478</v>
      </c>
      <c r="L4746" s="444">
        <f t="shared" ca="1" si="192"/>
        <v>-57578721511498.539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-57578721511498.539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-239911339631.24387</v>
      </c>
      <c r="L4747" s="444">
        <f t="shared" ca="1" si="192"/>
        <v>-57818632851129.781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-57818632851129.781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-240910970213.04077</v>
      </c>
      <c r="L4748" s="444">
        <f t="shared" ca="1" si="192"/>
        <v>-58059543821342.82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-58059543821342.82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-241914765922.26175</v>
      </c>
      <c r="L4749" s="444">
        <f t="shared" ca="1" si="192"/>
        <v>-58301458587265.086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-58301458587265.086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-242922744113.60452</v>
      </c>
      <c r="L4750" s="444">
        <f t="shared" ca="1" si="192"/>
        <v>-58544381331378.688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-58544381331378.688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-243934922214.07785</v>
      </c>
      <c r="L4751" s="444">
        <f t="shared" ca="1" si="192"/>
        <v>-58788316253592.766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-58788316253592.766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-244951317723.30319</v>
      </c>
      <c r="L4752" s="444">
        <f t="shared" ca="1" si="192"/>
        <v>-59033267571316.07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-59033267571316.07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-245971948213.81696</v>
      </c>
      <c r="L4753" s="444">
        <f t="shared" ca="1" si="192"/>
        <v>-59279239519529.891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-59279239519529.891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-246996831331.37457</v>
      </c>
      <c r="L4754" s="444">
        <f t="shared" ca="1" si="192"/>
        <v>-59526236350861.266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-59526236350861.266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-248025984795.25528</v>
      </c>
      <c r="L4755" s="444">
        <f t="shared" ca="1" si="192"/>
        <v>-59774262335656.523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-59774262335656.523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-249059426398.56888</v>
      </c>
      <c r="L4756" s="444">
        <f t="shared" ca="1" si="192"/>
        <v>-60023321762055.094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-60023321762055.094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-250097174008.5629</v>
      </c>
      <c r="L4757" s="444">
        <f t="shared" ca="1" si="192"/>
        <v>-60273418936063.656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-60273418936063.656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-251139245566.93192</v>
      </c>
      <c r="L4758" s="444">
        <f t="shared" ca="1" si="192"/>
        <v>-60524558181630.586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-60524558181630.586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-252185659090.12744</v>
      </c>
      <c r="L4759" s="444">
        <f t="shared" ca="1" si="192"/>
        <v>-60776743840720.711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-60776743840720.711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-253236432669.66962</v>
      </c>
      <c r="L4760" s="444">
        <f t="shared" ca="1" si="192"/>
        <v>-61029980273390.383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-61029980273390.383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-254291584472.4599</v>
      </c>
      <c r="L4761" s="444">
        <f t="shared" ca="1" si="192"/>
        <v>-61284271857862.844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-61284271857862.844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-255351132741.09521</v>
      </c>
      <c r="L4762" s="444">
        <f t="shared" ca="1" si="192"/>
        <v>-61539622990603.938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-61539622990603.938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-256415095794.18307</v>
      </c>
      <c r="L4763" s="444">
        <f t="shared" ca="1" si="192"/>
        <v>-61796038086398.117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-61796038086398.117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-257483492026.65881</v>
      </c>
      <c r="L4764" s="444">
        <f t="shared" ca="1" si="192"/>
        <v>-62053521578424.773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-62053521578424.773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-258556339910.10321</v>
      </c>
      <c r="L4765" s="444">
        <f t="shared" ca="1" si="192"/>
        <v>-62312077918334.875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-62312077918334.875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-259633657993.06201</v>
      </c>
      <c r="L4766" s="444">
        <f t="shared" ca="1" si="192"/>
        <v>-62571711576327.938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-62571711576327.938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-260715464901.36639</v>
      </c>
      <c r="L4767" s="444">
        <f t="shared" ca="1" si="192"/>
        <v>-62832427041229.305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-62832427041229.305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-261801779338.45544</v>
      </c>
      <c r="L4768" s="444">
        <f t="shared" ca="1" si="192"/>
        <v>-63094228820567.758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-63094228820567.758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-262892620085.69897</v>
      </c>
      <c r="L4769" s="444">
        <f t="shared" ca="1" si="192"/>
        <v>-63357121440653.453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-63357121440653.453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-263988006002.72272</v>
      </c>
      <c r="L4770" s="444">
        <f t="shared" ca="1" si="192"/>
        <v>-63621109446656.18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-63621109446656.18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-265087956027.73407</v>
      </c>
      <c r="L4771" s="444">
        <f t="shared" ca="1" si="192"/>
        <v>-63886197402683.914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-63886197402683.914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-266192489177.84964</v>
      </c>
      <c r="L4772" s="444">
        <f t="shared" ca="1" si="192"/>
        <v>-64152389891861.766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-64152389891861.766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-267301624549.42401</v>
      </c>
      <c r="L4773" s="444">
        <f t="shared" ca="1" si="192"/>
        <v>-64419691516411.188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-64419691516411.188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-268415381318.37997</v>
      </c>
      <c r="L4774" s="444">
        <f t="shared" ca="1" si="192"/>
        <v>-64688106897729.57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-64688106897729.57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-269533778740.53989</v>
      </c>
      <c r="L4775" s="444">
        <f t="shared" ca="1" si="192"/>
        <v>-64957640676470.109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-64957640676470.109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-270656836151.95877</v>
      </c>
      <c r="L4776" s="444">
        <f t="shared" ca="1" si="192"/>
        <v>-65228297512622.07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-65228297512622.07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-271784572969.25864</v>
      </c>
      <c r="L4777" s="444">
        <f t="shared" ca="1" si="192"/>
        <v>-65500082085591.328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-65500082085591.328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-272917008689.96387</v>
      </c>
      <c r="L4778" s="444">
        <f t="shared" ca="1" si="192"/>
        <v>-65772999094281.289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-65772999094281.289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-274054162892.83865</v>
      </c>
      <c r="L4779" s="444">
        <f t="shared" ca="1" si="192"/>
        <v>-66047053257174.125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-66047053257174.125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-275196055238.22546</v>
      </c>
      <c r="L4780" s="444">
        <f t="shared" ca="1" si="192"/>
        <v>-66322249312412.352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-66322249312412.352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-276342705468.38477</v>
      </c>
      <c r="L4781" s="444">
        <f t="shared" ca="1" si="192"/>
        <v>-66598592017880.734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-66598592017880.734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-277494133407.83636</v>
      </c>
      <c r="L4782" s="444">
        <f t="shared" ca="1" si="192"/>
        <v>-66876086151288.57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-66876086151288.57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-278650358963.70239</v>
      </c>
      <c r="L4783" s="444">
        <f t="shared" ca="1" si="192"/>
        <v>-67154736510252.273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-67154736510252.273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-279811402126.05115</v>
      </c>
      <c r="L4784" s="444">
        <f t="shared" ca="1" si="192"/>
        <v>-67434547912378.328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-67434547912378.328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-280977282968.24304</v>
      </c>
      <c r="L4785" s="444">
        <f t="shared" ca="1" si="192"/>
        <v>-67715525195346.57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-67715525195346.57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-282148021647.27734</v>
      </c>
      <c r="L4786" s="444">
        <f t="shared" ca="1" si="192"/>
        <v>-67997673216993.844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-67997673216993.844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-283323638404.14099</v>
      </c>
      <c r="L4787" s="444">
        <f t="shared" ca="1" si="192"/>
        <v>-68280996855397.984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-68280996855397.984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-284504153564.15826</v>
      </c>
      <c r="L4788" s="444">
        <f t="shared" ca="1" si="192"/>
        <v>-68565501008962.141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-68565501008962.141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-285689587537.34222</v>
      </c>
      <c r="L4789" s="444">
        <f t="shared" ca="1" si="192"/>
        <v>-68851190596499.484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-68851190596499.484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-286879960818.74786</v>
      </c>
      <c r="L4790" s="444">
        <f t="shared" ca="1" si="192"/>
        <v>-69138070557318.234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-69138070557318.234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-288075293988.82599</v>
      </c>
      <c r="L4791" s="444">
        <f t="shared" ca="1" si="192"/>
        <v>-69426145851307.063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-69426145851307.063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-289275607713.77942</v>
      </c>
      <c r="L4792" s="444">
        <f t="shared" ca="1" si="192"/>
        <v>-69715421459020.844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-69715421459020.844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-290480922745.92017</v>
      </c>
      <c r="L4793" s="444">
        <f t="shared" ca="1" si="192"/>
        <v>-70005902381766.766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-70005902381766.766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-291691259924.0282</v>
      </c>
      <c r="L4794" s="444">
        <f t="shared" ca="1" si="192"/>
        <v>-70297593641690.797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-70297593641690.797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-292906640173.71167</v>
      </c>
      <c r="L4795" s="444">
        <f t="shared" ca="1" si="192"/>
        <v>-70590500281864.516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-70590500281864.516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-294127084507.7688</v>
      </c>
      <c r="L4796" s="444">
        <f t="shared" ca="1" si="192"/>
        <v>-70884627366372.281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-70884627366372.281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-295352614026.55115</v>
      </c>
      <c r="L4797" s="444">
        <f t="shared" ca="1" si="192"/>
        <v>-71179979980398.828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-71179979980398.828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-296583249918.32843</v>
      </c>
      <c r="L4798" s="444">
        <f t="shared" ca="1" si="192"/>
        <v>-71476563230317.156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-71476563230317.156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-297819013459.65479</v>
      </c>
      <c r="L4799" s="444">
        <f t="shared" ca="1" si="192"/>
        <v>-71774382243776.813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-71774382243776.813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-299059926015.73669</v>
      </c>
      <c r="L4800" s="444">
        <f t="shared" ca="1" si="192"/>
        <v>-72073442169792.547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-72073442169792.547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-300306009040.80225</v>
      </c>
      <c r="L4801" s="444">
        <f t="shared" ca="1" si="192"/>
        <v>-72373748178833.344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-72373748178833.344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-301557284078.47229</v>
      </c>
      <c r="L4802" s="444">
        <f t="shared" ca="1" si="192"/>
        <v>-72675305462911.813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-72675305462911.813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-302813772762.13257</v>
      </c>
      <c r="L4803" s="444">
        <f t="shared" ca="1" si="192"/>
        <v>-72978119235673.938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-72978119235673.938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-304075496815.30804</v>
      </c>
      <c r="L4804" s="444">
        <f t="shared" ca="1" si="192"/>
        <v>-73282194732489.25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-73282194732489.25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-305342478052.03851</v>
      </c>
      <c r="L4805" s="444">
        <f t="shared" ca="1" si="192"/>
        <v>-73587537210541.281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-73587537210541.281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-306614738377.25531</v>
      </c>
      <c r="L4806" s="444">
        <f t="shared" ca="1" si="192"/>
        <v>-73894151948918.531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-73894151948918.531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-307892299787.16052</v>
      </c>
      <c r="L4807" s="444">
        <f t="shared" ca="1" si="192"/>
        <v>-74202044248705.688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-74202044248705.688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-309175184369.60706</v>
      </c>
      <c r="L4808" s="444">
        <f t="shared" ca="1" si="192"/>
        <v>-74511219433075.297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-74511219433075.297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-310463414304.48041</v>
      </c>
      <c r="L4809" s="444">
        <f t="shared" ca="1" si="192"/>
        <v>-74821682847379.781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-74821682847379.781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-311757011864.0824</v>
      </c>
      <c r="L4810" s="444">
        <f t="shared" ca="1" si="192"/>
        <v>-75133439859243.859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-75133439859243.859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-313055999413.51605</v>
      </c>
      <c r="L4811" s="444">
        <f t="shared" ca="1" si="192"/>
        <v>-75446495858657.375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-75446495858657.375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-314360399411.07239</v>
      </c>
      <c r="L4812" s="444">
        <f t="shared" ca="1" si="192"/>
        <v>-75760856258068.453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-75760856258068.453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-315670234408.61853</v>
      </c>
      <c r="L4813" s="444">
        <f t="shared" ca="1" si="192"/>
        <v>-76076526492477.078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-76076526492477.078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-316985527051.98779</v>
      </c>
      <c r="L4814" s="444">
        <f t="shared" ca="1" si="192"/>
        <v>-76393512019529.063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-76393512019529.063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-318306300081.37109</v>
      </c>
      <c r="L4815" s="444">
        <f t="shared" ca="1" si="192"/>
        <v>-76711818319610.438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-76711818319610.438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-319632576331.71014</v>
      </c>
      <c r="L4816" s="444">
        <f t="shared" ca="1" si="192"/>
        <v>-77031450895942.141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-77031450895942.141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-320964378733.09222</v>
      </c>
      <c r="L4817" s="444">
        <f t="shared" ca="1" si="192"/>
        <v>-77352415274675.234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-77352415274675.234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-322301730311.14679</v>
      </c>
      <c r="L4818" s="444">
        <f t="shared" ca="1" si="192"/>
        <v>-77674717004986.375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-77674717004986.375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-323644654187.44324</v>
      </c>
      <c r="L4819" s="444">
        <f t="shared" ca="1" si="192"/>
        <v>-77998361659173.813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-77998361659173.813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-324993173579.89087</v>
      </c>
      <c r="L4820" s="444">
        <f t="shared" ca="1" si="192"/>
        <v>-78323354832753.703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-78323354832753.703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-326347311803.14044</v>
      </c>
      <c r="L4821" s="444">
        <f t="shared" ca="1" si="192"/>
        <v>-78649702144556.844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-78649702144556.844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-327707092268.98682</v>
      </c>
      <c r="L4822" s="444">
        <f t="shared" ca="1" si="192"/>
        <v>-78977409236825.828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-78977409236825.828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-329072538486.77429</v>
      </c>
      <c r="L4823" s="444">
        <f t="shared" ca="1" si="192"/>
        <v>-79306481775312.609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-79306481775312.609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-330443674063.80255</v>
      </c>
      <c r="L4824" s="444">
        <f t="shared" ca="1" si="192"/>
        <v>-79636925449376.406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-79636925449376.406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-331820522705.73505</v>
      </c>
      <c r="L4825" s="444">
        <f t="shared" ca="1" si="192"/>
        <v>-79968745972082.141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-79968745972082.141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-333203108217.00891</v>
      </c>
      <c r="L4826" s="444">
        <f t="shared" ca="1" si="192"/>
        <v>-80301949080299.156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-80301949080299.156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-334591454501.24646</v>
      </c>
      <c r="L4827" s="444">
        <f t="shared" ca="1" si="192"/>
        <v>-80636540534800.406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-80636540534800.406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-335985585561.66833</v>
      </c>
      <c r="L4828" s="444">
        <f t="shared" ca="1" si="192"/>
        <v>-80972526120362.078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-80972526120362.078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-337385525501.50867</v>
      </c>
      <c r="L4829" s="444">
        <f t="shared" ca="1" si="192"/>
        <v>-81309911645863.594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-81309911645863.594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-338791298524.43164</v>
      </c>
      <c r="L4830" s="444">
        <f t="shared" ca="1" si="192"/>
        <v>-81648702944388.031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-81648702944388.031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-340202928934.95013</v>
      </c>
      <c r="L4831" s="444">
        <f t="shared" ca="1" si="192"/>
        <v>-81988905873322.984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-81988905873322.984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-341620441138.84576</v>
      </c>
      <c r="L4832" s="444">
        <f t="shared" ca="1" si="192"/>
        <v>-82330526314461.828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-82330526314461.828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-343043859643.59094</v>
      </c>
      <c r="L4833" s="444">
        <f t="shared" ca="1" si="192"/>
        <v>-82673570174105.422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-82673570174105.422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-344473209058.77258</v>
      </c>
      <c r="L4834" s="444">
        <f t="shared" ca="1" si="192"/>
        <v>-83018043383164.188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-83018043383164.188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-345908514096.51746</v>
      </c>
      <c r="L4835" s="444">
        <f t="shared" ca="1" si="192"/>
        <v>-83363951897260.703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-83363951897260.703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-347349799571.91962</v>
      </c>
      <c r="L4836" s="444">
        <f t="shared" ca="1" si="192"/>
        <v>-83711301696832.625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-83711301696832.625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-348797090403.46924</v>
      </c>
      <c r="L4837" s="444">
        <f t="shared" ca="1" si="192"/>
        <v>-84060098787236.094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-84060098787236.094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-350250411613.4837</v>
      </c>
      <c r="L4838" s="444">
        <f t="shared" ca="1" si="192"/>
        <v>-84410349198849.578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-84410349198849.578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-351709788328.53992</v>
      </c>
      <c r="L4839" s="444">
        <f t="shared" ca="1" si="192"/>
        <v>-84762058987178.125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-84762058987178.125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-353175245779.90887</v>
      </c>
      <c r="L4840" s="444">
        <f t="shared" ca="1" si="192"/>
        <v>-85115234232958.031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-85115234232958.031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-354646809303.99182</v>
      </c>
      <c r="L4841" s="444">
        <f t="shared" ca="1" si="192"/>
        <v>-85469881042262.016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-85469881042262.016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-356124504342.75842</v>
      </c>
      <c r="L4842" s="444">
        <f t="shared" ca="1" si="192"/>
        <v>-85826005546604.781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-85826005546604.781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-357608356444.18658</v>
      </c>
      <c r="L4843" s="444">
        <f t="shared" ca="1" si="192"/>
        <v>-86183613903048.969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-86183613903048.969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-359098391262.70404</v>
      </c>
      <c r="L4844" s="444">
        <f t="shared" ca="1" si="192"/>
        <v>-86542712294311.672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-86542712294311.672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-360594634559.63196</v>
      </c>
      <c r="L4845" s="444">
        <f t="shared" ca="1" si="192"/>
        <v>-86903306928871.297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-86903306928871.297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-362097112203.63037</v>
      </c>
      <c r="L4846" s="444">
        <f t="shared" ca="1" si="192"/>
        <v>-87265404041074.922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-87265404041074.922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-363605850171.14551</v>
      </c>
      <c r="L4847" s="444">
        <f t="shared" ca="1" si="192"/>
        <v>-87629009891246.063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-87629009891246.063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-365120874546.85858</v>
      </c>
      <c r="L4848" s="444">
        <f t="shared" ca="1" si="192"/>
        <v>-87994130765792.922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-87994130765792.922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-366642211524.13715</v>
      </c>
      <c r="L4849" s="444">
        <f t="shared" ca="1" si="192"/>
        <v>-88360772977317.063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-88360772977317.063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-368169887405.48773</v>
      </c>
      <c r="L4850" s="444">
        <f t="shared" ca="1" si="192"/>
        <v>-88728942864722.547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-88728942864722.547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-369703928603.01062</v>
      </c>
      <c r="L4851" s="444">
        <f t="shared" ca="1" si="192"/>
        <v>-89098646793325.563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-89098646793325.563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-371244361638.85651</v>
      </c>
      <c r="L4852" s="444">
        <f t="shared" ca="1" si="192"/>
        <v>-89469891154964.422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-89469891154964.422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-372791213145.68506</v>
      </c>
      <c r="L4853" s="444">
        <f t="shared" ref="L4853:L5107" ca="1" si="197">I4853-J4853+K4853</f>
        <v>-89842682368110.109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-89842682368110.109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-374344509867.12543</v>
      </c>
      <c r="L4854" s="444">
        <f t="shared" ca="1" si="197"/>
        <v>-90217026877977.234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-90217026877977.234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-375904278658.23846</v>
      </c>
      <c r="L4855" s="444">
        <f t="shared" ca="1" si="197"/>
        <v>-90592931156635.469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-90592931156635.469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-377470546485.98114</v>
      </c>
      <c r="L4856" s="444">
        <f t="shared" ca="1" si="197"/>
        <v>-90970401703121.453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-90970401703121.453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-379043340429.67273</v>
      </c>
      <c r="L4857" s="444">
        <f t="shared" ca="1" si="197"/>
        <v>-91349445043551.125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-91349445043551.125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-380622687681.46301</v>
      </c>
      <c r="L4858" s="444">
        <f t="shared" ca="1" si="197"/>
        <v>-91730067731232.594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-91730067731232.594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-382208615546.80249</v>
      </c>
      <c r="L4859" s="444">
        <f t="shared" ca="1" si="197"/>
        <v>-92112276346779.391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-92112276346779.391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-383801151444.91412</v>
      </c>
      <c r="L4860" s="444">
        <f t="shared" ca="1" si="197"/>
        <v>-92496077498224.313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-92496077498224.313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-385400322909.26794</v>
      </c>
      <c r="L4861" s="444">
        <f t="shared" ca="1" si="197"/>
        <v>-92881477821133.578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-92881477821133.578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-387006157588.05658</v>
      </c>
      <c r="L4862" s="444">
        <f t="shared" ca="1" si="197"/>
        <v>-93268483978721.641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-93268483978721.641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-388618683244.67352</v>
      </c>
      <c r="L4863" s="444">
        <f t="shared" ca="1" si="197"/>
        <v>-93657102661966.313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-93657102661966.313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-390237927758.19299</v>
      </c>
      <c r="L4864" s="444">
        <f t="shared" ca="1" si="197"/>
        <v>-94047340589724.5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-94047340589724.5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-391863919123.85205</v>
      </c>
      <c r="L4865" s="444">
        <f t="shared" ca="1" si="197"/>
        <v>-94439204508848.359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-94439204508848.359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-393496685453.53485</v>
      </c>
      <c r="L4866" s="444">
        <f t="shared" ca="1" si="197"/>
        <v>-94832701194301.891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-94832701194301.891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-395136254976.25787</v>
      </c>
      <c r="L4867" s="444">
        <f t="shared" ca="1" si="197"/>
        <v>-95227837449278.156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-95227837449278.156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-396782656038.659</v>
      </c>
      <c r="L4868" s="444">
        <f t="shared" ca="1" si="197"/>
        <v>-95624620105316.813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-95624620105316.813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-398435917105.48669</v>
      </c>
      <c r="L4869" s="444">
        <f t="shared" ca="1" si="197"/>
        <v>-96023056022422.297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-96023056022422.297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-400096066760.0929</v>
      </c>
      <c r="L4870" s="444">
        <f t="shared" ca="1" si="197"/>
        <v>-96423152089182.391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-96423152089182.391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-401763133704.92664</v>
      </c>
      <c r="L4871" s="444">
        <f t="shared" ca="1" si="197"/>
        <v>-96824915222887.313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-96824915222887.313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-403437146762.03046</v>
      </c>
      <c r="L4872" s="444">
        <f t="shared" ca="1" si="197"/>
        <v>-97228352369649.344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-97228352369649.344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-405118134873.53894</v>
      </c>
      <c r="L4873" s="444">
        <f t="shared" ca="1" si="197"/>
        <v>-97633470504522.875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-97633470504522.875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-406806127102.17865</v>
      </c>
      <c r="L4874" s="444">
        <f t="shared" ca="1" si="197"/>
        <v>-98040276631625.047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-98040276631625.047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-408501152631.771</v>
      </c>
      <c r="L4875" s="444">
        <f t="shared" ca="1" si="197"/>
        <v>-98448777784256.813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-98448777784256.813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-410203240767.73669</v>
      </c>
      <c r="L4876" s="444">
        <f t="shared" ca="1" si="197"/>
        <v>-98858981025024.547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-98858981025024.547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-411912420937.60229</v>
      </c>
      <c r="L4877" s="444">
        <f t="shared" ca="1" si="197"/>
        <v>-99270893445962.156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-99270893445962.156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-413628722691.50897</v>
      </c>
      <c r="L4878" s="444">
        <f t="shared" ca="1" si="197"/>
        <v>-99684522168653.672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-99684522168653.672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-415352175702.72363</v>
      </c>
      <c r="L4879" s="444">
        <f t="shared" ca="1" si="197"/>
        <v>-100099874344356.39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-100099874344356.39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-417082809768.15161</v>
      </c>
      <c r="L4880" s="444">
        <f t="shared" ca="1" si="197"/>
        <v>-100516957154124.55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-100516957154124.55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-418820654808.85229</v>
      </c>
      <c r="L4881" s="444">
        <f t="shared" ca="1" si="197"/>
        <v>-100935777808933.41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-100935777808933.41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-420565740870.55585</v>
      </c>
      <c r="L4882" s="444">
        <f t="shared" ca="1" si="197"/>
        <v>-101356343549803.97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-101356343549803.97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-422318098124.18323</v>
      </c>
      <c r="L4883" s="444">
        <f t="shared" ca="1" si="197"/>
        <v>-101778661647928.16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-101778661647928.16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-424077756866.36731</v>
      </c>
      <c r="L4884" s="444">
        <f t="shared" ca="1" si="197"/>
        <v>-102202739404794.53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-102202739404794.53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-425844747519.97723</v>
      </c>
      <c r="L4885" s="444">
        <f t="shared" ca="1" si="197"/>
        <v>-102628584152314.52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-102628584152314.52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-427619100634.6438</v>
      </c>
      <c r="L4886" s="444">
        <f t="shared" ca="1" si="197"/>
        <v>-103056203252949.16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-103056203252949.16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-429400846887.28815</v>
      </c>
      <c r="L4887" s="444">
        <f t="shared" ca="1" si="197"/>
        <v>-103485604099836.44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-103485604099836.44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-431190017082.65179</v>
      </c>
      <c r="L4888" s="444">
        <f t="shared" ca="1" si="197"/>
        <v>-103916794116919.09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-103916794116919.09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-432986642153.82953</v>
      </c>
      <c r="L4889" s="444">
        <f t="shared" ca="1" si="197"/>
        <v>-104349780759072.92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-104349780759072.92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-434790753162.80383</v>
      </c>
      <c r="L4890" s="444">
        <f t="shared" ca="1" si="197"/>
        <v>-104784571512235.72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-104784571512235.72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-436602381300.98218</v>
      </c>
      <c r="L4891" s="444">
        <f t="shared" ca="1" si="197"/>
        <v>-105221173893536.7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-105221173893536.7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-438421557889.73627</v>
      </c>
      <c r="L4892" s="444">
        <f t="shared" ca="1" si="197"/>
        <v>-105659595451426.44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-105659595451426.44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-440248314380.94348</v>
      </c>
      <c r="L4893" s="444">
        <f t="shared" ca="1" si="197"/>
        <v>-106099843765807.38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-106099843765807.38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-442082682357.5307</v>
      </c>
      <c r="L4894" s="444">
        <f t="shared" ca="1" si="197"/>
        <v>-106541926448164.91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-106541926448164.91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-443924693534.02045</v>
      </c>
      <c r="L4895" s="444">
        <f t="shared" ca="1" si="197"/>
        <v>-106985851141698.92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-106985851141698.92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-445774379757.07886</v>
      </c>
      <c r="L4896" s="444">
        <f t="shared" ca="1" si="197"/>
        <v>-107431625521456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-107431625521456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-447631773006.06665</v>
      </c>
      <c r="L4897" s="444">
        <f t="shared" ca="1" si="197"/>
        <v>-107879257294462.06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-107879257294462.06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-449496905393.59192</v>
      </c>
      <c r="L4898" s="444">
        <f t="shared" ca="1" si="197"/>
        <v>-108328754199855.66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-108328754199855.66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-451369809166.06525</v>
      </c>
      <c r="L4899" s="444">
        <f t="shared" ca="1" si="197"/>
        <v>-108780124009021.72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-108780124009021.72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-453250516704.25714</v>
      </c>
      <c r="L4900" s="444">
        <f t="shared" ca="1" si="197"/>
        <v>-109233374525725.97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-109233374525725.97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-455139060523.85822</v>
      </c>
      <c r="L4901" s="444">
        <f t="shared" ca="1" si="197"/>
        <v>-109688513586249.83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-109688513586249.83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-457035473276.04102</v>
      </c>
      <c r="L4902" s="444">
        <f t="shared" ca="1" si="197"/>
        <v>-110145549059525.88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-110145549059525.88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-458939787748.02454</v>
      </c>
      <c r="L4903" s="444">
        <f t="shared" ca="1" si="197"/>
        <v>-110604488847273.91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-110604488847273.91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-460852036863.6413</v>
      </c>
      <c r="L4904" s="444">
        <f t="shared" ca="1" si="197"/>
        <v>-111065340884137.55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-111065340884137.55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-462772253683.90637</v>
      </c>
      <c r="L4905" s="444">
        <f t="shared" ca="1" si="197"/>
        <v>-111528113137821.45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-111528113137821.45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-464700471407.58936</v>
      </c>
      <c r="L4906" s="444">
        <f t="shared" ca="1" si="197"/>
        <v>-111992813609229.05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-111992813609229.05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-466636723371.78766</v>
      </c>
      <c r="L4907" s="444">
        <f t="shared" ca="1" si="197"/>
        <v>-112459450332600.83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-112459450332600.83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-468581043052.50348</v>
      </c>
      <c r="L4908" s="444">
        <f t="shared" ca="1" si="197"/>
        <v>-112928031375653.33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-112928031375653.33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-470533464065.22217</v>
      </c>
      <c r="L4909" s="444">
        <f t="shared" ca="1" si="197"/>
        <v>-113398564839718.55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-113398564839718.55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-472494020165.49396</v>
      </c>
      <c r="L4910" s="444">
        <f t="shared" ca="1" si="197"/>
        <v>-113871058859884.05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-113871058859884.05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-474462745249.51685</v>
      </c>
      <c r="L4911" s="444">
        <f t="shared" ca="1" si="197"/>
        <v>-114345521605133.56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-114345521605133.56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-476439673354.72314</v>
      </c>
      <c r="L4912" s="444">
        <f t="shared" ca="1" si="197"/>
        <v>-114821961278488.28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-114821961278488.28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-478424838660.36774</v>
      </c>
      <c r="L4913" s="444">
        <f t="shared" ca="1" si="197"/>
        <v>-115300386117148.66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-115300386117148.66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-480418275488.11938</v>
      </c>
      <c r="L4914" s="444">
        <f t="shared" ca="1" si="197"/>
        <v>-115780804392636.78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-115780804392636.78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-482420018302.65332</v>
      </c>
      <c r="L4915" s="444">
        <f t="shared" ca="1" si="197"/>
        <v>-116263224410939.44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-116263224410939.44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-484430101712.24762</v>
      </c>
      <c r="L4916" s="444">
        <f t="shared" ca="1" si="197"/>
        <v>-116747654512651.69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-116747654512651.69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-486448560469.38202</v>
      </c>
      <c r="L4917" s="444">
        <f t="shared" ca="1" si="197"/>
        <v>-117234103073121.06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-117234103073121.06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-488475429471.33777</v>
      </c>
      <c r="L4918" s="444">
        <f t="shared" ca="1" si="197"/>
        <v>-117722578502592.41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-117722578502592.41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-490510743760.8017</v>
      </c>
      <c r="L4919" s="444">
        <f t="shared" ca="1" si="197"/>
        <v>-118213089246353.2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-118213089246353.2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-492554538526.47168</v>
      </c>
      <c r="L4920" s="444">
        <f t="shared" ca="1" si="197"/>
        <v>-118705643784879.67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-118705643784879.67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-494606849103.66522</v>
      </c>
      <c r="L4921" s="444">
        <f t="shared" ca="1" si="197"/>
        <v>-119200250633983.34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-119200250633983.34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-496667710974.9306</v>
      </c>
      <c r="L4922" s="444">
        <f t="shared" ca="1" si="197"/>
        <v>-119696918344958.28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-119696918344958.28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-498737159770.65942</v>
      </c>
      <c r="L4923" s="444">
        <f t="shared" ca="1" si="197"/>
        <v>-120195655504728.94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-120195655504728.94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-500815231269.70398</v>
      </c>
      <c r="L4924" s="444">
        <f t="shared" ca="1" si="197"/>
        <v>-120696470735998.64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-120696470735998.64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-502901961399.99438</v>
      </c>
      <c r="L4925" s="444">
        <f t="shared" ca="1" si="197"/>
        <v>-121199372697398.64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-121199372697398.64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-504997386239.16101</v>
      </c>
      <c r="L4926" s="444">
        <f t="shared" ca="1" si="197"/>
        <v>-121704370083637.8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-121704370083637.8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-507101542015.15741</v>
      </c>
      <c r="L4927" s="444">
        <f t="shared" ca="1" si="197"/>
        <v>-122211471625652.95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-122211471625652.95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-509214465106.88727</v>
      </c>
      <c r="L4928" s="444">
        <f t="shared" ca="1" si="197"/>
        <v>-122720686090759.84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-122720686090759.84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-511336192044.8327</v>
      </c>
      <c r="L4929" s="444">
        <f t="shared" ca="1" si="197"/>
        <v>-123232022282804.67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-123232022282804.67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-513466759511.6861</v>
      </c>
      <c r="L4930" s="444">
        <f t="shared" ca="1" si="197"/>
        <v>-123745489042316.36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-123745489042316.36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-515606204342.9848</v>
      </c>
      <c r="L4931" s="444">
        <f t="shared" ca="1" si="197"/>
        <v>-124261095246659.34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-124261095246659.34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-517754563527.74725</v>
      </c>
      <c r="L4932" s="444">
        <f t="shared" ca="1" si="197"/>
        <v>-124778849810187.09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-124778849810187.09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-519911874209.11285</v>
      </c>
      <c r="L4933" s="444">
        <f t="shared" ca="1" si="197"/>
        <v>-125298761684396.2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-125298761684396.2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-522078173684.98419</v>
      </c>
      <c r="L4934" s="444">
        <f t="shared" ca="1" si="197"/>
        <v>-125820839858081.19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-125820839858081.19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-524253499408.67163</v>
      </c>
      <c r="L4935" s="444">
        <f t="shared" ca="1" si="197"/>
        <v>-126345093357489.86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-126345093357489.86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-526437888989.54102</v>
      </c>
      <c r="L4936" s="444">
        <f t="shared" ca="1" si="197"/>
        <v>-126871531246479.41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-126871531246479.41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-528631380193.66425</v>
      </c>
      <c r="L4937" s="444">
        <f t="shared" ca="1" si="197"/>
        <v>-127400162626673.08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-127400162626673.08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-530834010944.47113</v>
      </c>
      <c r="L4938" s="444">
        <f t="shared" ca="1" si="197"/>
        <v>-127930996637617.55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-127930996637617.55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-533045819323.40643</v>
      </c>
      <c r="L4939" s="444">
        <f t="shared" ca="1" si="197"/>
        <v>-128464042456940.95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-128464042456940.95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-535266843570.58734</v>
      </c>
      <c r="L4940" s="444">
        <f t="shared" ca="1" si="197"/>
        <v>-128999309300511.55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-128999309300511.55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-537497122085.46478</v>
      </c>
      <c r="L4941" s="444">
        <f t="shared" ca="1" si="197"/>
        <v>-129536806422597.02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-129536806422597.02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-539736693427.48761</v>
      </c>
      <c r="L4942" s="444">
        <f t="shared" ca="1" si="197"/>
        <v>-130076543116024.5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-130076543116024.5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-541985596316.76874</v>
      </c>
      <c r="L4943" s="444">
        <f t="shared" ca="1" si="197"/>
        <v>-130618528712341.27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-130618528712341.27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-544243869634.75519</v>
      </c>
      <c r="L4944" s="444">
        <f t="shared" ca="1" si="197"/>
        <v>-131162772581976.02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-131162772581976.02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-546511552424.89996</v>
      </c>
      <c r="L4945" s="444">
        <f t="shared" ca="1" si="197"/>
        <v>-131709284134400.92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-131709284134400.92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-548788683893.3371</v>
      </c>
      <c r="L4946" s="444">
        <f t="shared" ca="1" si="197"/>
        <v>-132258072818294.27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-132258072818294.27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-551075303409.55945</v>
      </c>
      <c r="L4947" s="444">
        <f t="shared" ca="1" si="197"/>
        <v>-132809148121703.83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-132809148121703.83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-553371450507.09924</v>
      </c>
      <c r="L4948" s="444">
        <f t="shared" ca="1" si="197"/>
        <v>-133362519572210.92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-133362519572210.92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-555677164884.21216</v>
      </c>
      <c r="L4949" s="444">
        <f t="shared" ca="1" si="197"/>
        <v>-133918196737095.14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-133918196737095.14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-557992486404.56311</v>
      </c>
      <c r="L4950" s="444">
        <f t="shared" ca="1" si="197"/>
        <v>-134476189223499.7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-134476189223499.7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-560317455097.91541</v>
      </c>
      <c r="L4951" s="444">
        <f t="shared" ca="1" si="197"/>
        <v>-135036506678597.63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-135036506678597.63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-562652111160.82349</v>
      </c>
      <c r="L4952" s="444">
        <f t="shared" ca="1" si="197"/>
        <v>-135599158789758.45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-135599158789758.45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-564996494957.32678</v>
      </c>
      <c r="L4953" s="444">
        <f t="shared" ca="1" si="197"/>
        <v>-136164155284715.78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-136164155284715.78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-567350647019.64905</v>
      </c>
      <c r="L4954" s="444">
        <f t="shared" ca="1" si="197"/>
        <v>-136731505931735.44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-136731505931735.44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-569714608048.89771</v>
      </c>
      <c r="L4955" s="444">
        <f t="shared" ca="1" si="197"/>
        <v>-137301220539784.33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-137301220539784.33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-572088418915.76807</v>
      </c>
      <c r="L4956" s="444">
        <f t="shared" ca="1" si="197"/>
        <v>-137873308958700.09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-137873308958700.09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-574472120661.25037</v>
      </c>
      <c r="L4957" s="444">
        <f t="shared" ca="1" si="197"/>
        <v>-138447781079361.34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-138447781079361.34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-576865754497.33887</v>
      </c>
      <c r="L4958" s="444">
        <f t="shared" ca="1" si="197"/>
        <v>-139024646833858.69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-139024646833858.69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-579269361807.74451</v>
      </c>
      <c r="L4959" s="444">
        <f t="shared" ca="1" si="197"/>
        <v>-139603916195666.44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-139603916195666.44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-581682984148.61011</v>
      </c>
      <c r="L4960" s="444">
        <f t="shared" ca="1" si="197"/>
        <v>-140185599179815.05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-140185599179815.05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-584106663249.22937</v>
      </c>
      <c r="L4961" s="444">
        <f t="shared" ca="1" si="197"/>
        <v>-140769705843064.28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-140769705843064.28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-586540441012.76782</v>
      </c>
      <c r="L4962" s="444">
        <f t="shared" ca="1" si="197"/>
        <v>-141356246284077.06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-141356246284077.06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-588984359516.98779</v>
      </c>
      <c r="L4963" s="444">
        <f t="shared" ca="1" si="197"/>
        <v>-141945230643594.06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-141945230643594.06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-591438461014.97522</v>
      </c>
      <c r="L4964" s="444">
        <f t="shared" ca="1" si="197"/>
        <v>-142536669104609.03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-142536669104609.03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-593902787935.87097</v>
      </c>
      <c r="L4965" s="444">
        <f t="shared" ca="1" si="197"/>
        <v>-143130571892544.91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-143130571892544.91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-596377382885.60376</v>
      </c>
      <c r="L4966" s="444">
        <f t="shared" ca="1" si="197"/>
        <v>-143726949275430.5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-143726949275430.5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-598862288647.62708</v>
      </c>
      <c r="L4967" s="444">
        <f t="shared" ca="1" si="197"/>
        <v>-144325811564078.13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-144325811564078.13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-601357548183.65881</v>
      </c>
      <c r="L4968" s="444">
        <f t="shared" ca="1" si="197"/>
        <v>-144927169112261.78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-144927169112261.78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-603863204634.42407</v>
      </c>
      <c r="L4969" s="444">
        <f t="shared" ca="1" si="197"/>
        <v>-145531032316896.22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-145531032316896.22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-606379301320.40088</v>
      </c>
      <c r="L4970" s="444">
        <f t="shared" ca="1" si="197"/>
        <v>-146137411618216.63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-146137411618216.63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-608905881742.56921</v>
      </c>
      <c r="L4971" s="444">
        <f t="shared" ca="1" si="197"/>
        <v>-146746317499959.19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-146746317499959.19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-611442989583.16333</v>
      </c>
      <c r="L4972" s="444">
        <f t="shared" ca="1" si="197"/>
        <v>-147357760489542.34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-147357760489542.34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-613990668706.42639</v>
      </c>
      <c r="L4973" s="444">
        <f t="shared" ca="1" si="197"/>
        <v>-147971751158248.78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-147971751158248.78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-616548963159.36987</v>
      </c>
      <c r="L4974" s="444">
        <f t="shared" ca="1" si="197"/>
        <v>-148588300121408.16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-148588300121408.16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-619117917172.53394</v>
      </c>
      <c r="L4975" s="444">
        <f t="shared" ca="1" si="197"/>
        <v>-149207418038580.69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-149207418038580.69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-621697575160.75281</v>
      </c>
      <c r="L4976" s="444">
        <f t="shared" ca="1" si="197"/>
        <v>-149829115613741.44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-149829115613741.44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-624287981723.92261</v>
      </c>
      <c r="L4977" s="444">
        <f t="shared" ca="1" si="197"/>
        <v>-150453403595465.38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-150453403595465.38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-626889181647.77234</v>
      </c>
      <c r="L4978" s="444">
        <f t="shared" ca="1" si="197"/>
        <v>-151080292777113.16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-151080292777113.16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-629501219904.63818</v>
      </c>
      <c r="L4979" s="444">
        <f t="shared" ca="1" si="197"/>
        <v>-151709793997017.78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-151709793997017.78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-632124141654.24072</v>
      </c>
      <c r="L4980" s="444">
        <f t="shared" ca="1" si="197"/>
        <v>-152341918138672.03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-152341918138672.03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-634757992244.4668</v>
      </c>
      <c r="L4981" s="444">
        <f t="shared" ca="1" si="197"/>
        <v>-152976676130916.5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-152976676130916.5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-637402817212.1521</v>
      </c>
      <c r="L4982" s="444">
        <f t="shared" ca="1" si="197"/>
        <v>-153614078948128.66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-153614078948128.66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-640058662283.86938</v>
      </c>
      <c r="L4983" s="444">
        <f t="shared" ca="1" si="197"/>
        <v>-154254137610412.53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-154254137610412.53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-642725573376.71887</v>
      </c>
      <c r="L4984" s="444">
        <f t="shared" ca="1" si="197"/>
        <v>-154896863183789.25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-154896863183789.25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-645403596599.12183</v>
      </c>
      <c r="L4985" s="444">
        <f t="shared" ca="1" si="197"/>
        <v>-155542266780388.38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-155542266780388.38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-648092778251.61816</v>
      </c>
      <c r="L4986" s="444">
        <f t="shared" ca="1" si="197"/>
        <v>-156190359558640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-156190359558640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-650793164827.66663</v>
      </c>
      <c r="L4987" s="444">
        <f t="shared" ca="1" si="197"/>
        <v>-156841152723467.66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-156841152723467.66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-653504803014.44861</v>
      </c>
      <c r="L4988" s="444">
        <f t="shared" ca="1" si="197"/>
        <v>-157494657526482.09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-157494657526482.09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-656227739693.67542</v>
      </c>
      <c r="L4989" s="444">
        <f t="shared" ca="1" si="197"/>
        <v>-158150885266175.78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-158150885266175.78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-658962021942.39905</v>
      </c>
      <c r="L4990" s="444">
        <f t="shared" ca="1" si="197"/>
        <v>-158809847288118.19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-158809847288118.19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-661707697033.82581</v>
      </c>
      <c r="L4991" s="444">
        <f t="shared" ca="1" si="197"/>
        <v>-159471554985152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-159471554985152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-664464812438.1333</v>
      </c>
      <c r="L4992" s="444">
        <f t="shared" ca="1" si="197"/>
        <v>-160136019797590.13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-160136019797590.13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-667233415823.29224</v>
      </c>
      <c r="L4993" s="444">
        <f t="shared" ca="1" si="197"/>
        <v>-160803253213413.41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-160803253213413.41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-670013555055.88916</v>
      </c>
      <c r="L4994" s="444">
        <f t="shared" ca="1" si="197"/>
        <v>-161473266768469.28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-161473266768469.28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-672805278201.95532</v>
      </c>
      <c r="L4995" s="444">
        <f t="shared" ca="1" si="197"/>
        <v>-162146072046671.25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-162146072046671.25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-675608633527.79688</v>
      </c>
      <c r="L4996" s="444">
        <f t="shared" ca="1" si="197"/>
        <v>-162821680680199.06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-162821680680199.06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-678423669500.82947</v>
      </c>
      <c r="L4997" s="444">
        <f t="shared" ca="1" si="197"/>
        <v>-163500104349699.91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-163500104349699.91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-681250434790.41626</v>
      </c>
      <c r="L4998" s="444">
        <f t="shared" ca="1" si="197"/>
        <v>-164181354784490.31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-164181354784490.31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-684088978268.70959</v>
      </c>
      <c r="L4999" s="444">
        <f t="shared" ca="1" si="197"/>
        <v>-164865443762759.03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-164865443762759.03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-686939349011.49597</v>
      </c>
      <c r="L5000" s="444">
        <f t="shared" ca="1" si="197"/>
        <v>-165552383111770.53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-165552383111770.53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-689801596299.04382</v>
      </c>
      <c r="L5001" s="444">
        <f t="shared" ca="1" si="197"/>
        <v>-166242184708069.56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-166242184708069.56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-692675769616.95654</v>
      </c>
      <c r="L5002" s="444">
        <f t="shared" ca="1" si="197"/>
        <v>-166934860477686.53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-166934860477686.53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-695561918657.02722</v>
      </c>
      <c r="L5003" s="444">
        <f t="shared" ca="1" si="197"/>
        <v>-167630422396343.56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-167630422396343.56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-698460093318.09814</v>
      </c>
      <c r="L5004" s="444">
        <f t="shared" ca="1" si="197"/>
        <v>-168328882489661.66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-168328882489661.66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-701370343706.92358</v>
      </c>
      <c r="L5005" s="444">
        <f t="shared" ca="1" si="197"/>
        <v>-169030252833368.59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-169030252833368.59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-704292720139.03577</v>
      </c>
      <c r="L5006" s="444">
        <f t="shared" ca="1" si="197"/>
        <v>-169734545553507.63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-169734545553507.63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-707227273139.61511</v>
      </c>
      <c r="L5007" s="444">
        <f t="shared" ca="1" si="197"/>
        <v>-170441772826647.25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-170441772826647.25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-710174053444.36353</v>
      </c>
      <c r="L5008" s="444">
        <f t="shared" ca="1" si="197"/>
        <v>-171151946880091.63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-171151946880091.63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-713133112000.38171</v>
      </c>
      <c r="L5009" s="444">
        <f t="shared" ca="1" si="197"/>
        <v>-171865079992092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-171865079992092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-716104499967.05005</v>
      </c>
      <c r="L5010" s="444">
        <f t="shared" ca="1" si="197"/>
        <v>-172581184492059.06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-172581184492059.06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-719088268716.91272</v>
      </c>
      <c r="L5011" s="444">
        <f t="shared" ca="1" si="197"/>
        <v>-173300272760775.97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-173300272760775.97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-722084469836.56653</v>
      </c>
      <c r="L5012" s="444">
        <f t="shared" ca="1" si="197"/>
        <v>-174022357230612.53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-174022357230612.53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-725093155127.55225</v>
      </c>
      <c r="L5013" s="444">
        <f t="shared" ca="1" si="197"/>
        <v>-174747450385740.09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-174747450385740.09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-728114376607.25037</v>
      </c>
      <c r="L5014" s="444">
        <f t="shared" ca="1" si="197"/>
        <v>-175475564762347.34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-175475564762347.34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-731148186509.78064</v>
      </c>
      <c r="L5015" s="444">
        <f t="shared" ca="1" si="197"/>
        <v>-176206712948857.13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-176206712948857.13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-734194637286.90466</v>
      </c>
      <c r="L5016" s="444">
        <f t="shared" ca="1" si="197"/>
        <v>-176940907586144.03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-176940907586144.03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-737253781608.93347</v>
      </c>
      <c r="L5017" s="444">
        <f t="shared" ca="1" si="197"/>
        <v>-177678161367752.97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-177678161367752.97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-740325672365.63733</v>
      </c>
      <c r="L5018" s="444">
        <f t="shared" ca="1" si="197"/>
        <v>-178418487040118.59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-178418487040118.59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-743410362667.16077</v>
      </c>
      <c r="L5019" s="444">
        <f t="shared" ca="1" si="197"/>
        <v>-179161897402785.75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-179161897402785.75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-746507905844.94067</v>
      </c>
      <c r="L5020" s="444">
        <f t="shared" ca="1" si="197"/>
        <v>-179908405308630.69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-179908405308630.69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-749618355452.62781</v>
      </c>
      <c r="L5021" s="444">
        <f t="shared" ca="1" si="197"/>
        <v>-180658023664083.31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-180658023664083.31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-752741765267.01379</v>
      </c>
      <c r="L5022" s="444">
        <f t="shared" ca="1" si="197"/>
        <v>-181410765429350.31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-181410765429350.31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-755878189288.95959</v>
      </c>
      <c r="L5023" s="444">
        <f t="shared" ca="1" si="197"/>
        <v>-182166643618639.28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-182166643618639.28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-759027681744.33032</v>
      </c>
      <c r="L5024" s="444">
        <f t="shared" ca="1" si="197"/>
        <v>-182925671300383.63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-182925671300383.63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-762190297084.93176</v>
      </c>
      <c r="L5025" s="444">
        <f t="shared" ca="1" si="197"/>
        <v>-183687861597468.56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-183687861597468.56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-765366089989.45239</v>
      </c>
      <c r="L5026" s="444">
        <f t="shared" ca="1" si="197"/>
        <v>-184453227687458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-184453227687458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-768555115364.40833</v>
      </c>
      <c r="L5027" s="444">
        <f t="shared" ca="1" si="197"/>
        <v>-185221782802822.41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-185221782802822.41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-771757428345.09338</v>
      </c>
      <c r="L5028" s="444">
        <f t="shared" ca="1" si="197"/>
        <v>-185993540231167.5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-185993540231167.5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-774973084296.53125</v>
      </c>
      <c r="L5029" s="444">
        <f t="shared" ca="1" si="197"/>
        <v>-186768513315464.03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-186768513315464.03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-778202138814.43347</v>
      </c>
      <c r="L5030" s="444">
        <f t="shared" ca="1" si="197"/>
        <v>-187546715454278.47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-187546715454278.47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-781444647726.16028</v>
      </c>
      <c r="L5031" s="444">
        <f t="shared" ca="1" si="197"/>
        <v>-188328160102004.63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-188328160102004.63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-784700667091.68591</v>
      </c>
      <c r="L5032" s="444">
        <f t="shared" ca="1" si="197"/>
        <v>-189112860769096.31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-189112860769096.31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-787970253204.56799</v>
      </c>
      <c r="L5033" s="444">
        <f t="shared" ca="1" si="197"/>
        <v>-189900831022300.88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-189900831022300.88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-791253462592.92029</v>
      </c>
      <c r="L5034" s="444">
        <f t="shared" ca="1" si="197"/>
        <v>-190692084484893.78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-190692084484893.78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-794550352020.39075</v>
      </c>
      <c r="L5035" s="444">
        <f t="shared" ca="1" si="197"/>
        <v>-191486634836914.19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-191486634836914.19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-797860978487.14246</v>
      </c>
      <c r="L5036" s="444">
        <f t="shared" ca="1" si="197"/>
        <v>-192284495815401.34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-192284495815401.34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-801185399230.83887</v>
      </c>
      <c r="L5037" s="444">
        <f t="shared" ca="1" si="197"/>
        <v>-193085681214632.19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-193085681214632.19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-804523671727.63416</v>
      </c>
      <c r="L5038" s="444">
        <f t="shared" ca="1" si="197"/>
        <v>-193890204886359.81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-193890204886359.81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-807875853693.16589</v>
      </c>
      <c r="L5039" s="444">
        <f t="shared" ca="1" si="197"/>
        <v>-194698080740052.97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-194698080740052.97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-811242003083.55408</v>
      </c>
      <c r="L5040" s="444">
        <f t="shared" ca="1" si="197"/>
        <v>-195509322743136.53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-195509322743136.53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-814622178096.40222</v>
      </c>
      <c r="L5041" s="444">
        <f t="shared" ca="1" si="197"/>
        <v>-196323944921232.94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-196323944921232.94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-818016437171.80396</v>
      </c>
      <c r="L5042" s="444">
        <f t="shared" ca="1" si="197"/>
        <v>-197141961358404.75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-197141961358404.75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-821424838993.35315</v>
      </c>
      <c r="L5043" s="444">
        <f t="shared" ca="1" si="197"/>
        <v>-197963386197398.09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-197963386197398.09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-824847442489.15869</v>
      </c>
      <c r="L5044" s="444">
        <f t="shared" ca="1" si="197"/>
        <v>-198788233639887.25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-198788233639887.25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-828284306832.86353</v>
      </c>
      <c r="L5045" s="444">
        <f t="shared" ca="1" si="197"/>
        <v>-199616517946720.13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-199616517946720.13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-831735491444.66724</v>
      </c>
      <c r="L5046" s="444">
        <f t="shared" ca="1" si="197"/>
        <v>-200448253438164.78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-200448253438164.78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-835201055992.35327</v>
      </c>
      <c r="L5047" s="444">
        <f t="shared" ca="1" si="197"/>
        <v>-201283454494157.13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-201283454494157.13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-838681060392.32129</v>
      </c>
      <c r="L5048" s="444">
        <f t="shared" ca="1" si="197"/>
        <v>-202122135554549.44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-202122135554549.44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-842175564810.62268</v>
      </c>
      <c r="L5049" s="444">
        <f t="shared" ca="1" si="197"/>
        <v>-202964311119360.06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-202964311119360.06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-845684629664.00024</v>
      </c>
      <c r="L5050" s="444">
        <f t="shared" ca="1" si="197"/>
        <v>-203809995749024.06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-203809995749024.06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-849208315620.93359</v>
      </c>
      <c r="L5051" s="444">
        <f t="shared" ca="1" si="197"/>
        <v>-204659204064645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-204659204064645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-852746683602.6875</v>
      </c>
      <c r="L5052" s="444">
        <f t="shared" ca="1" si="197"/>
        <v>-205511950748247.69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-205511950748247.69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-856299794784.36536</v>
      </c>
      <c r="L5053" s="444">
        <f t="shared" ca="1" si="197"/>
        <v>-206368250543032.06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-206368250543032.06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-859867710595.96692</v>
      </c>
      <c r="L5054" s="444">
        <f t="shared" ca="1" si="197"/>
        <v>-207228118253628.03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-207228118253628.03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-863450492723.45007</v>
      </c>
      <c r="L5055" s="444">
        <f t="shared" ca="1" si="197"/>
        <v>-208091568746351.47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-208091568746351.47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-867048203109.79773</v>
      </c>
      <c r="L5056" s="444">
        <f t="shared" ca="1" si="197"/>
        <v>-208958616949461.28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-208958616949461.28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-870660903956.08862</v>
      </c>
      <c r="L5057" s="444">
        <f t="shared" ca="1" si="197"/>
        <v>-209829277853417.38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-209829277853417.38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-874288657722.57239</v>
      </c>
      <c r="L5058" s="444">
        <f t="shared" ca="1" si="197"/>
        <v>-210703566511139.94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-210703566511139.94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-877931527129.74976</v>
      </c>
      <c r="L5059" s="444">
        <f t="shared" ca="1" si="197"/>
        <v>-211581498038269.69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-211581498038269.69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-881589575159.45703</v>
      </c>
      <c r="L5060" s="444">
        <f t="shared" ca="1" si="197"/>
        <v>-212463087613429.16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-212463087613429.16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-885262865055.95483</v>
      </c>
      <c r="L5061" s="444">
        <f t="shared" ca="1" si="197"/>
        <v>-213348350478485.13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-213348350478485.13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-888951460327.02136</v>
      </c>
      <c r="L5062" s="444">
        <f t="shared" ca="1" si="197"/>
        <v>-214237301938812.16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-214237301938812.16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-892655424745.05066</v>
      </c>
      <c r="L5063" s="444">
        <f t="shared" ca="1" si="197"/>
        <v>-215129957363557.22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-215129957363557.22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-896374822348.15503</v>
      </c>
      <c r="L5064" s="444">
        <f t="shared" ca="1" si="197"/>
        <v>-216026332185905.38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-216026332185905.38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-900109717441.27234</v>
      </c>
      <c r="L5065" s="444">
        <f t="shared" ca="1" si="197"/>
        <v>-216926441903346.66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-216926441903346.66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-903860174597.27771</v>
      </c>
      <c r="L5066" s="444">
        <f t="shared" ca="1" si="197"/>
        <v>-217830302077943.94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-217830302077943.94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-907626258658.09973</v>
      </c>
      <c r="L5067" s="444">
        <f t="shared" ca="1" si="197"/>
        <v>-218737928336602.03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-218737928336602.03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-911408034735.8418</v>
      </c>
      <c r="L5068" s="444">
        <f t="shared" ca="1" si="197"/>
        <v>-219649336371337.88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-219649336371337.88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-915205568213.90771</v>
      </c>
      <c r="L5069" s="444">
        <f t="shared" ca="1" si="197"/>
        <v>-220564541939551.78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-220564541939551.78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-919018924748.13257</v>
      </c>
      <c r="L5070" s="444">
        <f t="shared" ca="1" si="197"/>
        <v>-221483560864299.91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-221483560864299.91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-922848170267.91626</v>
      </c>
      <c r="L5071" s="444">
        <f t="shared" ca="1" si="197"/>
        <v>-222406409034567.81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-222406409034567.81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-926693370977.36572</v>
      </c>
      <c r="L5072" s="444">
        <f t="shared" ca="1" si="197"/>
        <v>-223333102405545.19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-223333102405545.19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-930554593356.43823</v>
      </c>
      <c r="L5073" s="444">
        <f t="shared" ca="1" si="197"/>
        <v>-224263656998901.63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-224263656998901.63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-934431904162.08997</v>
      </c>
      <c r="L5074" s="444">
        <f t="shared" ca="1" si="197"/>
        <v>-225198088903063.72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-225198088903063.72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-938325370429.43213</v>
      </c>
      <c r="L5075" s="444">
        <f t="shared" ca="1" si="197"/>
        <v>-226136414273493.16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-226136414273493.16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-942235059472.88831</v>
      </c>
      <c r="L5076" s="444">
        <f t="shared" ca="1" si="197"/>
        <v>-227078649332966.03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-227078649332966.03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-946161038887.3584</v>
      </c>
      <c r="L5077" s="444">
        <f t="shared" ca="1" si="197"/>
        <v>-228024810371853.38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-228024810371853.38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-950103376549.38904</v>
      </c>
      <c r="L5078" s="444">
        <f t="shared" ca="1" si="197"/>
        <v>-228974913748402.75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-228974913748402.75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-954062140618.34473</v>
      </c>
      <c r="L5079" s="444">
        <f t="shared" ca="1" si="197"/>
        <v>-229928975889021.09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-229928975889021.09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-958037399537.58789</v>
      </c>
      <c r="L5080" s="444">
        <f t="shared" ca="1" si="197"/>
        <v>-230887013288558.69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-230887013288558.69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-962029222035.66101</v>
      </c>
      <c r="L5081" s="444">
        <f t="shared" ca="1" si="197"/>
        <v>-231849042510594.34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-231849042510594.34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-966037677127.47644</v>
      </c>
      <c r="L5082" s="444">
        <f t="shared" ca="1" si="197"/>
        <v>-232815080187721.81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-232815080187721.81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-970062834115.50757</v>
      </c>
      <c r="L5083" s="444">
        <f t="shared" ca="1" si="197"/>
        <v>-233785143021837.31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-233785143021837.31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-974104762590.98877</v>
      </c>
      <c r="L5084" s="444">
        <f t="shared" ca="1" si="197"/>
        <v>-234759247784428.31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-234759247784428.31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-978163532435.1178</v>
      </c>
      <c r="L5085" s="444">
        <f t="shared" ca="1" si="197"/>
        <v>-235737411316863.44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-235737411316863.44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-982239213820.26428</v>
      </c>
      <c r="L5086" s="444">
        <f t="shared" ca="1" si="197"/>
        <v>-236719650530683.69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-236719650530683.69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-986331877211.18201</v>
      </c>
      <c r="L5087" s="444">
        <f t="shared" ca="1" si="197"/>
        <v>-237705982407894.88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-237705982407894.88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-990441593366.22876</v>
      </c>
      <c r="L5088" s="444">
        <f t="shared" ca="1" si="197"/>
        <v>-238696424001261.09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-238696424001261.09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-994568433338.58789</v>
      </c>
      <c r="L5089" s="444">
        <f t="shared" ca="1" si="197"/>
        <v>-239690992434599.69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-239690992434599.69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-998712468477.49866</v>
      </c>
      <c r="L5090" s="444">
        <f t="shared" ca="1" si="197"/>
        <v>-240689704903077.19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-240689704903077.19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-1002873770429.4883</v>
      </c>
      <c r="L5091" s="444">
        <f t="shared" ca="1" si="197"/>
        <v>-241692578673506.69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-241692578673506.69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-1007052411139.6112</v>
      </c>
      <c r="L5092" s="444">
        <f t="shared" ca="1" si="197"/>
        <v>-242699631084646.31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-242699631084646.31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-1011248462852.693</v>
      </c>
      <c r="L5093" s="444">
        <f t="shared" ca="1" si="197"/>
        <v>-243710879547499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-243710879547499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-1015461998114.579</v>
      </c>
      <c r="L5094" s="444">
        <f t="shared" ca="1" si="197"/>
        <v>-244726341545613.59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-244726341545613.59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-1019693089773.3901</v>
      </c>
      <c r="L5095" s="444">
        <f t="shared" ca="1" si="197"/>
        <v>-245746034635386.97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-245746034635386.97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-1023941810980.7792</v>
      </c>
      <c r="L5096" s="444">
        <f t="shared" ca="1" si="197"/>
        <v>-246769976446367.75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-246769976446367.75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-1028208235193.1991</v>
      </c>
      <c r="L5097" s="444">
        <f t="shared" ca="1" si="197"/>
        <v>-247798184681560.94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-247798184681560.94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-1032492436173.1705</v>
      </c>
      <c r="L5098" s="444">
        <f t="shared" ca="1" si="197"/>
        <v>-248830677117734.09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-248830677117734.09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-1036794487990.5587</v>
      </c>
      <c r="L5099" s="444">
        <f t="shared" ca="1" si="197"/>
        <v>-249867471605724.66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-249867471605724.66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-1041114465023.8527</v>
      </c>
      <c r="L5100" s="444">
        <f t="shared" ca="1" si="197"/>
        <v>-250908586070748.5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-250908586070748.5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-1045452441961.4519</v>
      </c>
      <c r="L5101" s="444">
        <f t="shared" ca="1" si="197"/>
        <v>-251954038512709.94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-251954038512709.94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-1049808493802.958</v>
      </c>
      <c r="L5102" s="444">
        <f t="shared" ca="1" si="197"/>
        <v>-253003847006512.91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-253003847006512.91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-1054182695860.4706</v>
      </c>
      <c r="L5103" s="444">
        <f t="shared" ca="1" si="197"/>
        <v>-254058029702373.38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-254058029702373.38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-1058575123759.889</v>
      </c>
      <c r="L5104" s="444">
        <f t="shared" ca="1" si="197"/>
        <v>-255116604826133.25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-255116604826133.25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-1062985853442.2218</v>
      </c>
      <c r="L5105" s="444">
        <f t="shared" ca="1" si="197"/>
        <v>-256179590679575.47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-256179590679575.47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-1067414961164.8978</v>
      </c>
      <c r="L5106" s="444">
        <f t="shared" ca="1" si="197"/>
        <v>-257247005640740.38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-257247005640740.38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-1071862523503.0848</v>
      </c>
      <c r="L5107" s="444">
        <f t="shared" ca="1" si="197"/>
        <v>-258318868164243.47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-258318868164243.47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-1076328617351.0143</v>
      </c>
      <c r="L5108" s="444">
        <f t="shared" ref="L5108:L5362" ca="1" si="202">I5108-J5108+K5108</f>
        <v>-259395196781594.47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-259395196781594.47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-1080813319923.3103</v>
      </c>
      <c r="L5109" s="444">
        <f t="shared" ca="1" si="202"/>
        <v>-260476010101517.78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-260476010101517.78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-1085316708756.3241</v>
      </c>
      <c r="L5110" s="444">
        <f t="shared" ca="1" si="202"/>
        <v>-261561326810274.09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-261561326810274.09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-1089838861709.4753</v>
      </c>
      <c r="L5111" s="444">
        <f t="shared" ca="1" si="202"/>
        <v>-262651165671983.56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-262651165671983.56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-1094379856966.5981</v>
      </c>
      <c r="L5112" s="444">
        <f t="shared" ca="1" si="202"/>
        <v>-263745545528950.16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-263745545528950.16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-1098939773037.2924</v>
      </c>
      <c r="L5113" s="444">
        <f t="shared" ca="1" si="202"/>
        <v>-264844485301987.44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-264844485301987.44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-1103518688758.281</v>
      </c>
      <c r="L5114" s="444">
        <f t="shared" ca="1" si="202"/>
        <v>-265948003990745.72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-265948003990745.72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-1108116683294.7737</v>
      </c>
      <c r="L5115" s="444">
        <f t="shared" ca="1" si="202"/>
        <v>-267056120674040.5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-267056120674040.5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-1112733836141.8354</v>
      </c>
      <c r="L5116" s="444">
        <f t="shared" ca="1" si="202"/>
        <v>-268168854510182.34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-268168854510182.34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-1117370227125.7598</v>
      </c>
      <c r="L5117" s="444">
        <f t="shared" ca="1" si="202"/>
        <v>-269286224737308.09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-269286224737308.09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-1122025936405.4504</v>
      </c>
      <c r="L5118" s="444">
        <f t="shared" ca="1" si="202"/>
        <v>-270408250673713.53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-270408250673713.53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-1126701044473.8064</v>
      </c>
      <c r="L5119" s="444">
        <f t="shared" ca="1" si="202"/>
        <v>-271534951718187.34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-271534951718187.34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-1131395632159.114</v>
      </c>
      <c r="L5120" s="444">
        <f t="shared" ca="1" si="202"/>
        <v>-272666347350346.47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-272666347350346.47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-1136109780626.4436</v>
      </c>
      <c r="L5121" s="444">
        <f t="shared" ca="1" si="202"/>
        <v>-273802457130972.91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-273802457130972.91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-1140843571379.054</v>
      </c>
      <c r="L5122" s="444">
        <f t="shared" ca="1" si="202"/>
        <v>-274943300702351.97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-274943300702351.97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-1145597086259.7998</v>
      </c>
      <c r="L5123" s="444">
        <f t="shared" ca="1" si="202"/>
        <v>-276088897788611.78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-276088897788611.78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-1150370407452.5491</v>
      </c>
      <c r="L5124" s="444">
        <f t="shared" ca="1" si="202"/>
        <v>-277239268196064.34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-277239268196064.34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-1155163617483.6013</v>
      </c>
      <c r="L5125" s="444">
        <f t="shared" ca="1" si="202"/>
        <v>-278394431813547.94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-278394431813547.94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-1159976799223.1165</v>
      </c>
      <c r="L5126" s="444">
        <f t="shared" ca="1" si="202"/>
        <v>-279554408612771.06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-279554408612771.06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-1164810035886.5461</v>
      </c>
      <c r="L5127" s="444">
        <f t="shared" ca="1" si="202"/>
        <v>-280719218648657.59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-280719218648657.59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-1169663411036.0735</v>
      </c>
      <c r="L5128" s="444">
        <f t="shared" ca="1" si="202"/>
        <v>-281888882059693.69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-281888882059693.69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-1174537008582.0571</v>
      </c>
      <c r="L5129" s="444">
        <f t="shared" ca="1" si="202"/>
        <v>-283063419068275.75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-283063419068275.75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-1179430912784.4822</v>
      </c>
      <c r="L5130" s="444">
        <f t="shared" ca="1" si="202"/>
        <v>-284242849981060.25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-284242849981060.25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-1184345208254.4177</v>
      </c>
      <c r="L5131" s="444">
        <f t="shared" ca="1" si="202"/>
        <v>-285427195189314.69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-285427195189314.69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-1189279979955.4778</v>
      </c>
      <c r="L5132" s="444">
        <f t="shared" ca="1" si="202"/>
        <v>-286616475169270.19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-286616475169270.19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-1194235313205.2925</v>
      </c>
      <c r="L5133" s="444">
        <f t="shared" ca="1" si="202"/>
        <v>-287810710482475.5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-287810710482475.5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-1199211293676.9812</v>
      </c>
      <c r="L5134" s="444">
        <f t="shared" ca="1" si="202"/>
        <v>-289009921776152.5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-289009921776152.5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-1204208007400.6355</v>
      </c>
      <c r="L5135" s="444">
        <f t="shared" ca="1" si="202"/>
        <v>-290214129783553.13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-290214129783553.13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-1209225540764.8047</v>
      </c>
      <c r="L5136" s="444">
        <f t="shared" ca="1" si="202"/>
        <v>-291423355324317.94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-291423355324317.94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-1214263980517.9915</v>
      </c>
      <c r="L5137" s="444">
        <f t="shared" ca="1" si="202"/>
        <v>-292637619304835.94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-292637619304835.94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-1219323413770.1497</v>
      </c>
      <c r="L5138" s="444">
        <f t="shared" ca="1" si="202"/>
        <v>-293856942718606.06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-293856942718606.06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-1224403927994.1919</v>
      </c>
      <c r="L5139" s="444">
        <f t="shared" ca="1" si="202"/>
        <v>-295081346646600.25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-295081346646600.25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-1229505611027.501</v>
      </c>
      <c r="L5140" s="444">
        <f t="shared" ca="1" si="202"/>
        <v>-296310852257627.75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-296310852257627.75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-1234628551073.449</v>
      </c>
      <c r="L5141" s="444">
        <f t="shared" ca="1" si="202"/>
        <v>-297545480808701.19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-297545480808701.19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-1239772836702.9216</v>
      </c>
      <c r="L5142" s="444">
        <f t="shared" ca="1" si="202"/>
        <v>-298785253645404.13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-298785253645404.13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-1244938556855.8506</v>
      </c>
      <c r="L5143" s="444">
        <f t="shared" ca="1" si="202"/>
        <v>-300030192202260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-300030192202260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-1250125800842.75</v>
      </c>
      <c r="L5144" s="444">
        <f t="shared" ca="1" si="202"/>
        <v>-301280318003102.75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-301280318003102.75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-1255334658346.2615</v>
      </c>
      <c r="L5145" s="444">
        <f t="shared" ca="1" si="202"/>
        <v>-302535652661449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-302535652661449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-1260565219422.7041</v>
      </c>
      <c r="L5146" s="444">
        <f t="shared" ca="1" si="202"/>
        <v>-303796217880871.69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-303796217880871.69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-1265817574503.6321</v>
      </c>
      <c r="L5147" s="444">
        <f t="shared" ca="1" si="202"/>
        <v>-305062035455375.31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-305062035455375.31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-1271091814397.3972</v>
      </c>
      <c r="L5148" s="444">
        <f t="shared" ca="1" si="202"/>
        <v>-306333127269772.69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-306333127269772.69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-1276388030290.7195</v>
      </c>
      <c r="L5149" s="444">
        <f t="shared" ca="1" si="202"/>
        <v>-307609515300063.44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-307609515300063.44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-1281706313750.2644</v>
      </c>
      <c r="L5150" s="444">
        <f t="shared" ca="1" si="202"/>
        <v>-308891221613813.69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-308891221613813.69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-1287046756724.2236</v>
      </c>
      <c r="L5151" s="444">
        <f t="shared" ca="1" si="202"/>
        <v>-310178268370537.94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-310178268370537.94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-1292409451543.908</v>
      </c>
      <c r="L5152" s="444">
        <f t="shared" ca="1" si="202"/>
        <v>-311470677822081.88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-311470677822081.88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-1297794490925.3411</v>
      </c>
      <c r="L5153" s="444">
        <f t="shared" ca="1" si="202"/>
        <v>-312768472313007.19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-312768472313007.19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-1303201967970.8633</v>
      </c>
      <c r="L5154" s="444">
        <f t="shared" ca="1" si="202"/>
        <v>-314071674280978.06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-314071674280978.06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-1308631976170.7419</v>
      </c>
      <c r="L5155" s="444">
        <f t="shared" ca="1" si="202"/>
        <v>-315380306257148.81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-315380306257148.81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-1314084609404.7866</v>
      </c>
      <c r="L5156" s="444">
        <f t="shared" ca="1" si="202"/>
        <v>-316694390866553.63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-316694390866553.63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-1319559961943.9734</v>
      </c>
      <c r="L5157" s="444">
        <f t="shared" ca="1" si="202"/>
        <v>-318013950828497.63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-318013950828497.63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-1325058128452.0735</v>
      </c>
      <c r="L5158" s="444">
        <f t="shared" ca="1" si="202"/>
        <v>-319339008956949.69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-319339008956949.69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-1330579203987.2903</v>
      </c>
      <c r="L5159" s="444">
        <f t="shared" ca="1" si="202"/>
        <v>-320669588160937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-320669588160937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-1336123284003.9041</v>
      </c>
      <c r="L5160" s="444">
        <f t="shared" ca="1" si="202"/>
        <v>-322005711444940.88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-322005711444940.88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-1341690464353.9204</v>
      </c>
      <c r="L5161" s="444">
        <f t="shared" ca="1" si="202"/>
        <v>-323347401909294.81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-323347401909294.81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-1347280841288.7283</v>
      </c>
      <c r="L5162" s="444">
        <f t="shared" ca="1" si="202"/>
        <v>-324694682750583.56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-324694682750583.56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-1352894511460.7649</v>
      </c>
      <c r="L5163" s="444">
        <f t="shared" ca="1" si="202"/>
        <v>-326047577262044.31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-326047577262044.31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-1358531571925.1846</v>
      </c>
      <c r="L5164" s="444">
        <f t="shared" ca="1" si="202"/>
        <v>-327406108833969.5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-327406108833969.5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-1364192120141.5396</v>
      </c>
      <c r="L5165" s="444">
        <f t="shared" ca="1" si="202"/>
        <v>-328770300954111.06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-328770300954111.06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-1369876253975.4626</v>
      </c>
      <c r="L5166" s="444">
        <f t="shared" ca="1" si="202"/>
        <v>-330140177208086.5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-330140177208086.5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-1375584071700.3604</v>
      </c>
      <c r="L5167" s="444">
        <f t="shared" ca="1" si="202"/>
        <v>-331515761279786.88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-331515761279786.88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-1381315671999.1121</v>
      </c>
      <c r="L5168" s="444">
        <f t="shared" ca="1" si="202"/>
        <v>-332897076951786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-332897076951786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-1387071153965.7749</v>
      </c>
      <c r="L5169" s="444">
        <f t="shared" ca="1" si="202"/>
        <v>-334284148105751.75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-334284148105751.75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-1392850617107.2988</v>
      </c>
      <c r="L5170" s="444">
        <f t="shared" ca="1" si="202"/>
        <v>-335676998722859.06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-335676998722859.06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-1398654161345.2461</v>
      </c>
      <c r="L5171" s="444">
        <f t="shared" ca="1" si="202"/>
        <v>-337075652884204.31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-337075652884204.31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-1404481887017.5181</v>
      </c>
      <c r="L5172" s="444">
        <f t="shared" ca="1" si="202"/>
        <v>-338480134771221.81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-338480134771221.81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-1410333894880.0908</v>
      </c>
      <c r="L5173" s="444">
        <f t="shared" ca="1" si="202"/>
        <v>-339890468666101.88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-339890468666101.88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-1416210286108.7578</v>
      </c>
      <c r="L5174" s="444">
        <f t="shared" ca="1" si="202"/>
        <v>-341306678952210.63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-341306678952210.63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-1422111162300.8777</v>
      </c>
      <c r="L5175" s="444">
        <f t="shared" ca="1" si="202"/>
        <v>-342728790114511.5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-342728790114511.5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-1428036625477.1313</v>
      </c>
      <c r="L5176" s="444">
        <f t="shared" ca="1" si="202"/>
        <v>-344156826739988.63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-344156826739988.63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-1433986778083.2859</v>
      </c>
      <c r="L5177" s="444">
        <f t="shared" ca="1" si="202"/>
        <v>-345590813518071.94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-345590813518071.94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-1439961722991.9663</v>
      </c>
      <c r="L5178" s="444">
        <f t="shared" ca="1" si="202"/>
        <v>-347030775241063.88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-347030775241063.88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-1445961563504.4329</v>
      </c>
      <c r="L5179" s="444">
        <f t="shared" ca="1" si="202"/>
        <v>-348476736804568.31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-348476736804568.31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-1451986403352.3679</v>
      </c>
      <c r="L5180" s="444">
        <f t="shared" ca="1" si="202"/>
        <v>-349928723207920.69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-349928723207920.69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-1458036346699.6694</v>
      </c>
      <c r="L5181" s="444">
        <f t="shared" ca="1" si="202"/>
        <v>-351386759554620.38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-351386759554620.38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-1464111498144.2515</v>
      </c>
      <c r="L5182" s="444">
        <f t="shared" ca="1" si="202"/>
        <v>-352850871052764.63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-352850871052764.63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-1470211962719.8525</v>
      </c>
      <c r="L5183" s="444">
        <f t="shared" ca="1" si="202"/>
        <v>-354321083015484.5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-354321083015484.5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-1476337845897.8521</v>
      </c>
      <c r="L5184" s="444">
        <f t="shared" ca="1" si="202"/>
        <v>-355797420861382.38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-355797420861382.38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-1482489253589.0933</v>
      </c>
      <c r="L5185" s="444">
        <f t="shared" ca="1" si="202"/>
        <v>-357279910114971.44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-357279910114971.44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-1488666292145.7144</v>
      </c>
      <c r="L5186" s="444">
        <f t="shared" ca="1" si="202"/>
        <v>-358768576407117.13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-358768576407117.13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-1494869068362.988</v>
      </c>
      <c r="L5187" s="444">
        <f t="shared" ca="1" si="202"/>
        <v>-360263445475480.13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-360263445475480.13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-1501097689481.1672</v>
      </c>
      <c r="L5188" s="444">
        <f t="shared" ca="1" si="202"/>
        <v>-361764543164961.31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-361764543164961.31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-1507352263187.3389</v>
      </c>
      <c r="L5189" s="444">
        <f t="shared" ca="1" si="202"/>
        <v>-363271895428148.63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-363271895428148.63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-1513632897617.2859</v>
      </c>
      <c r="L5190" s="444">
        <f t="shared" ca="1" si="202"/>
        <v>-364785528325765.94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-364785528325765.94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-1519939701357.3582</v>
      </c>
      <c r="L5191" s="444">
        <f t="shared" ca="1" si="202"/>
        <v>-366305468027123.31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-366305468027123.31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-1526272783446.3472</v>
      </c>
      <c r="L5192" s="444">
        <f t="shared" ca="1" si="202"/>
        <v>-367831740810569.69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-367831740810569.69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-1532632253377.3738</v>
      </c>
      <c r="L5193" s="444">
        <f t="shared" ca="1" si="202"/>
        <v>-369364373063947.06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-369364373063947.06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-1539018221099.7793</v>
      </c>
      <c r="L5194" s="444">
        <f t="shared" ca="1" si="202"/>
        <v>-370903391285046.81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-370903391285046.81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-1545430797021.0283</v>
      </c>
      <c r="L5195" s="444">
        <f t="shared" ca="1" si="202"/>
        <v>-372448822082067.81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-372448822082067.81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-1551870092008.616</v>
      </c>
      <c r="L5196" s="444">
        <f t="shared" ca="1" si="202"/>
        <v>-374000692174076.44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-374000692174076.44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-1558336217391.9851</v>
      </c>
      <c r="L5197" s="444">
        <f t="shared" ca="1" si="202"/>
        <v>-375559028391468.44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-375559028391468.44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-1564829284964.4519</v>
      </c>
      <c r="L5198" s="444">
        <f t="shared" ca="1" si="202"/>
        <v>-377123857676432.88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-377123857676432.88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-1571349406985.137</v>
      </c>
      <c r="L5199" s="444">
        <f t="shared" ca="1" si="202"/>
        <v>-378695207083418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-378695207083418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-1577896696180.9082</v>
      </c>
      <c r="L5200" s="444">
        <f t="shared" ca="1" si="202"/>
        <v>-380273103779598.94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-380273103779598.94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-1584471265748.3289</v>
      </c>
      <c r="L5201" s="444">
        <f t="shared" ca="1" si="202"/>
        <v>-381857575045347.25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-381857575045347.25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-1591073229355.6135</v>
      </c>
      <c r="L5202" s="444">
        <f t="shared" ca="1" si="202"/>
        <v>-383448648274702.88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-383448648274702.88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-1597702701144.5952</v>
      </c>
      <c r="L5203" s="444">
        <f t="shared" ca="1" si="202"/>
        <v>-385046350975847.5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-385046350975847.5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-1604359795732.698</v>
      </c>
      <c r="L5204" s="444">
        <f t="shared" ca="1" si="202"/>
        <v>-386650710771580.19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-386650710771580.19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-1611044628214.9175</v>
      </c>
      <c r="L5205" s="444">
        <f t="shared" ca="1" si="202"/>
        <v>-388261755399795.13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-388261755399795.13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-1617757314165.813</v>
      </c>
      <c r="L5206" s="444">
        <f t="shared" ca="1" si="202"/>
        <v>-389879512713960.94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-389879512713960.94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-1624497969641.5039</v>
      </c>
      <c r="L5207" s="444">
        <f t="shared" ca="1" si="202"/>
        <v>-391504010683602.44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-391504010683602.44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-1631266711181.6768</v>
      </c>
      <c r="L5208" s="444">
        <f t="shared" ca="1" si="202"/>
        <v>-393135277394784.13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-393135277394784.13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-1638063655811.6006</v>
      </c>
      <c r="L5209" s="444">
        <f t="shared" ca="1" si="202"/>
        <v>-394773341050595.75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-394773341050595.75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-1644888921044.1489</v>
      </c>
      <c r="L5210" s="444">
        <f t="shared" ca="1" si="202"/>
        <v>-396418229971639.88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-396418229971639.88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-1651742624881.8328</v>
      </c>
      <c r="L5211" s="444">
        <f t="shared" ca="1" si="202"/>
        <v>-398069972596521.69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-398069972596521.69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-1658624885818.8403</v>
      </c>
      <c r="L5212" s="444">
        <f t="shared" ca="1" si="202"/>
        <v>-399728597482340.5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-399728597482340.5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-1665535822843.0854</v>
      </c>
      <c r="L5213" s="444">
        <f t="shared" ca="1" si="202"/>
        <v>-401394133305183.56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-401394133305183.56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-1672475555438.2649</v>
      </c>
      <c r="L5214" s="444">
        <f t="shared" ca="1" si="202"/>
        <v>-403066608860621.81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-403066608860621.81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-1679444203585.9243</v>
      </c>
      <c r="L5215" s="444">
        <f t="shared" ca="1" si="202"/>
        <v>-404746053064207.75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-404746053064207.75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-1686441887767.5322</v>
      </c>
      <c r="L5216" s="444">
        <f t="shared" ca="1" si="202"/>
        <v>-406432494951975.31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-406432494951975.31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-1693468728966.5637</v>
      </c>
      <c r="L5217" s="444">
        <f t="shared" ca="1" si="202"/>
        <v>-408125963680941.88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-408125963680941.88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-1700524848670.5911</v>
      </c>
      <c r="L5218" s="444">
        <f t="shared" ca="1" si="202"/>
        <v>-409826488529612.44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-409826488529612.44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-1707610368873.3853</v>
      </c>
      <c r="L5219" s="444">
        <f t="shared" ca="1" si="202"/>
        <v>-411534098898485.81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-411534098898485.81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-1714725412077.0242</v>
      </c>
      <c r="L5220" s="444">
        <f t="shared" ca="1" si="202"/>
        <v>-413248824310562.81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-413248824310562.81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-1721870101294.0117</v>
      </c>
      <c r="L5221" s="444">
        <f t="shared" ca="1" si="202"/>
        <v>-414970694411856.81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-414970694411856.81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-1729044560049.4033</v>
      </c>
      <c r="L5222" s="444">
        <f t="shared" ca="1" si="202"/>
        <v>-416699738971906.19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-416699738971906.19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-1736248912382.9424</v>
      </c>
      <c r="L5223" s="444">
        <f t="shared" ca="1" si="202"/>
        <v>-418435987884289.13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-418435987884289.13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-1743483282851.2046</v>
      </c>
      <c r="L5224" s="444">
        <f t="shared" ca="1" si="202"/>
        <v>-420179471167140.31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-420179471167140.31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-1750747796529.7512</v>
      </c>
      <c r="L5225" s="444">
        <f t="shared" ca="1" si="202"/>
        <v>-421930218963670.06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-421930218963670.06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-1758042579015.292</v>
      </c>
      <c r="L5226" s="444">
        <f t="shared" ca="1" si="202"/>
        <v>-423688261542685.38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-423688261542685.38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-1765367756427.8557</v>
      </c>
      <c r="L5227" s="444">
        <f t="shared" ca="1" si="202"/>
        <v>-425453629299113.25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-425453629299113.25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-1772723455412.9719</v>
      </c>
      <c r="L5228" s="444">
        <f t="shared" ca="1" si="202"/>
        <v>-427226352754526.25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-427226352754526.25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-1780109803143.8594</v>
      </c>
      <c r="L5229" s="444">
        <f t="shared" ca="1" si="202"/>
        <v>-429006462557670.13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-429006462557670.13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-1787526927323.6255</v>
      </c>
      <c r="L5230" s="444">
        <f t="shared" ca="1" si="202"/>
        <v>-430793989484993.75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-430793989484993.75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-1794974956187.4739</v>
      </c>
      <c r="L5231" s="444">
        <f t="shared" ca="1" si="202"/>
        <v>-432588964441181.25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-432588964441181.25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-1802454018504.9219</v>
      </c>
      <c r="L5232" s="444">
        <f t="shared" ca="1" si="202"/>
        <v>-434391418459686.19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-434391418459686.19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-1809964243582.0256</v>
      </c>
      <c r="L5233" s="444">
        <f t="shared" ca="1" si="202"/>
        <v>-436201382703268.19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-436201382703268.19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-1817505761263.6174</v>
      </c>
      <c r="L5234" s="444">
        <f t="shared" ca="1" si="202"/>
        <v>-438018888464531.81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-438018888464531.81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-1825078701935.5491</v>
      </c>
      <c r="L5235" s="444">
        <f t="shared" ca="1" si="202"/>
        <v>-439843967166467.38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-439843967166467.38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-1832683196526.9473</v>
      </c>
      <c r="L5236" s="444">
        <f t="shared" ca="1" si="202"/>
        <v>-441676650362994.31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-441676650362994.31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-1840319376512.4763</v>
      </c>
      <c r="L5237" s="444">
        <f t="shared" ca="1" si="202"/>
        <v>-443516969739506.81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-443516969739506.81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-1847987373914.6116</v>
      </c>
      <c r="L5238" s="444">
        <f t="shared" ca="1" si="202"/>
        <v>-445364957113421.44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-445364957113421.44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-1855687321305.9224</v>
      </c>
      <c r="L5239" s="444">
        <f t="shared" ca="1" si="202"/>
        <v>-447220644434727.38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-447220644434727.38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-1863419351811.364</v>
      </c>
      <c r="L5240" s="444">
        <f t="shared" ca="1" si="202"/>
        <v>-449084063786538.75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-449084063786538.75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-1871183599110.5781</v>
      </c>
      <c r="L5241" s="444">
        <f t="shared" ca="1" si="202"/>
        <v>-450955247385649.31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-450955247385649.31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-1878980197440.2058</v>
      </c>
      <c r="L5242" s="444">
        <f t="shared" ca="1" si="202"/>
        <v>-452834227583089.5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-452834227583089.5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-1886809281596.2065</v>
      </c>
      <c r="L5243" s="444">
        <f t="shared" ca="1" si="202"/>
        <v>-454721036864685.69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-454721036864685.69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-1894670986936.1902</v>
      </c>
      <c r="L5244" s="444">
        <f t="shared" ca="1" si="202"/>
        <v>-456615707851621.88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-456615707851621.88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-1902565449381.7581</v>
      </c>
      <c r="L5245" s="444">
        <f t="shared" ca="1" si="202"/>
        <v>-458518273301003.63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-458518273301003.63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-1910492805420.8481</v>
      </c>
      <c r="L5246" s="444">
        <f t="shared" ca="1" si="202"/>
        <v>-460428766106424.5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-460428766106424.5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-1918453192110.1021</v>
      </c>
      <c r="L5247" s="444">
        <f t="shared" ca="1" si="202"/>
        <v>-462347219298534.63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-462347219298534.63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-1926446747077.2278</v>
      </c>
      <c r="L5248" s="444">
        <f t="shared" ca="1" si="202"/>
        <v>-464273666045611.88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-464273666045611.88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-1934473608523.3831</v>
      </c>
      <c r="L5249" s="444">
        <f t="shared" ca="1" si="202"/>
        <v>-466208139654135.25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-466208139654135.25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-1942533915225.5635</v>
      </c>
      <c r="L5250" s="444">
        <f t="shared" ca="1" si="202"/>
        <v>-468150673569360.81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-468150673569360.81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-1950627806539.0034</v>
      </c>
      <c r="L5251" s="444">
        <f t="shared" ca="1" si="202"/>
        <v>-470101301375899.81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-470101301375899.81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-1958755422399.5825</v>
      </c>
      <c r="L5252" s="444">
        <f t="shared" ca="1" si="202"/>
        <v>-472060056798299.38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-472060056798299.38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-1966916903326.2473</v>
      </c>
      <c r="L5253" s="444">
        <f t="shared" ca="1" si="202"/>
        <v>-474026973701625.63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-474026973701625.63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-1975112390423.4402</v>
      </c>
      <c r="L5254" s="444">
        <f t="shared" ca="1" si="202"/>
        <v>-476002086092049.06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-476002086092049.06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-1983342025383.5374</v>
      </c>
      <c r="L5255" s="444">
        <f t="shared" ca="1" si="202"/>
        <v>-477985428117432.63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-477985428117432.63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-1991605950489.3025</v>
      </c>
      <c r="L5256" s="444">
        <f t="shared" ca="1" si="202"/>
        <v>-479977034067921.94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-479977034067921.94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-1999904308616.3413</v>
      </c>
      <c r="L5257" s="444">
        <f t="shared" ca="1" si="202"/>
        <v>-481976938376538.25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-481976938376538.25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-2008237243235.5759</v>
      </c>
      <c r="L5258" s="444">
        <f t="shared" ca="1" si="202"/>
        <v>-483985175619773.81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-483985175619773.81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-2016604898415.7241</v>
      </c>
      <c r="L5259" s="444">
        <f t="shared" ca="1" si="202"/>
        <v>-486001780518189.56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-486001780518189.56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-2025007418825.7896</v>
      </c>
      <c r="L5260" s="444">
        <f t="shared" ca="1" si="202"/>
        <v>-488026787937015.38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-488026787937015.38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-2033444949737.5637</v>
      </c>
      <c r="L5261" s="444">
        <f t="shared" ca="1" si="202"/>
        <v>-490060232886752.94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-490060232886752.94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-2041917637028.137</v>
      </c>
      <c r="L5262" s="444">
        <f t="shared" ca="1" si="202"/>
        <v>-492102150523781.06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-492102150523781.06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-2050425627182.4211</v>
      </c>
      <c r="L5263" s="444">
        <f t="shared" ca="1" si="202"/>
        <v>-494152576150963.5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-494152576150963.5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-2058969067295.6812</v>
      </c>
      <c r="L5264" s="444">
        <f t="shared" ca="1" si="202"/>
        <v>-496211545218259.19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-496211545218259.19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-2067548105076.0798</v>
      </c>
      <c r="L5265" s="444">
        <f t="shared" ca="1" si="202"/>
        <v>-498279093323335.25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-498279093323335.25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-2076162888847.2302</v>
      </c>
      <c r="L5266" s="444">
        <f t="shared" ca="1" si="202"/>
        <v>-500355256212182.5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-500355256212182.5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-2084813567550.7605</v>
      </c>
      <c r="L5267" s="444">
        <f t="shared" ca="1" si="202"/>
        <v>-502440069779733.25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-502440069779733.25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-2093500290748.8884</v>
      </c>
      <c r="L5268" s="444">
        <f t="shared" ca="1" si="202"/>
        <v>-504533570070482.13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-504533570070482.13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-2102223208627.0085</v>
      </c>
      <c r="L5269" s="444">
        <f t="shared" ca="1" si="202"/>
        <v>-506635793279109.13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-506635793279109.13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-2110982471996.2881</v>
      </c>
      <c r="L5270" s="444">
        <f t="shared" ca="1" si="202"/>
        <v>-508746775751105.44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-508746775751105.44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-2119778232296.2729</v>
      </c>
      <c r="L5271" s="444">
        <f t="shared" ca="1" si="202"/>
        <v>-510866553983401.69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-510866553983401.69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-2128610641597.5068</v>
      </c>
      <c r="L5272" s="444">
        <f t="shared" ca="1" si="202"/>
        <v>-512995164624999.19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-512995164624999.19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-2137479852604.1633</v>
      </c>
      <c r="L5273" s="444">
        <f t="shared" ca="1" si="202"/>
        <v>-515132644477603.38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-515132644477603.38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-2146386018656.6807</v>
      </c>
      <c r="L5274" s="444">
        <f t="shared" ca="1" si="202"/>
        <v>-517279030496260.06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-517279030496260.06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-2155329293734.417</v>
      </c>
      <c r="L5275" s="444">
        <f t="shared" ca="1" si="202"/>
        <v>-519434359789994.5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-519434359789994.5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-2164309832458.3101</v>
      </c>
      <c r="L5276" s="444">
        <f t="shared" ca="1" si="202"/>
        <v>-521598669622452.81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-521598669622452.81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-2173327790093.553</v>
      </c>
      <c r="L5277" s="444">
        <f t="shared" ca="1" si="202"/>
        <v>-523771997412546.38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-523771997412546.38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-2182383322552.2766</v>
      </c>
      <c r="L5278" s="444">
        <f t="shared" ca="1" si="202"/>
        <v>-525954380735098.63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-525954380735098.63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-2191476586396.2439</v>
      </c>
      <c r="L5279" s="444">
        <f t="shared" ca="1" si="202"/>
        <v>-528145857321494.88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-528145857321494.88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-2200607738839.562</v>
      </c>
      <c r="L5280" s="444">
        <f t="shared" ca="1" si="202"/>
        <v>-530346465060334.44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-530346465060334.44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-2209776937751.3936</v>
      </c>
      <c r="L5281" s="444">
        <f t="shared" ca="1" si="202"/>
        <v>-532556241998085.81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-532556241998085.81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-2218984341658.6909</v>
      </c>
      <c r="L5282" s="444">
        <f t="shared" ca="1" si="202"/>
        <v>-534775226339744.5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-534775226339744.5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-2228230109748.9355</v>
      </c>
      <c r="L5283" s="444">
        <f t="shared" ca="1" si="202"/>
        <v>-537003456449493.44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-537003456449493.44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-2237514401872.8892</v>
      </c>
      <c r="L5284" s="444">
        <f t="shared" ca="1" si="202"/>
        <v>-539240970851366.31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-539240970851366.31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-2246837378547.3594</v>
      </c>
      <c r="L5285" s="444">
        <f t="shared" ca="1" si="202"/>
        <v>-541487808229913.69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-541487808229913.69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-2256199200957.9736</v>
      </c>
      <c r="L5286" s="444">
        <f t="shared" ca="1" si="202"/>
        <v>-543744007430871.69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-543744007430871.69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-2265600030961.9653</v>
      </c>
      <c r="L5287" s="444">
        <f t="shared" ca="1" si="202"/>
        <v>-546009607461833.63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-546009607461833.63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-2275040031090.9736</v>
      </c>
      <c r="L5288" s="444">
        <f t="shared" ca="1" si="202"/>
        <v>-548284647492924.63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-548284647492924.63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-2284519364553.8525</v>
      </c>
      <c r="L5289" s="444">
        <f t="shared" ca="1" si="202"/>
        <v>-550569166857478.5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-550569166857478.5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-2294038195239.4937</v>
      </c>
      <c r="L5290" s="444">
        <f t="shared" ca="1" si="202"/>
        <v>-552863205052718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-552863205052718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-2303596687719.6582</v>
      </c>
      <c r="L5291" s="444">
        <f t="shared" ca="1" si="202"/>
        <v>-555166801740437.69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-555166801740437.69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-2313195007251.8237</v>
      </c>
      <c r="L5292" s="444">
        <f t="shared" ca="1" si="202"/>
        <v>-557479996747689.5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-557479996747689.5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-2322833319782.0396</v>
      </c>
      <c r="L5293" s="444">
        <f t="shared" ca="1" si="202"/>
        <v>-559802830067471.56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-559802830067471.56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-2332511791947.7983</v>
      </c>
      <c r="L5294" s="444">
        <f t="shared" ca="1" si="202"/>
        <v>-562135341859419.38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-562135341859419.38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-2342230591080.9141</v>
      </c>
      <c r="L5295" s="444">
        <f t="shared" ca="1" si="202"/>
        <v>-564477572450500.25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-564477572450500.25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-2351989885210.4175</v>
      </c>
      <c r="L5296" s="444">
        <f t="shared" ca="1" si="202"/>
        <v>-566829562335710.63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-566829562335710.63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-2361789843065.4609</v>
      </c>
      <c r="L5297" s="444">
        <f t="shared" ca="1" si="202"/>
        <v>-569191352178776.13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-569191352178776.13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-2371630634078.2339</v>
      </c>
      <c r="L5298" s="444">
        <f t="shared" ca="1" si="202"/>
        <v>-571562982812854.38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-571562982812854.38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-2381512428386.8931</v>
      </c>
      <c r="L5299" s="444">
        <f t="shared" ca="1" si="202"/>
        <v>-573944495241241.25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-573944495241241.25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-2391435396838.5054</v>
      </c>
      <c r="L5300" s="444">
        <f t="shared" ca="1" si="202"/>
        <v>-576335930638079.75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-576335930638079.75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-2401399710991.999</v>
      </c>
      <c r="L5301" s="444">
        <f t="shared" ca="1" si="202"/>
        <v>-578737330349071.75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-578737330349071.75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-2411405543121.1323</v>
      </c>
      <c r="L5302" s="444">
        <f t="shared" ca="1" si="202"/>
        <v>-581148735892192.88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-581148735892192.88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-2421453066217.4702</v>
      </c>
      <c r="L5303" s="444">
        <f t="shared" ca="1" si="202"/>
        <v>-583570188958410.38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-583570188958410.38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-2431542453993.3765</v>
      </c>
      <c r="L5304" s="444">
        <f t="shared" ca="1" si="202"/>
        <v>-586001731412403.75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-586001731412403.75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-2441673880885.0156</v>
      </c>
      <c r="L5305" s="444">
        <f t="shared" ca="1" si="202"/>
        <v>-588443405293288.75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-588443405293288.75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-2451847522055.3696</v>
      </c>
      <c r="L5306" s="444">
        <f t="shared" ca="1" si="202"/>
        <v>-590895252815344.13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-590895252815344.13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-2462063553397.2671</v>
      </c>
      <c r="L5307" s="444">
        <f t="shared" ca="1" si="202"/>
        <v>-593357316368741.38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-593357316368741.38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-2472322151536.4224</v>
      </c>
      <c r="L5308" s="444">
        <f t="shared" ca="1" si="202"/>
        <v>-595829638520277.75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-595829638520277.75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-2482623493834.4907</v>
      </c>
      <c r="L5309" s="444">
        <f t="shared" ca="1" si="202"/>
        <v>-598312262014112.25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-598312262014112.25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-2492967758392.1343</v>
      </c>
      <c r="L5310" s="444">
        <f t="shared" ca="1" si="202"/>
        <v>-600805229772504.38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-600805229772504.38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-2503355124052.1016</v>
      </c>
      <c r="L5311" s="444">
        <f t="shared" ca="1" si="202"/>
        <v>-603308584896556.5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-603308584896556.5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-2513785770402.3188</v>
      </c>
      <c r="L5312" s="444">
        <f t="shared" ca="1" si="202"/>
        <v>-605822370666958.88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-605822370666958.88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-2524259877778.9951</v>
      </c>
      <c r="L5313" s="444">
        <f t="shared" ca="1" si="202"/>
        <v>-608346630544737.88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-608346630544737.88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-2534777627269.7412</v>
      </c>
      <c r="L5314" s="444">
        <f t="shared" ca="1" si="202"/>
        <v>-610881408172007.63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-610881408172007.63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-2545339200716.6982</v>
      </c>
      <c r="L5315" s="444">
        <f t="shared" ca="1" si="202"/>
        <v>-613426747372724.38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-613426747372724.38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-2555944780719.6851</v>
      </c>
      <c r="L5316" s="444">
        <f t="shared" ca="1" si="202"/>
        <v>-615982692153444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-615982692153444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-2566594550639.3501</v>
      </c>
      <c r="L5317" s="444">
        <f t="shared" ca="1" si="202"/>
        <v>-618549286704083.38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-618549286704083.38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-2577288694600.3472</v>
      </c>
      <c r="L5318" s="444">
        <f t="shared" ca="1" si="202"/>
        <v>-621126575398683.75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-621126575398683.75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-2588027397494.5156</v>
      </c>
      <c r="L5319" s="444">
        <f t="shared" ca="1" si="202"/>
        <v>-623714602796178.25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-623714602796178.25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-2598810844984.0762</v>
      </c>
      <c r="L5320" s="444">
        <f t="shared" ca="1" si="202"/>
        <v>-626313413641162.38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-626313413641162.38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-2609639223504.8433</v>
      </c>
      <c r="L5321" s="444">
        <f t="shared" ca="1" si="202"/>
        <v>-628923052864667.25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-628923052864667.25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-2620512720269.4468</v>
      </c>
      <c r="L5322" s="444">
        <f t="shared" ca="1" si="202"/>
        <v>-631543565584936.75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-631543565584936.75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-2631431523270.5698</v>
      </c>
      <c r="L5323" s="444">
        <f t="shared" ca="1" si="202"/>
        <v>-634174997108207.38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-634174997108207.38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-2642395821284.1973</v>
      </c>
      <c r="L5324" s="444">
        <f t="shared" ca="1" si="202"/>
        <v>-636817392929491.63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-636817392929491.63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-2653405803872.8818</v>
      </c>
      <c r="L5325" s="444">
        <f t="shared" ca="1" si="202"/>
        <v>-639470798733364.5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-639470798733364.5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-2664461661389.0186</v>
      </c>
      <c r="L5326" s="444">
        <f t="shared" ca="1" si="202"/>
        <v>-642135260394753.5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-642135260394753.5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-2675563584978.1396</v>
      </c>
      <c r="L5327" s="444">
        <f t="shared" ca="1" si="202"/>
        <v>-644810823979731.63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-644810823979731.63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-2686711766582.2148</v>
      </c>
      <c r="L5328" s="444">
        <f t="shared" ca="1" si="202"/>
        <v>-647497535746313.88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-647497535746313.88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-2697906398942.9746</v>
      </c>
      <c r="L5329" s="444">
        <f t="shared" ca="1" si="202"/>
        <v>-650195442145256.88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-650195442145256.88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-2709147675605.2368</v>
      </c>
      <c r="L5330" s="444">
        <f t="shared" ca="1" si="202"/>
        <v>-652904589820862.13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-652904589820862.13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-2720435790920.2588</v>
      </c>
      <c r="L5331" s="444">
        <f t="shared" ca="1" si="202"/>
        <v>-655625025611782.38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-655625025611782.38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-2731770940049.0933</v>
      </c>
      <c r="L5332" s="444">
        <f t="shared" ca="1" si="202"/>
        <v>-658356796551831.5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-658356796551831.5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-2743153318965.9644</v>
      </c>
      <c r="L5333" s="444">
        <f t="shared" ca="1" si="202"/>
        <v>-661099949870797.5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-661099949870797.5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-2754583124461.6563</v>
      </c>
      <c r="L5334" s="444">
        <f t="shared" ca="1" si="202"/>
        <v>-663854532995259.13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-663854532995259.13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-2766060554146.9131</v>
      </c>
      <c r="L5335" s="444">
        <f t="shared" ca="1" si="202"/>
        <v>-666620593549406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-666620593549406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-2777585806455.8584</v>
      </c>
      <c r="L5336" s="444">
        <f t="shared" ca="1" si="202"/>
        <v>-669398179355861.88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-669398179355861.88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-2789159080649.4243</v>
      </c>
      <c r="L5337" s="444">
        <f t="shared" ca="1" si="202"/>
        <v>-672187338436511.25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-672187338436511.25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-2800780576818.7969</v>
      </c>
      <c r="L5338" s="444">
        <f t="shared" ca="1" si="202"/>
        <v>-674988119013330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-674988119013330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-2812450495888.875</v>
      </c>
      <c r="L5339" s="444">
        <f t="shared" ca="1" si="202"/>
        <v>-677800569509218.88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-677800569509218.88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-2824169039621.7451</v>
      </c>
      <c r="L5340" s="444">
        <f t="shared" ca="1" si="202"/>
        <v>-680624738548840.63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-680624738548840.63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-2835936410620.1694</v>
      </c>
      <c r="L5341" s="444">
        <f t="shared" ca="1" si="202"/>
        <v>-683460674959460.75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-683460674959460.75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-2847752812331.0864</v>
      </c>
      <c r="L5342" s="444">
        <f t="shared" ca="1" si="202"/>
        <v>-686308427771791.88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-686308427771791.88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-2859618449049.1328</v>
      </c>
      <c r="L5343" s="444">
        <f t="shared" ca="1" si="202"/>
        <v>-689168046220841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-689168046220841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-2871533525920.1709</v>
      </c>
      <c r="L5344" s="444">
        <f t="shared" ca="1" si="202"/>
        <v>-692039579746761.13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-692039579746761.13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-2883498248944.8379</v>
      </c>
      <c r="L5345" s="444">
        <f t="shared" ca="1" si="202"/>
        <v>-694923077995706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-694923077995706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-2895512824982.1084</v>
      </c>
      <c r="L5346" s="444">
        <f t="shared" ca="1" si="202"/>
        <v>-697818590820688.13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-697818590820688.13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-2907577461752.8672</v>
      </c>
      <c r="L5347" s="444">
        <f t="shared" ca="1" si="202"/>
        <v>-700726168282441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-700726168282441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-2919692367843.5039</v>
      </c>
      <c r="L5348" s="444">
        <f t="shared" ca="1" si="202"/>
        <v>-703645860650284.5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-703645860650284.5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-2931857752709.5186</v>
      </c>
      <c r="L5349" s="444">
        <f t="shared" ca="1" si="202"/>
        <v>-706577718402994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-706577718402994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-2944073826679.1416</v>
      </c>
      <c r="L5350" s="444">
        <f t="shared" ca="1" si="202"/>
        <v>-709521792229673.13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-709521792229673.13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-2956340800956.9712</v>
      </c>
      <c r="L5351" s="444">
        <f t="shared" ca="1" si="202"/>
        <v>-712478133030630.13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-712478133030630.13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-2968658887627.6255</v>
      </c>
      <c r="L5352" s="444">
        <f t="shared" ca="1" si="202"/>
        <v>-715446791918257.75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-715446791918257.75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-2981028299659.4072</v>
      </c>
      <c r="L5353" s="444">
        <f t="shared" ca="1" si="202"/>
        <v>-718427820217917.13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-718427820217917.13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-2993449250907.9878</v>
      </c>
      <c r="L5354" s="444">
        <f t="shared" ca="1" si="202"/>
        <v>-721421269468825.13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-721421269468825.13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-3005921956120.1045</v>
      </c>
      <c r="L5355" s="444">
        <f t="shared" ca="1" si="202"/>
        <v>-724427191424945.25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-724427191424945.25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-3018446630937.272</v>
      </c>
      <c r="L5356" s="444">
        <f t="shared" ca="1" si="202"/>
        <v>-727445638055882.5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-727445638055882.5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-3031023491899.5103</v>
      </c>
      <c r="L5357" s="444">
        <f t="shared" ca="1" si="202"/>
        <v>-730476661547782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-730476661547782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-3043652756449.0918</v>
      </c>
      <c r="L5358" s="444">
        <f t="shared" ca="1" si="202"/>
        <v>-733520314304231.13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-733520314304231.13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-3056334642934.2964</v>
      </c>
      <c r="L5359" s="444">
        <f t="shared" ca="1" si="202"/>
        <v>-736576648947165.38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-736576648947165.38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-3069069370613.189</v>
      </c>
      <c r="L5360" s="444">
        <f t="shared" ca="1" si="202"/>
        <v>-739645718317778.63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-739645718317778.63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-3081857159657.4111</v>
      </c>
      <c r="L5361" s="444">
        <f t="shared" ca="1" si="202"/>
        <v>-742727575477436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-742727575477436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-3094698231155.9834</v>
      </c>
      <c r="L5362" s="444">
        <f t="shared" ca="1" si="202"/>
        <v>-745822273708592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-745822273708592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-3107592807119.1333</v>
      </c>
      <c r="L5363" s="444">
        <f t="shared" ref="L5363:L5617" ca="1" si="207">I5363-J5363+K5363</f>
        <v>-748929866515711.13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-748929866515711.13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-3120541110482.1299</v>
      </c>
      <c r="L5364" s="444">
        <f t="shared" ca="1" si="207"/>
        <v>-752050407626193.25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-752050407626193.25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-3133543365109.1387</v>
      </c>
      <c r="L5365" s="444">
        <f t="shared" ca="1" si="207"/>
        <v>-755183950991302.38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-755183950991302.38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-3146599795797.0933</v>
      </c>
      <c r="L5366" s="444">
        <f t="shared" ca="1" si="207"/>
        <v>-758330550787099.5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-758330550787099.5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-3159710628279.5811</v>
      </c>
      <c r="L5367" s="444">
        <f t="shared" ca="1" si="207"/>
        <v>-761490261415379.13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-761490261415379.13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-3172876089230.7461</v>
      </c>
      <c r="L5368" s="444">
        <f t="shared" ca="1" si="207"/>
        <v>-764663137504609.88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-764663137504609.88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-3186096406269.208</v>
      </c>
      <c r="L5369" s="444">
        <f t="shared" ca="1" si="207"/>
        <v>-767849233910879.13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-767849233910879.13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-3199371807961.9961</v>
      </c>
      <c r="L5370" s="444">
        <f t="shared" ca="1" si="207"/>
        <v>-771048605718841.13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-771048605718841.13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-3212702523828.5049</v>
      </c>
      <c r="L5371" s="444">
        <f t="shared" ca="1" si="207"/>
        <v>-774261308242669.63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-774261308242669.63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-3226088784344.4565</v>
      </c>
      <c r="L5372" s="444">
        <f t="shared" ca="1" si="207"/>
        <v>-777487397027014.13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-777487397027014.13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-3239530820945.8921</v>
      </c>
      <c r="L5373" s="444">
        <f t="shared" ca="1" si="207"/>
        <v>-780726927847960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-780726927847960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-3253028866033.1665</v>
      </c>
      <c r="L5374" s="444">
        <f t="shared" ca="1" si="207"/>
        <v>-783979956713993.13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-783979956713993.13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-3266583152974.9712</v>
      </c>
      <c r="L5375" s="444">
        <f t="shared" ca="1" si="207"/>
        <v>-787246539866968.13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-787246539866968.13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-3280193916112.3672</v>
      </c>
      <c r="L5376" s="444">
        <f t="shared" ca="1" si="207"/>
        <v>-790526733783080.5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-790526733783080.5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-3293861390762.8354</v>
      </c>
      <c r="L5377" s="444">
        <f t="shared" ca="1" si="207"/>
        <v>-793820595173843.38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-793820595173843.38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-3307585813224.3472</v>
      </c>
      <c r="L5378" s="444">
        <f t="shared" ca="1" si="207"/>
        <v>-797128180987067.75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-797128180987067.75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-3321367420779.4487</v>
      </c>
      <c r="L5379" s="444">
        <f t="shared" ca="1" si="207"/>
        <v>-800449548407847.25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-800449548407847.25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-3335206451699.3633</v>
      </c>
      <c r="L5380" s="444">
        <f t="shared" ca="1" si="207"/>
        <v>-803784754859546.63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-803784754859546.63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-3349103145248.1108</v>
      </c>
      <c r="L5381" s="444">
        <f t="shared" ca="1" si="207"/>
        <v>-807133858004794.75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-807133858004794.75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-3363057741686.6445</v>
      </c>
      <c r="L5382" s="444">
        <f t="shared" ca="1" si="207"/>
        <v>-810496915746481.38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-810496915746481.38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-3377070482277.0059</v>
      </c>
      <c r="L5383" s="444">
        <f t="shared" ca="1" si="207"/>
        <v>-813873986228758.38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-813873986228758.38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-3391141609286.4932</v>
      </c>
      <c r="L5384" s="444">
        <f t="shared" ca="1" si="207"/>
        <v>-817265127838044.88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-817265127838044.88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-3405271365991.8535</v>
      </c>
      <c r="L5385" s="444">
        <f t="shared" ca="1" si="207"/>
        <v>-820670399204036.75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-820670399204036.75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-3419459996683.4863</v>
      </c>
      <c r="L5386" s="444">
        <f t="shared" ca="1" si="207"/>
        <v>-824089859200720.25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-824089859200720.25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-3433707746669.6675</v>
      </c>
      <c r="L5387" s="444">
        <f t="shared" ca="1" si="207"/>
        <v>-827523566947389.88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-827523566947389.88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-3448014862280.791</v>
      </c>
      <c r="L5388" s="444">
        <f t="shared" ca="1" si="207"/>
        <v>-830971581809670.63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-830971581809670.63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-3462381590873.6274</v>
      </c>
      <c r="L5389" s="444">
        <f t="shared" ca="1" si="207"/>
        <v>-834433963400544.25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-834433963400544.25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-3476808180835.6011</v>
      </c>
      <c r="L5390" s="444">
        <f t="shared" ca="1" si="207"/>
        <v>-837910771581379.88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-837910771581379.88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-3491294881589.083</v>
      </c>
      <c r="L5391" s="444">
        <f t="shared" ca="1" si="207"/>
        <v>-841402066462969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-841402066462969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-3505841943595.7041</v>
      </c>
      <c r="L5392" s="444">
        <f t="shared" ca="1" si="207"/>
        <v>-844907908406564.75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-844907908406564.75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-3520449618360.6865</v>
      </c>
      <c r="L5393" s="444">
        <f t="shared" ca="1" si="207"/>
        <v>-848428358024925.38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-848428358024925.38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-3535118158437.189</v>
      </c>
      <c r="L5394" s="444">
        <f t="shared" ca="1" si="207"/>
        <v>-851963476183362.63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-851963476183362.63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-3549847817430.6777</v>
      </c>
      <c r="L5395" s="444">
        <f t="shared" ca="1" si="207"/>
        <v>-855513324000793.25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-855513324000793.25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-3564638850003.3052</v>
      </c>
      <c r="L5396" s="444">
        <f t="shared" ca="1" si="207"/>
        <v>-859077962850796.5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-859077962850796.5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-3579491511878.3188</v>
      </c>
      <c r="L5397" s="444">
        <f t="shared" ca="1" si="207"/>
        <v>-862657454362674.88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-862657454362674.88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-3594406059844.4785</v>
      </c>
      <c r="L5398" s="444">
        <f t="shared" ca="1" si="207"/>
        <v>-866251860422519.38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-866251860422519.38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-3609382751760.4976</v>
      </c>
      <c r="L5399" s="444">
        <f t="shared" ca="1" si="207"/>
        <v>-869861243174279.88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-869861243174279.88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-3624421846559.4995</v>
      </c>
      <c r="L5400" s="444">
        <f t="shared" ca="1" si="207"/>
        <v>-873485665020839.38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-873485665020839.38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-3639523604253.4976</v>
      </c>
      <c r="L5401" s="444">
        <f t="shared" ca="1" si="207"/>
        <v>-877125188625092.88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-877125188625092.88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-3654688285937.8867</v>
      </c>
      <c r="L5402" s="444">
        <f t="shared" ca="1" si="207"/>
        <v>-880779876911030.75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-880779876911030.75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-3669916153795.9614</v>
      </c>
      <c r="L5403" s="444">
        <f t="shared" ca="1" si="207"/>
        <v>-884449793064826.75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-884449793064826.75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-3685207471103.4453</v>
      </c>
      <c r="L5404" s="444">
        <f t="shared" ca="1" si="207"/>
        <v>-888135000535930.25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-888135000535930.25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-3700562502233.043</v>
      </c>
      <c r="L5405" s="444">
        <f t="shared" ca="1" si="207"/>
        <v>-891835563038163.25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-891835563038163.25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-3715981512659.0132</v>
      </c>
      <c r="L5406" s="444">
        <f t="shared" ca="1" si="207"/>
        <v>-895551544550822.25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-895551544550822.25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-3731464768961.7588</v>
      </c>
      <c r="L5407" s="444">
        <f t="shared" ca="1" si="207"/>
        <v>-899283009319784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-899283009319784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-3747012538832.4326</v>
      </c>
      <c r="L5408" s="444">
        <f t="shared" ca="1" si="207"/>
        <v>-903030021858616.38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-903030021858616.38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-3762625091077.5688</v>
      </c>
      <c r="L5409" s="444">
        <f t="shared" ca="1" si="207"/>
        <v>-906792646949694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-906792646949694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-3778302695623.7251</v>
      </c>
      <c r="L5410" s="444">
        <f t="shared" ca="1" si="207"/>
        <v>-910570949645317.75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-910570949645317.75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-3794045623522.1577</v>
      </c>
      <c r="L5411" s="444">
        <f t="shared" ca="1" si="207"/>
        <v>-914364995268839.88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-914364995268839.88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-3809854146953.5</v>
      </c>
      <c r="L5412" s="444">
        <f t="shared" ca="1" si="207"/>
        <v>-918174849415793.38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-918174849415793.38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-3825728539232.4722</v>
      </c>
      <c r="L5413" s="444">
        <f t="shared" ca="1" si="207"/>
        <v>-922000577955025.88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-922000577955025.88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-3841669074812.6079</v>
      </c>
      <c r="L5414" s="444">
        <f t="shared" ca="1" si="207"/>
        <v>-925842247029838.5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-925842247029838.5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-3857676029290.9937</v>
      </c>
      <c r="L5415" s="444">
        <f t="shared" ca="1" si="207"/>
        <v>-929699923059129.5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-929699923059129.5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-3873749679413.0396</v>
      </c>
      <c r="L5416" s="444">
        <f t="shared" ca="1" si="207"/>
        <v>-933573672738542.5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-933573672738542.5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-3889890303077.2603</v>
      </c>
      <c r="L5417" s="444">
        <f t="shared" ca="1" si="207"/>
        <v>-937463563041619.75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-937463563041619.75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-3906098179340.082</v>
      </c>
      <c r="L5418" s="444">
        <f t="shared" ca="1" si="207"/>
        <v>-941369661220959.88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-941369661220959.88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-3922373588420.6665</v>
      </c>
      <c r="L5419" s="444">
        <f t="shared" ca="1" si="207"/>
        <v>-945292034809380.5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-945292034809380.5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-3938716811705.7524</v>
      </c>
      <c r="L5420" s="444">
        <f t="shared" ca="1" si="207"/>
        <v>-949230751621086.25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-949230751621086.25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-3955128131754.5254</v>
      </c>
      <c r="L5421" s="444">
        <f t="shared" ca="1" si="207"/>
        <v>-953185879752840.75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-953185879752840.75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-3971607832303.5029</v>
      </c>
      <c r="L5422" s="444">
        <f t="shared" ca="1" si="207"/>
        <v>-957157487585144.25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-957157487585144.25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-3988156198271.4336</v>
      </c>
      <c r="L5423" s="444">
        <f t="shared" ca="1" si="207"/>
        <v>-961145643783415.63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-961145643783415.63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-4004773515764.2319</v>
      </c>
      <c r="L5424" s="444">
        <f t="shared" ca="1" si="207"/>
        <v>-965150417299179.88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-965150417299179.88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-4021460072079.9155</v>
      </c>
      <c r="L5425" s="444">
        <f t="shared" ca="1" si="207"/>
        <v>-969171877371259.75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-969171877371259.75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-4038216155713.582</v>
      </c>
      <c r="L5426" s="444">
        <f t="shared" ca="1" si="207"/>
        <v>-973210093526973.38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-973210093526973.38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-4055042056362.3892</v>
      </c>
      <c r="L5427" s="444">
        <f t="shared" ca="1" si="207"/>
        <v>-977265135583335.75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-977265135583335.75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-4071938064930.5659</v>
      </c>
      <c r="L5428" s="444">
        <f t="shared" ca="1" si="207"/>
        <v>-981337073648266.38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-981337073648266.38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-4088904473534.4429</v>
      </c>
      <c r="L5429" s="444">
        <f t="shared" ca="1" si="207"/>
        <v>-985425978121800.88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-985425978121800.88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-4105941575507.5039</v>
      </c>
      <c r="L5430" s="444">
        <f t="shared" ca="1" si="207"/>
        <v>-989531919697308.38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-989531919697308.38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-4123049665405.4517</v>
      </c>
      <c r="L5431" s="444">
        <f t="shared" ca="1" si="207"/>
        <v>-993654969362713.88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-993654969362713.88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-4140229039011.3071</v>
      </c>
      <c r="L5432" s="444">
        <f t="shared" ca="1" si="207"/>
        <v>-997795198401725.13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-997795198401725.13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-4157479993340.5215</v>
      </c>
      <c r="L5433" s="444">
        <f t="shared" ca="1" si="207"/>
        <v>-1001952678395065.6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-1001952678395065.6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-4174802826646.1074</v>
      </c>
      <c r="L5434" s="444">
        <f t="shared" ca="1" si="207"/>
        <v>-1006127481221711.8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-1006127481221711.8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-4192197838423.7993</v>
      </c>
      <c r="L5435" s="444">
        <f t="shared" ca="1" si="207"/>
        <v>-1010319679060135.5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-1010319679060135.5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-4209665329417.231</v>
      </c>
      <c r="L5436" s="444">
        <f t="shared" ca="1" si="207"/>
        <v>-1014529344389552.8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-1014529344389552.8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-4227205601623.1362</v>
      </c>
      <c r="L5437" s="444">
        <f t="shared" ca="1" si="207"/>
        <v>-1018756549991175.9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-1018756549991175.9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-4244818958296.5654</v>
      </c>
      <c r="L5438" s="444">
        <f t="shared" ca="1" si="207"/>
        <v>-1023001368949472.5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-1023001368949472.5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-4262505703956.1357</v>
      </c>
      <c r="L5439" s="444">
        <f t="shared" ca="1" si="207"/>
        <v>-1027263874653428.6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-1027263874653428.6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-4280266144389.2856</v>
      </c>
      <c r="L5440" s="444">
        <f t="shared" ca="1" si="207"/>
        <v>-1031544140797817.9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-1031544140797817.9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-4298100586657.5742</v>
      </c>
      <c r="L5441" s="444">
        <f t="shared" ca="1" si="207"/>
        <v>-1035842241384475.5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-1035842241384475.5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-4316009339101.9819</v>
      </c>
      <c r="L5442" s="444">
        <f t="shared" ca="1" si="207"/>
        <v>-1040158250723577.5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-1040158250723577.5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-4333992711348.2397</v>
      </c>
      <c r="L5443" s="444">
        <f t="shared" ca="1" si="207"/>
        <v>-1044492243434925.8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-1044492243434925.8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-4352051014312.1904</v>
      </c>
      <c r="L5444" s="444">
        <f t="shared" ca="1" si="207"/>
        <v>-1048844294449238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-1048844294449238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-4370184560205.1582</v>
      </c>
      <c r="L5445" s="444">
        <f t="shared" ca="1" si="207"/>
        <v>-1053214479009443.1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-1053214479009443.1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-4388393662539.3462</v>
      </c>
      <c r="L5446" s="444">
        <f t="shared" ca="1" si="207"/>
        <v>-1057602872671982.5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-1057602872671982.5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-4406678636133.2607</v>
      </c>
      <c r="L5447" s="444">
        <f t="shared" ca="1" si="207"/>
        <v>-1062009551308115.8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-1062009551308115.8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-4425039797117.1484</v>
      </c>
      <c r="L5448" s="444">
        <f t="shared" ca="1" si="207"/>
        <v>-1066434591105232.9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-1066434591105232.9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-4443477462938.4707</v>
      </c>
      <c r="L5449" s="444">
        <f t="shared" ca="1" si="207"/>
        <v>-1070878068568171.4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-1070878068568171.4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-4461991952367.3809</v>
      </c>
      <c r="L5450" s="444">
        <f t="shared" ca="1" si="207"/>
        <v>-1075340060520538.8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-1075340060520538.8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-4480583585502.2451</v>
      </c>
      <c r="L5451" s="444">
        <f t="shared" ca="1" si="207"/>
        <v>-1079820644106041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-1079820644106041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-4499252683775.1709</v>
      </c>
      <c r="L5452" s="444">
        <f t="shared" ca="1" si="207"/>
        <v>-1084319896789816.1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-1084319896789816.1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-4517999569957.5664</v>
      </c>
      <c r="L5453" s="444">
        <f t="shared" ca="1" si="207"/>
        <v>-1088837896359773.8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-1088837896359773.8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-4536824568165.7236</v>
      </c>
      <c r="L5454" s="444">
        <f t="shared" ca="1" si="207"/>
        <v>-1093374720927939.5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-1093374720927939.5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-4555728003866.415</v>
      </c>
      <c r="L5455" s="444">
        <f t="shared" ca="1" si="207"/>
        <v>-1097930448931805.9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-1097930448931805.9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-4574710203882.5254</v>
      </c>
      <c r="L5456" s="444">
        <f t="shared" ca="1" si="207"/>
        <v>-1102505159135688.4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-1102505159135688.4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-4593771496398.7012</v>
      </c>
      <c r="L5457" s="444">
        <f t="shared" ca="1" si="207"/>
        <v>-1107098930632087.1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-1107098930632087.1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-4612912210967.0293</v>
      </c>
      <c r="L5458" s="444">
        <f t="shared" ca="1" si="207"/>
        <v>-1111711842843054.1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-1111711842843054.1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-4632132678512.7256</v>
      </c>
      <c r="L5459" s="444">
        <f t="shared" ca="1" si="207"/>
        <v>-1116343975521566.9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-1116343975521566.9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-4651433231339.8623</v>
      </c>
      <c r="L5460" s="444">
        <f t="shared" ca="1" si="207"/>
        <v>-1120995408752906.8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-1120995408752906.8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-4670814203137.1113</v>
      </c>
      <c r="L5461" s="444">
        <f t="shared" ca="1" si="207"/>
        <v>-1125666222956043.9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-1125666222956043.9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-4690275928983.5156</v>
      </c>
      <c r="L5462" s="444">
        <f t="shared" ca="1" si="207"/>
        <v>-1130356498885027.5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-1130356498885027.5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-4709818745354.2813</v>
      </c>
      <c r="L5463" s="444">
        <f t="shared" ca="1" si="207"/>
        <v>-1135066317630381.8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-1135066317630381.8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-4729442990126.5908</v>
      </c>
      <c r="L5464" s="444">
        <f t="shared" ca="1" si="207"/>
        <v>-1139795760620508.3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-1139795760620508.3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-4749149002585.4512</v>
      </c>
      <c r="L5465" s="444">
        <f t="shared" ca="1" si="207"/>
        <v>-1144544909623093.8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-1144544909623093.8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-4768937123429.5576</v>
      </c>
      <c r="L5466" s="444">
        <f t="shared" ca="1" si="207"/>
        <v>-1149313846746523.3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-1149313846746523.3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-4788807694777.1797</v>
      </c>
      <c r="L5467" s="444">
        <f t="shared" ca="1" si="207"/>
        <v>-1154102654441300.5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-1154102654441300.5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-4808761060172.085</v>
      </c>
      <c r="L5468" s="444">
        <f t="shared" ca="1" si="207"/>
        <v>-1158911415501472.5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-1158911415501472.5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-4828797564589.4688</v>
      </c>
      <c r="L5469" s="444">
        <f t="shared" ca="1" si="207"/>
        <v>-1163740213066062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-1163740213066062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-4848917554441.9248</v>
      </c>
      <c r="L5470" s="444">
        <f t="shared" ca="1" si="207"/>
        <v>-1168589130620504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-1168589130620504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-4869121377585.4336</v>
      </c>
      <c r="L5471" s="444">
        <f t="shared" ca="1" si="207"/>
        <v>-1173458251998089.5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-1173458251998089.5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-4889409383325.373</v>
      </c>
      <c r="L5472" s="444">
        <f t="shared" ca="1" si="207"/>
        <v>-1178347661381414.8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-1178347661381414.8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-4909781922422.5615</v>
      </c>
      <c r="L5473" s="444">
        <f t="shared" ca="1" si="207"/>
        <v>-1183257443303837.3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-1183257443303837.3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-4930239347099.3223</v>
      </c>
      <c r="L5474" s="444">
        <f t="shared" ca="1" si="207"/>
        <v>-1188187682650936.5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-1188187682650936.5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-4950782011045.5684</v>
      </c>
      <c r="L5475" s="444">
        <f t="shared" ca="1" si="207"/>
        <v>-1193138464661982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-1193138464661982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-4971410269424.9248</v>
      </c>
      <c r="L5476" s="444">
        <f t="shared" ca="1" si="207"/>
        <v>-1198109874931407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-1198109874931407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-4992124478880.8623</v>
      </c>
      <c r="L5477" s="444">
        <f t="shared" ca="1" si="207"/>
        <v>-1203101999410287.8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-1203101999410287.8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-5012924997542.8652</v>
      </c>
      <c r="L5478" s="444">
        <f t="shared" ca="1" si="207"/>
        <v>-1208114924407830.5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-1208114924407830.5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-5033812185032.627</v>
      </c>
      <c r="L5479" s="444">
        <f t="shared" ca="1" si="207"/>
        <v>-1213148736592863.3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-1213148736592863.3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-5054786402470.2637</v>
      </c>
      <c r="L5480" s="444">
        <f t="shared" ca="1" si="207"/>
        <v>-1218203522995333.5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-1218203522995333.5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-5075848012480.5566</v>
      </c>
      <c r="L5481" s="444">
        <f t="shared" ca="1" si="207"/>
        <v>-1223279371007814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-1223279371007814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-5096997379199.2246</v>
      </c>
      <c r="L5482" s="444">
        <f t="shared" ca="1" si="207"/>
        <v>-1228376368387013.3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-1228376368387013.3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-5118234868279.2217</v>
      </c>
      <c r="L5483" s="444">
        <f t="shared" ca="1" si="207"/>
        <v>-1233494603255292.5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-1233494603255292.5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-5139560846897.0518</v>
      </c>
      <c r="L5484" s="444">
        <f t="shared" ca="1" si="207"/>
        <v>-1238634164102189.5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-1238634164102189.5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-5160975683759.123</v>
      </c>
      <c r="L5485" s="444">
        <f t="shared" ca="1" si="207"/>
        <v>-1243795139785948.5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-1243795139785948.5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-5182479749108.1191</v>
      </c>
      <c r="L5486" s="444">
        <f t="shared" ca="1" si="207"/>
        <v>-1248977619535056.5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-1248977619535056.5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-5204073414729.4023</v>
      </c>
      <c r="L5487" s="444">
        <f t="shared" ca="1" si="207"/>
        <v>-1254181692949786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-1254181692949786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-5225757053957.4414</v>
      </c>
      <c r="L5488" s="444">
        <f t="shared" ca="1" si="207"/>
        <v>-1259407450003743.5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-1259407450003743.5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-5247531041682.2646</v>
      </c>
      <c r="L5489" s="444">
        <f t="shared" ca="1" si="207"/>
        <v>-1264654981045425.8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-1264654981045425.8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-5269395754355.9404</v>
      </c>
      <c r="L5490" s="444">
        <f t="shared" ca="1" si="207"/>
        <v>-1269924376799781.8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-1269924376799781.8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-5291351569999.0908</v>
      </c>
      <c r="L5491" s="444">
        <f t="shared" ca="1" si="207"/>
        <v>-1275215728369780.8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-1275215728369780.8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-5313398868207.4199</v>
      </c>
      <c r="L5492" s="444">
        <f t="shared" ca="1" si="207"/>
        <v>-1280529127237988.3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-1280529127237988.3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-5335538030158.2842</v>
      </c>
      <c r="L5493" s="444">
        <f t="shared" ca="1" si="207"/>
        <v>-1285864665268146.5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-1285864665268146.5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-5357769438617.2773</v>
      </c>
      <c r="L5494" s="444">
        <f t="shared" ca="1" si="207"/>
        <v>-1291222434706763.8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-1291222434706763.8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-5380093477944.8486</v>
      </c>
      <c r="L5495" s="444">
        <f t="shared" ca="1" si="207"/>
        <v>-1296602528184708.5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-1296602528184708.5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-5402510534102.9521</v>
      </c>
      <c r="L5496" s="444">
        <f t="shared" ca="1" si="207"/>
        <v>-1302005038718811.5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-1302005038718811.5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-5425020994661.7148</v>
      </c>
      <c r="L5497" s="444">
        <f t="shared" ca="1" si="207"/>
        <v>-1307430059713473.3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-1307430059713473.3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-5447625248806.1387</v>
      </c>
      <c r="L5498" s="444">
        <f t="shared" ca="1" si="207"/>
        <v>-1312877684962279.5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-1312877684962279.5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-5470323687342.8311</v>
      </c>
      <c r="L5499" s="444">
        <f t="shared" ca="1" si="207"/>
        <v>-1318348008649622.3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-1318348008649622.3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-5493116702706.7598</v>
      </c>
      <c r="L5500" s="444">
        <f t="shared" ca="1" si="207"/>
        <v>-1323841125352329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-1323841125352329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-5516004688968.0371</v>
      </c>
      <c r="L5501" s="444">
        <f t="shared" ca="1" si="207"/>
        <v>-1329357130041297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-1329357130041297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-5538988041838.7373</v>
      </c>
      <c r="L5502" s="444">
        <f t="shared" ca="1" si="207"/>
        <v>-1334896118083135.8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-1334896118083135.8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-5562067158679.7324</v>
      </c>
      <c r="L5503" s="444">
        <f t="shared" ca="1" si="207"/>
        <v>-1340458185241815.5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-1340458185241815.5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-5585242438507.5645</v>
      </c>
      <c r="L5504" s="444">
        <f t="shared" ca="1" si="207"/>
        <v>-1346043427680323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-1346043427680323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-5608514282001.3457</v>
      </c>
      <c r="L5505" s="444">
        <f t="shared" ca="1" si="207"/>
        <v>-1351651941962324.3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-1351651941962324.3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-5631883091509.6846</v>
      </c>
      <c r="L5506" s="444">
        <f t="shared" ca="1" si="207"/>
        <v>-1357283825053834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-1357283825053834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-5655349271057.6416</v>
      </c>
      <c r="L5507" s="444">
        <f t="shared" ca="1" si="207"/>
        <v>-1362939174324891.8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-1362939174324891.8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-5678913226353.7158</v>
      </c>
      <c r="L5508" s="444">
        <f t="shared" ca="1" si="207"/>
        <v>-1368618087551245.5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-1368618087551245.5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-5702575364796.8564</v>
      </c>
      <c r="L5509" s="444">
        <f t="shared" ca="1" si="207"/>
        <v>-1374320662916042.3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-1374320662916042.3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-5726336095483.5098</v>
      </c>
      <c r="L5510" s="444">
        <f t="shared" ca="1" si="207"/>
        <v>-1380046999011525.8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-1380046999011525.8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-5750195829214.6904</v>
      </c>
      <c r="L5511" s="444">
        <f t="shared" ca="1" si="207"/>
        <v>-1385797194840740.5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-1385797194840740.5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-5774154978503.085</v>
      </c>
      <c r="L5512" s="444">
        <f t="shared" ca="1" si="207"/>
        <v>-1391571349819243.5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-1391571349819243.5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-5798213957580.1816</v>
      </c>
      <c r="L5513" s="444">
        <f t="shared" ca="1" si="207"/>
        <v>-1397369563776823.8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-1397369563776823.8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-5822373182403.4326</v>
      </c>
      <c r="L5514" s="444">
        <f t="shared" ca="1" si="207"/>
        <v>-1403191936959227.3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-1403191936959227.3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-5846633070663.4473</v>
      </c>
      <c r="L5515" s="444">
        <f t="shared" ca="1" si="207"/>
        <v>-1409038570029890.8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-1409038570029890.8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-5870994041791.2109</v>
      </c>
      <c r="L5516" s="444">
        <f t="shared" ca="1" si="207"/>
        <v>-1414909564071682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-1414909564071682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-5895456516965.3418</v>
      </c>
      <c r="L5517" s="444">
        <f t="shared" ca="1" si="207"/>
        <v>-1420805020588647.3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-1420805020588647.3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-5920020919119.3633</v>
      </c>
      <c r="L5518" s="444">
        <f t="shared" ca="1" si="207"/>
        <v>-1426725041507766.5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-1426725041507766.5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-5944687672949.0273</v>
      </c>
      <c r="L5519" s="444">
        <f t="shared" ca="1" si="207"/>
        <v>-1432669729180715.5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-1432669729180715.5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-5969457204919.6475</v>
      </c>
      <c r="L5520" s="444">
        <f t="shared" ca="1" si="207"/>
        <v>-1438639186385635.3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-1438639186385635.3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-5994329943273.4805</v>
      </c>
      <c r="L5521" s="444">
        <f t="shared" ca="1" si="207"/>
        <v>-1444633516328908.8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-1444633516328908.8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-6019306318037.1201</v>
      </c>
      <c r="L5522" s="444">
        <f t="shared" ca="1" si="207"/>
        <v>-1450652822646945.8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-1450652822646945.8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-6044386761028.9404</v>
      </c>
      <c r="L5523" s="444">
        <f t="shared" ca="1" si="207"/>
        <v>-1456697209407974.8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-1456697209407974.8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-6069571705866.5615</v>
      </c>
      <c r="L5524" s="444">
        <f t="shared" ca="1" si="207"/>
        <v>-1462766781113841.3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-1462766781113841.3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-6094861587974.3389</v>
      </c>
      <c r="L5525" s="444">
        <f t="shared" ca="1" si="207"/>
        <v>-1468861642701815.5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-1468861642701815.5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-6120256844590.8975</v>
      </c>
      <c r="L5526" s="444">
        <f t="shared" ca="1" si="207"/>
        <v>-1474981899546406.5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-1474981899546406.5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-6145757914776.6934</v>
      </c>
      <c r="L5527" s="444">
        <f t="shared" ca="1" si="207"/>
        <v>-1481127657461183.3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-1481127657461183.3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-6171365239421.5967</v>
      </c>
      <c r="L5528" s="444">
        <f t="shared" ca="1" si="207"/>
        <v>-1487299022700604.8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-1487299022700604.8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-6197079261252.5195</v>
      </c>
      <c r="L5529" s="444">
        <f t="shared" ca="1" si="207"/>
        <v>-1493496101961857.3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-1493496101961857.3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-6222900424841.0723</v>
      </c>
      <c r="L5530" s="444">
        <f t="shared" ca="1" si="207"/>
        <v>-1499719002386698.3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-1499719002386698.3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-6248829176611.2422</v>
      </c>
      <c r="L5531" s="444">
        <f t="shared" ca="1" si="207"/>
        <v>-1505967831563309.5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-1505967831563309.5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-6274865964847.123</v>
      </c>
      <c r="L5532" s="444">
        <f t="shared" ca="1" si="207"/>
        <v>-1512242697528156.5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-1512242697528156.5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-6301011239700.6523</v>
      </c>
      <c r="L5533" s="444">
        <f t="shared" ca="1" si="207"/>
        <v>-1518543708767857.3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-1518543708767857.3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-6327265453199.4053</v>
      </c>
      <c r="L5534" s="444">
        <f t="shared" ca="1" si="207"/>
        <v>-1524870974221056.8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-1524870974221056.8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-6353629059254.4033</v>
      </c>
      <c r="L5535" s="444">
        <f t="shared" ca="1" si="207"/>
        <v>-1531224603280311.3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-1531224603280311.3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-6380102513667.9639</v>
      </c>
      <c r="L5536" s="444">
        <f t="shared" ca="1" si="207"/>
        <v>-1537604705793979.3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-1537604705793979.3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-6406686274141.5801</v>
      </c>
      <c r="L5537" s="444">
        <f t="shared" ca="1" si="207"/>
        <v>-1544011392068120.8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-1544011392068120.8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-6433380800283.8359</v>
      </c>
      <c r="L5538" s="444">
        <f t="shared" ca="1" si="207"/>
        <v>-1550444772868404.5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-1550444772868404.5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-6460186553618.3516</v>
      </c>
      <c r="L5539" s="444">
        <f t="shared" ca="1" si="207"/>
        <v>-1556904959422022.8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-1556904959422022.8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-6487103997591.7617</v>
      </c>
      <c r="L5540" s="444">
        <f t="shared" ca="1" si="207"/>
        <v>-1563392063419614.5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-1563392063419614.5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-6514133597581.7266</v>
      </c>
      <c r="L5541" s="444">
        <f t="shared" ca="1" si="207"/>
        <v>-1569906197017196.3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-1569906197017196.3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-6541275820904.9844</v>
      </c>
      <c r="L5542" s="444">
        <f t="shared" ca="1" si="207"/>
        <v>-1576447472838101.3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-1576447472838101.3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-6568531136825.4219</v>
      </c>
      <c r="L5543" s="444">
        <f t="shared" ca="1" si="207"/>
        <v>-1583016003974926.8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-1583016003974926.8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-6595900016562.1943</v>
      </c>
      <c r="L5544" s="444">
        <f t="shared" ca="1" si="207"/>
        <v>-1589611903991489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-1589611903991489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-6623382933297.8711</v>
      </c>
      <c r="L5545" s="444">
        <f t="shared" ca="1" si="207"/>
        <v>-1596235286924786.8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-1596235286924786.8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-6650980362186.6113</v>
      </c>
      <c r="L5546" s="444">
        <f t="shared" ca="1" si="207"/>
        <v>-1602886267286973.3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-1602886267286973.3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-6678692780362.3887</v>
      </c>
      <c r="L5547" s="444">
        <f t="shared" ca="1" si="207"/>
        <v>-1609564960067335.8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-1609564960067335.8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-6706520666947.2324</v>
      </c>
      <c r="L5548" s="444">
        <f t="shared" ca="1" si="207"/>
        <v>-1616271480734283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-1616271480734283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-6734464503059.5127</v>
      </c>
      <c r="L5549" s="444">
        <f t="shared" ca="1" si="207"/>
        <v>-1623005945237342.5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-1623005945237342.5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-6762524771822.2607</v>
      </c>
      <c r="L5550" s="444">
        <f t="shared" ca="1" si="207"/>
        <v>-1629768470009164.8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-1629768470009164.8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-6790701958371.5195</v>
      </c>
      <c r="L5551" s="444">
        <f t="shared" ca="1" si="207"/>
        <v>-1636559171967536.3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-1636559171967536.3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-6818996549864.7344</v>
      </c>
      <c r="L5552" s="444">
        <f t="shared" ca="1" si="207"/>
        <v>-1643378168517401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-1643378168517401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-6847409035489.1709</v>
      </c>
      <c r="L5553" s="444">
        <f t="shared" ca="1" si="207"/>
        <v>-1650225577552890.3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-1650225577552890.3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-6875939906470.376</v>
      </c>
      <c r="L5554" s="444">
        <f t="shared" ca="1" si="207"/>
        <v>-1657101517459360.8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-1657101517459360.8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-6904589656080.6699</v>
      </c>
      <c r="L5555" s="444">
        <f t="shared" ca="1" si="207"/>
        <v>-1664006107115441.5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-1664006107115441.5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-6933358779647.6729</v>
      </c>
      <c r="L5556" s="444">
        <f t="shared" ca="1" si="207"/>
        <v>-1670939465895089.3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-1670939465895089.3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-6962247774562.8721</v>
      </c>
      <c r="L5557" s="444">
        <f t="shared" ca="1" si="207"/>
        <v>-1677901713669652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-1677901713669652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-6991257140290.2168</v>
      </c>
      <c r="L5558" s="444">
        <f t="shared" ca="1" si="207"/>
        <v>-1684892970809942.3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-1684892970809942.3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-7020387378374.7598</v>
      </c>
      <c r="L5559" s="444">
        <f t="shared" ca="1" si="207"/>
        <v>-1691913358188317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-1691913358188317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-7049638992451.3203</v>
      </c>
      <c r="L5560" s="444">
        <f t="shared" ca="1" si="207"/>
        <v>-1698962997180768.3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-1698962997180768.3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-7079012488253.2012</v>
      </c>
      <c r="L5561" s="444">
        <f t="shared" ca="1" si="207"/>
        <v>-1706042009669021.5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-1706042009669021.5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-7108508373620.9229</v>
      </c>
      <c r="L5562" s="444">
        <f t="shared" ca="1" si="207"/>
        <v>-1713150518042642.5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-1713150518042642.5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-7138127158511.0107</v>
      </c>
      <c r="L5563" s="444">
        <f t="shared" ca="1" si="207"/>
        <v>-1720288645201153.5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-1720288645201153.5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-7167869355004.8057</v>
      </c>
      <c r="L5564" s="444">
        <f t="shared" ca="1" si="207"/>
        <v>-1727456514556158.3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-1727456514556158.3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-7197735477317.3262</v>
      </c>
      <c r="L5565" s="444">
        <f t="shared" ca="1" si="207"/>
        <v>-1734654250033475.5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-1734654250033475.5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-7227726041806.1475</v>
      </c>
      <c r="L5566" s="444">
        <f t="shared" ca="1" si="207"/>
        <v>-1741881976075281.8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-1741881976075281.8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-7257841566980.3408</v>
      </c>
      <c r="L5567" s="444">
        <f t="shared" ca="1" si="207"/>
        <v>-1749139817642262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-1749139817642262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-7288082573509.4248</v>
      </c>
      <c r="L5568" s="444">
        <f t="shared" ca="1" si="207"/>
        <v>-1756427900215771.5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-1756427900215771.5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-7318449584232.3818</v>
      </c>
      <c r="L5569" s="444">
        <f t="shared" ca="1" si="207"/>
        <v>-1763746349800004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-1763746349800004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-7348943124166.6846</v>
      </c>
      <c r="L5570" s="444">
        <f t="shared" ca="1" si="207"/>
        <v>-1771095292924170.8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-1771095292924170.8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-7379563720517.3779</v>
      </c>
      <c r="L5571" s="444">
        <f t="shared" ca="1" si="207"/>
        <v>-1778474856644688.3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-1778474856644688.3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-7410311902686.2012</v>
      </c>
      <c r="L5572" s="444">
        <f t="shared" ca="1" si="207"/>
        <v>-1785885168547374.5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-1785885168547374.5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-7441188202280.7256</v>
      </c>
      <c r="L5573" s="444">
        <f t="shared" ca="1" si="207"/>
        <v>-1793326356749655.3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-1793326356749655.3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-7472193153123.5645</v>
      </c>
      <c r="L5574" s="444">
        <f t="shared" ca="1" si="207"/>
        <v>-1800798549902778.8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-1800798549902778.8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-7503327291261.5771</v>
      </c>
      <c r="L5575" s="444">
        <f t="shared" ca="1" si="207"/>
        <v>-1808301877194040.3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-1808301877194040.3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-7534591154975.168</v>
      </c>
      <c r="L5576" s="444">
        <f t="shared" ca="1" si="207"/>
        <v>-1815836468349015.5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-1815836468349015.5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-7565985284787.5635</v>
      </c>
      <c r="L5577" s="444">
        <f t="shared" ca="1" si="207"/>
        <v>-1823402453633803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-1823402453633803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-7597510223474.1787</v>
      </c>
      <c r="L5578" s="444">
        <f t="shared" ca="1" si="207"/>
        <v>-1830999963857277.3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-1830999963857277.3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-7629166516071.9883</v>
      </c>
      <c r="L5579" s="444">
        <f t="shared" ca="1" si="207"/>
        <v>-1838629130373349.3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-1838629130373349.3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-7660954709888.9561</v>
      </c>
      <c r="L5580" s="444">
        <f t="shared" ca="1" si="207"/>
        <v>-1846290085083238.3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-1846290085083238.3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-7692875354513.4912</v>
      </c>
      <c r="L5581" s="444">
        <f t="shared" ca="1" si="207"/>
        <v>-1853982960437751.8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-1853982960437751.8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-7724929001823.9658</v>
      </c>
      <c r="L5582" s="444">
        <f t="shared" ca="1" si="207"/>
        <v>-1861707889439575.8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-1861707889439575.8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-7757116205998.2324</v>
      </c>
      <c r="L5583" s="444">
        <f t="shared" ca="1" si="207"/>
        <v>-1869465005645574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-1869465005645574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-7789437523523.2246</v>
      </c>
      <c r="L5584" s="444">
        <f t="shared" ca="1" si="207"/>
        <v>-1877254443169097.3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-1877254443169097.3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-7821893513204.5713</v>
      </c>
      <c r="L5585" s="444">
        <f t="shared" ca="1" si="207"/>
        <v>-1885076336682301.8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-1885076336682301.8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-7854484736176.2559</v>
      </c>
      <c r="L5586" s="444">
        <f t="shared" ca="1" si="207"/>
        <v>-1892930821418478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-1892930821418478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-7887211755910.3242</v>
      </c>
      <c r="L5587" s="444">
        <f t="shared" ca="1" si="207"/>
        <v>-1900818033174388.3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-1900818033174388.3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-7920075138226.6162</v>
      </c>
      <c r="L5588" s="444">
        <f t="shared" ca="1" si="207"/>
        <v>-1908738108312614.8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-1908738108312614.8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-7953075451302.5615</v>
      </c>
      <c r="L5589" s="444">
        <f t="shared" ca="1" si="207"/>
        <v>-1916691183763917.3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-1916691183763917.3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-7986213265682.9893</v>
      </c>
      <c r="L5590" s="444">
        <f t="shared" ca="1" si="207"/>
        <v>-1924677397029600.3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-1924677397029600.3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-8019489154290.002</v>
      </c>
      <c r="L5591" s="444">
        <f t="shared" ca="1" si="207"/>
        <v>-1932696886183890.3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-1932696886183890.3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-8052903692432.875</v>
      </c>
      <c r="L5592" s="444">
        <f t="shared" ca="1" si="207"/>
        <v>-1940749789876323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-1940749789876323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-8086457457818.0127</v>
      </c>
      <c r="L5593" s="444">
        <f t="shared" ca="1" si="207"/>
        <v>-1948836247334141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-1948836247334141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-8120151030558.9209</v>
      </c>
      <c r="L5594" s="444">
        <f t="shared" ca="1" si="207"/>
        <v>-1956956398364700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-1956956398364700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-8153984993186.249</v>
      </c>
      <c r="L5595" s="444">
        <f t="shared" ca="1" si="207"/>
        <v>-1965110383357886.3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-1965110383357886.3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-8187959930657.8594</v>
      </c>
      <c r="L5596" s="444">
        <f t="shared" ca="1" si="207"/>
        <v>-1973298343288544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-1973298343288544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-8222076430368.9346</v>
      </c>
      <c r="L5597" s="444">
        <f t="shared" ca="1" si="207"/>
        <v>-1981520419718913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-1981520419718913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-8256335082162.1387</v>
      </c>
      <c r="L5598" s="444">
        <f t="shared" ca="1" si="207"/>
        <v>-1989776754801075.3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-1989776754801075.3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-8290736478337.8135</v>
      </c>
      <c r="L5599" s="444">
        <f t="shared" ca="1" si="207"/>
        <v>-1998067491279413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-1998067491279413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-8325281213664.2217</v>
      </c>
      <c r="L5600" s="444">
        <f t="shared" ca="1" si="207"/>
        <v>-2006392772493077.3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-2006392772493077.3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-8359969885387.8203</v>
      </c>
      <c r="L5601" s="444">
        <f t="shared" ca="1" si="207"/>
        <v>-2014752742378465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-2014752742378465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-8394803093243.6025</v>
      </c>
      <c r="L5602" s="444">
        <f t="shared" ca="1" si="207"/>
        <v>-2023147545471708.5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-2023147545471708.5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-8429781439465.4521</v>
      </c>
      <c r="L5603" s="444">
        <f t="shared" ca="1" si="207"/>
        <v>-2031577326911174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-2031577326911174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-8464905528796.5586</v>
      </c>
      <c r="L5604" s="444">
        <f t="shared" ca="1" si="207"/>
        <v>-2040042232439970.5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-2040042232439970.5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-8500175968499.877</v>
      </c>
      <c r="L5605" s="444">
        <f t="shared" ca="1" si="207"/>
        <v>-2048542408408470.5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-2048542408408470.5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-8535593368368.627</v>
      </c>
      <c r="L5606" s="444">
        <f t="shared" ca="1" si="207"/>
        <v>-2057078001776839.3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-2057078001776839.3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-8571158340736.8311</v>
      </c>
      <c r="L5607" s="444">
        <f t="shared" ca="1" si="207"/>
        <v>-2065649160117576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-2065649160117576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-8606871500489.8994</v>
      </c>
      <c r="L5608" s="444">
        <f t="shared" ca="1" si="207"/>
        <v>-2074256031618066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-2074256031618066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-8642733465075.2734</v>
      </c>
      <c r="L5609" s="444">
        <f t="shared" ca="1" si="207"/>
        <v>-2082898765083141.3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-2082898765083141.3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-8678744854513.0898</v>
      </c>
      <c r="L5610" s="444">
        <f t="shared" ca="1" si="207"/>
        <v>-2091577509937654.3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-2091577509937654.3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-8714906291406.8926</v>
      </c>
      <c r="L5611" s="444">
        <f t="shared" ca="1" si="207"/>
        <v>-2100292416229061.3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-2100292416229061.3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-8751218400954.4229</v>
      </c>
      <c r="L5612" s="444">
        <f t="shared" ca="1" si="207"/>
        <v>-2109043634630015.8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-2109043634630015.8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-8787681810958.3984</v>
      </c>
      <c r="L5613" s="444">
        <f t="shared" ca="1" si="207"/>
        <v>-2117831316440974.3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-2117831316440974.3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-8824297151837.3926</v>
      </c>
      <c r="L5614" s="444">
        <f t="shared" ca="1" si="207"/>
        <v>-2126655613592811.8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-2126655613592811.8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-8861065056636.7168</v>
      </c>
      <c r="L5615" s="444">
        <f t="shared" ca="1" si="207"/>
        <v>-2135516678649448.5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-2135516678649448.5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-8897986161039.3691</v>
      </c>
      <c r="L5616" s="444">
        <f t="shared" ca="1" si="207"/>
        <v>-2144414664810487.8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-2144414664810487.8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-8935061103377.0313</v>
      </c>
      <c r="L5617" s="444">
        <f t="shared" ca="1" si="207"/>
        <v>-2153349725913864.8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-2153349725913864.8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-8972290524641.1035</v>
      </c>
      <c r="L5618" s="444">
        <f t="shared" ref="L5618:L5872" ca="1" si="212">I5618-J5618+K5618</f>
        <v>-2162322016438505.8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-2162322016438505.8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-9009675068493.7734</v>
      </c>
      <c r="L5619" s="444">
        <f t="shared" ca="1" si="212"/>
        <v>-2171331691506999.5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-2171331691506999.5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-9047215381279.166</v>
      </c>
      <c r="L5620" s="444">
        <f t="shared" ca="1" si="212"/>
        <v>-2180378906888278.8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-2180378906888278.8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-9084912112034.4941</v>
      </c>
      <c r="L5621" s="444">
        <f t="shared" ca="1" si="212"/>
        <v>-2189463819000313.3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-2189463819000313.3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-9122765912501.3047</v>
      </c>
      <c r="L5622" s="444">
        <f t="shared" ca="1" si="212"/>
        <v>-2198586584912814.5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-2198586584912814.5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-9160777437136.7266</v>
      </c>
      <c r="L5623" s="444">
        <f t="shared" ca="1" si="212"/>
        <v>-2207747362349951.3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-2207747362349951.3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-9198947343124.7969</v>
      </c>
      <c r="L5624" s="444">
        <f t="shared" ca="1" si="212"/>
        <v>-2216946309693076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-2216946309693076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-9237276290387.8164</v>
      </c>
      <c r="L5625" s="444">
        <f t="shared" ca="1" si="212"/>
        <v>-2226183585983463.8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-2226183585983463.8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-9275764941597.7656</v>
      </c>
      <c r="L5626" s="444">
        <f t="shared" ca="1" si="212"/>
        <v>-2235459350925061.5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-2235459350925061.5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-9314413962187.7578</v>
      </c>
      <c r="L5627" s="444">
        <f t="shared" ca="1" si="212"/>
        <v>-2244773764887249.3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-2244773764887249.3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-9353224020363.5391</v>
      </c>
      <c r="L5628" s="444">
        <f t="shared" ca="1" si="212"/>
        <v>-2254126988907613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-2254126988907613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-9392195787115.0547</v>
      </c>
      <c r="L5629" s="444">
        <f t="shared" ca="1" si="212"/>
        <v>-2263519184694728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-2263519184694728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-9431329936228.0332</v>
      </c>
      <c r="L5630" s="444">
        <f t="shared" ca="1" si="212"/>
        <v>-2272950514630956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-2272950514630956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-9470627144295.6504</v>
      </c>
      <c r="L5631" s="444">
        <f t="shared" ca="1" si="212"/>
        <v>-2282421141775251.5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-2282421141775251.5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-9510088090730.2148</v>
      </c>
      <c r="L5632" s="444">
        <f t="shared" ca="1" si="212"/>
        <v>-2291931229865981.5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-2291931229865981.5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-9549713457774.9219</v>
      </c>
      <c r="L5633" s="444">
        <f t="shared" ca="1" si="212"/>
        <v>-2301480943323756.5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-2301480943323756.5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-9589503930515.6523</v>
      </c>
      <c r="L5634" s="444">
        <f t="shared" ca="1" si="212"/>
        <v>-2311070447254272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-2311070447254272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-9629460196892.8008</v>
      </c>
      <c r="L5635" s="444">
        <f t="shared" ca="1" si="212"/>
        <v>-2320699907451165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-2320699907451165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-9669582947713.1875</v>
      </c>
      <c r="L5636" s="444">
        <f t="shared" ca="1" si="212"/>
        <v>-2330369490398878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-2330369490398878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-9709872876661.9922</v>
      </c>
      <c r="L5637" s="444">
        <f t="shared" ca="1" si="212"/>
        <v>-2340079363275540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-2340079363275540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-9750330680314.75</v>
      </c>
      <c r="L5638" s="444">
        <f t="shared" ca="1" si="212"/>
        <v>-2349829693955855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-2349829693955855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-9790957058149.3965</v>
      </c>
      <c r="L5639" s="444">
        <f t="shared" ca="1" si="212"/>
        <v>-2359620651014004.5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-2359620651014004.5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-9831752712558.3516</v>
      </c>
      <c r="L5640" s="444">
        <f t="shared" ca="1" si="212"/>
        <v>-2369452403726563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-2369452403726563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-9872718348860.6797</v>
      </c>
      <c r="L5641" s="444">
        <f t="shared" ca="1" si="212"/>
        <v>-2379325122075423.5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-2379325122075423.5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-9913854675314.2637</v>
      </c>
      <c r="L5642" s="444">
        <f t="shared" ca="1" si="212"/>
        <v>-2389238976750738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-2389238976750738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-9955162403128.0742</v>
      </c>
      <c r="L5643" s="444">
        <f t="shared" ca="1" si="212"/>
        <v>-2399194139153866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-2399194139153866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-9996642246474.4414</v>
      </c>
      <c r="L5644" s="444">
        <f t="shared" ca="1" si="212"/>
        <v>-2409190781400340.5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-2409190781400340.5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-10038294922501.418</v>
      </c>
      <c r="L5645" s="444">
        <f t="shared" ca="1" si="212"/>
        <v>-2419229076322842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-2419229076322842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-10080121151345.176</v>
      </c>
      <c r="L5646" s="444">
        <f t="shared" ca="1" si="212"/>
        <v>-2429309197474187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-2429309197474187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-10122121656142.445</v>
      </c>
      <c r="L5647" s="444">
        <f t="shared" ca="1" si="212"/>
        <v>-2439431319130329.5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-2439431319130329.5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-10164297163043.039</v>
      </c>
      <c r="L5648" s="444">
        <f t="shared" ca="1" si="212"/>
        <v>-2449595616293372.5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-2449595616293372.5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-10206648401222.385</v>
      </c>
      <c r="L5649" s="444">
        <f t="shared" ca="1" si="212"/>
        <v>-2459802264694595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-2459802264694595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-10249176102894.146</v>
      </c>
      <c r="L5650" s="444">
        <f t="shared" ca="1" si="212"/>
        <v>-2470051440797489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-2470051440797489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-10291881003322.871</v>
      </c>
      <c r="L5651" s="444">
        <f t="shared" ca="1" si="212"/>
        <v>-2480343321800812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-2480343321800812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-10334763840836.717</v>
      </c>
      <c r="L5652" s="444">
        <f t="shared" ca="1" si="212"/>
        <v>-2490678085641648.5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-2490678085641648.5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-10377825356840.201</v>
      </c>
      <c r="L5653" s="444">
        <f t="shared" ca="1" si="212"/>
        <v>-2501055910998488.5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-2501055910998488.5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-10421066295827.035</v>
      </c>
      <c r="L5654" s="444">
        <f t="shared" ca="1" si="212"/>
        <v>-2511476977294315.5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-2511476977294315.5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-10464487405392.98</v>
      </c>
      <c r="L5655" s="444">
        <f t="shared" ca="1" si="212"/>
        <v>-2521941464699708.5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-2521941464699708.5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-10508089436248.785</v>
      </c>
      <c r="L5656" s="444">
        <f t="shared" ca="1" si="212"/>
        <v>-2532449554135957.5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-2532449554135957.5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-10551873142233.156</v>
      </c>
      <c r="L5657" s="444">
        <f t="shared" ca="1" si="212"/>
        <v>-2543001427278190.5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-2543001427278190.5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-10595839280325.793</v>
      </c>
      <c r="L5658" s="444">
        <f t="shared" ca="1" si="212"/>
        <v>-2553597266558516.5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-2553597266558516.5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-10639988610660.484</v>
      </c>
      <c r="L5659" s="444">
        <f t="shared" ca="1" si="212"/>
        <v>-2564237255169177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-2564237255169177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-10684321896538.238</v>
      </c>
      <c r="L5660" s="444">
        <f t="shared" ca="1" si="212"/>
        <v>-2574921577065715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-2574921577065715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-10728839904440.479</v>
      </c>
      <c r="L5661" s="444">
        <f t="shared" ca="1" si="212"/>
        <v>-2585650416970155.5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-2585650416970155.5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-10773543404042.314</v>
      </c>
      <c r="L5662" s="444">
        <f t="shared" ca="1" si="212"/>
        <v>-2596423960374198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-2596423960374198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-10818433168225.824</v>
      </c>
      <c r="L5663" s="444">
        <f t="shared" ca="1" si="212"/>
        <v>-2607242393542424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-2607242393542424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-10863509973093.434</v>
      </c>
      <c r="L5664" s="444">
        <f t="shared" ca="1" si="212"/>
        <v>-2618105903515517.5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-2618105903515517.5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-10908774597981.322</v>
      </c>
      <c r="L5665" s="444">
        <f t="shared" ca="1" si="212"/>
        <v>-2629014678113499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-2629014678113499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-10954227825472.912</v>
      </c>
      <c r="L5666" s="444">
        <f t="shared" ca="1" si="212"/>
        <v>-2639968905938972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-2639968905938972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-10999870441412.383</v>
      </c>
      <c r="L5667" s="444">
        <f t="shared" ca="1" si="212"/>
        <v>-2650968776380384.5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-2650968776380384.5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-11045703234918.27</v>
      </c>
      <c r="L5668" s="444">
        <f t="shared" ca="1" si="212"/>
        <v>-2662014479615303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-2662014479615303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-11091726998397.096</v>
      </c>
      <c r="L5669" s="444">
        <f t="shared" ca="1" si="212"/>
        <v>-2673106206613700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-2673106206613700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-11137942527557.084</v>
      </c>
      <c r="L5670" s="444">
        <f t="shared" ca="1" si="212"/>
        <v>-2684244149141257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-2684244149141257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-11184350621421.904</v>
      </c>
      <c r="L5671" s="444">
        <f t="shared" ca="1" si="212"/>
        <v>-2695428499762679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-2695428499762679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-11230952082344.496</v>
      </c>
      <c r="L5672" s="444">
        <f t="shared" ca="1" si="212"/>
        <v>-2706659451845023.5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-2706659451845023.5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-11277747716020.932</v>
      </c>
      <c r="L5673" s="444">
        <f t="shared" ca="1" si="212"/>
        <v>-2717937199561044.5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-2717937199561044.5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-11324738331504.352</v>
      </c>
      <c r="L5674" s="444">
        <f t="shared" ca="1" si="212"/>
        <v>-2729261937892549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-2729261937892549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-11371924741218.953</v>
      </c>
      <c r="L5675" s="444">
        <f t="shared" ca="1" si="212"/>
        <v>-2740633862633768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-2740633862633768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-11419307760974.033</v>
      </c>
      <c r="L5676" s="444">
        <f t="shared" ca="1" si="212"/>
        <v>-2752053170394742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-2752053170394742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-11466888209978.092</v>
      </c>
      <c r="L5677" s="444">
        <f t="shared" ca="1" si="212"/>
        <v>-2763520058604720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-2763520058604720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-11514666910853</v>
      </c>
      <c r="L5678" s="444">
        <f t="shared" ca="1" si="212"/>
        <v>-2775034725515573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-2775034725515573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-11562644689648.221</v>
      </c>
      <c r="L5679" s="444">
        <f t="shared" ca="1" si="212"/>
        <v>-2786597370205221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-2786597370205221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-11610822375855.088</v>
      </c>
      <c r="L5680" s="444">
        <f t="shared" ca="1" si="212"/>
        <v>-2798208192581076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-2798208192581076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-11659200802421.15</v>
      </c>
      <c r="L5681" s="444">
        <f t="shared" ca="1" si="212"/>
        <v>-2809867393383497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-2809867393383497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-11707780805764.57</v>
      </c>
      <c r="L5682" s="444">
        <f t="shared" ca="1" si="212"/>
        <v>-2821575174189261.5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-2821575174189261.5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-11756563225788.59</v>
      </c>
      <c r="L5683" s="444">
        <f t="shared" ca="1" si="212"/>
        <v>-2833331737415050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-2833331737415050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-11805548905896.041</v>
      </c>
      <c r="L5684" s="444">
        <f t="shared" ca="1" si="212"/>
        <v>-2845137286320946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-2845137286320946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-11854738693003.941</v>
      </c>
      <c r="L5685" s="444">
        <f t="shared" ca="1" si="212"/>
        <v>-2856992025013950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-2856992025013950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-11904133437558.125</v>
      </c>
      <c r="L5686" s="444">
        <f t="shared" ca="1" si="212"/>
        <v>-2868896158451508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-2868896158451508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-11953733993547.949</v>
      </c>
      <c r="L5687" s="444">
        <f t="shared" ca="1" si="212"/>
        <v>-2880849892445056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-2880849892445056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-12003541218521.066</v>
      </c>
      <c r="L5688" s="444">
        <f t="shared" ca="1" si="212"/>
        <v>-2892853433663577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-2892853433663577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-12053555973598.238</v>
      </c>
      <c r="L5689" s="444">
        <f t="shared" ca="1" si="212"/>
        <v>-2904906989637175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-2904906989637175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-12103779123488.229</v>
      </c>
      <c r="L5690" s="444">
        <f t="shared" ca="1" si="212"/>
        <v>-2917010768760663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-2917010768760663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-12154211536502.762</v>
      </c>
      <c r="L5691" s="444">
        <f t="shared" ca="1" si="212"/>
        <v>-2929164980297166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-2929164980297166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-12204854084571.525</v>
      </c>
      <c r="L5692" s="444">
        <f t="shared" ca="1" si="212"/>
        <v>-2941369834381737.5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-2941369834381737.5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-12255707643257.24</v>
      </c>
      <c r="L5693" s="444">
        <f t="shared" ca="1" si="212"/>
        <v>-2953625542024994.5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-2953625542024994.5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-12306773091770.811</v>
      </c>
      <c r="L5694" s="444">
        <f t="shared" ca="1" si="212"/>
        <v>-2965932315116765.5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-2965932315116765.5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-12358051312986.523</v>
      </c>
      <c r="L5695" s="444">
        <f t="shared" ca="1" si="212"/>
        <v>-2978290366429752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-2978290366429752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-12409543193457.301</v>
      </c>
      <c r="L5696" s="444">
        <f t="shared" ca="1" si="212"/>
        <v>-2990699909623209.5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-2990699909623209.5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-12461249623430.039</v>
      </c>
      <c r="L5697" s="444">
        <f t="shared" ca="1" si="212"/>
        <v>-3003161159246639.5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-3003161159246639.5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-12513171496860.998</v>
      </c>
      <c r="L5698" s="444">
        <f t="shared" ca="1" si="212"/>
        <v>-3015674330743500.5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-3015674330743500.5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-12565309711431.252</v>
      </c>
      <c r="L5699" s="444">
        <f t="shared" ca="1" si="212"/>
        <v>-3028239640454932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-3028239640454932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-12617665168562.217</v>
      </c>
      <c r="L5700" s="444">
        <f t="shared" ca="1" si="212"/>
        <v>-3040857305623494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-3040857305623494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-12670238773431.225</v>
      </c>
      <c r="L5701" s="444">
        <f t="shared" ca="1" si="212"/>
        <v>-3053527544396925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-3053527544396925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-12723031434987.188</v>
      </c>
      <c r="L5702" s="444">
        <f t="shared" ca="1" si="212"/>
        <v>-3066250575831912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-3066250575831912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-12776044065966.301</v>
      </c>
      <c r="L5703" s="444">
        <f t="shared" ca="1" si="212"/>
        <v>-3079026619897878.5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-3079026619897878.5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-12829277582907.826</v>
      </c>
      <c r="L5704" s="444">
        <f t="shared" ca="1" si="212"/>
        <v>-3091855897480786.5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-3091855897480786.5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-12882732906169.943</v>
      </c>
      <c r="L5705" s="444">
        <f t="shared" ca="1" si="212"/>
        <v>-3104738630386956.5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-3104738630386956.5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-12936410959945.652</v>
      </c>
      <c r="L5706" s="444">
        <f t="shared" ca="1" si="212"/>
        <v>-3117675041346902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-3117675041346902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-12990312672278.758</v>
      </c>
      <c r="L5707" s="444">
        <f t="shared" ca="1" si="212"/>
        <v>-3130665354019181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-3130665354019181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-13044438975079.92</v>
      </c>
      <c r="L5708" s="444">
        <f t="shared" ca="1" si="212"/>
        <v>-3143709792994261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-3143709792994261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-13098790804142.754</v>
      </c>
      <c r="L5709" s="444">
        <f t="shared" ca="1" si="212"/>
        <v>-3156808583798404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-3156808583798404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-13153369099160.016</v>
      </c>
      <c r="L5710" s="444">
        <f t="shared" ca="1" si="212"/>
        <v>-3169961952897564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-3169961952897564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-13208174803739.85</v>
      </c>
      <c r="L5711" s="444">
        <f t="shared" ca="1" si="212"/>
        <v>-3183170127701304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-3183170127701304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-13263208865422.1</v>
      </c>
      <c r="L5712" s="444">
        <f t="shared" ca="1" si="212"/>
        <v>-3196433336566726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-3196433336566726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-13318472235694.691</v>
      </c>
      <c r="L5713" s="444">
        <f t="shared" ca="1" si="212"/>
        <v>-3209751808802420.5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-3209751808802420.5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-13373965870010.086</v>
      </c>
      <c r="L5714" s="444">
        <f t="shared" ca="1" si="212"/>
        <v>-3223125774672430.5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-3223125774672430.5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-13429690727801.793</v>
      </c>
      <c r="L5715" s="444">
        <f t="shared" ca="1" si="212"/>
        <v>-3236555465400232.5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-3236555465400232.5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-13485647772500.969</v>
      </c>
      <c r="L5716" s="444">
        <f t="shared" ca="1" si="212"/>
        <v>-3250041113172733.5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-3250041113172733.5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-13541837971553.057</v>
      </c>
      <c r="L5717" s="444">
        <f t="shared" ca="1" si="212"/>
        <v>-3263582951144286.5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-3263582951144286.5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-13598262296434.527</v>
      </c>
      <c r="L5718" s="444">
        <f t="shared" ca="1" si="212"/>
        <v>-3277181213440721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-3277181213440721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-13654921722669.67</v>
      </c>
      <c r="L5719" s="444">
        <f t="shared" ca="1" si="212"/>
        <v>-3290836135163390.5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-3290836135163390.5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-13711817229847.461</v>
      </c>
      <c r="L5720" s="444">
        <f t="shared" ca="1" si="212"/>
        <v>-3304547952393238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-3304547952393238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-13768949801638.492</v>
      </c>
      <c r="L5721" s="444">
        <f t="shared" ca="1" si="212"/>
        <v>-3318316902194876.5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-3318316902194876.5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-13826320425811.984</v>
      </c>
      <c r="L5722" s="444">
        <f t="shared" ca="1" si="212"/>
        <v>-3332143222620688.5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-3332143222620688.5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-13883930094252.869</v>
      </c>
      <c r="L5723" s="444">
        <f t="shared" ca="1" si="212"/>
        <v>-3346027152714941.5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-3346027152714941.5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-13941779802978.922</v>
      </c>
      <c r="L5724" s="444">
        <f t="shared" ca="1" si="212"/>
        <v>-3359968932517920.5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-3359968932517920.5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-13999870552158.002</v>
      </c>
      <c r="L5725" s="444">
        <f t="shared" ca="1" si="212"/>
        <v>-3373968803070078.5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-3373968803070078.5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-14058203346125.326</v>
      </c>
      <c r="L5726" s="444">
        <f t="shared" ca="1" si="212"/>
        <v>-3388027006416204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-3388027006416204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-14116779193400.85</v>
      </c>
      <c r="L5727" s="444">
        <f t="shared" ca="1" si="212"/>
        <v>-3402143785609605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-3402143785609605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-14175599106706.688</v>
      </c>
      <c r="L5728" s="444">
        <f t="shared" ca="1" si="212"/>
        <v>-3416319384716311.5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-3416319384716311.5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-14234664102984.631</v>
      </c>
      <c r="L5729" s="444">
        <f t="shared" ca="1" si="212"/>
        <v>-3430554048819296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-3430554048819296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-14293975203413.732</v>
      </c>
      <c r="L5730" s="444">
        <f t="shared" ca="1" si="212"/>
        <v>-3444848024022709.5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-3444848024022709.5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-14353533433427.955</v>
      </c>
      <c r="L5731" s="444">
        <f t="shared" ca="1" si="212"/>
        <v>-3459201557456137.5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-3459201557456137.5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-14413339822733.906</v>
      </c>
      <c r="L5732" s="444">
        <f t="shared" ca="1" si="212"/>
        <v>-3473614897278871.5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-3473614897278871.5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-14473395405328.631</v>
      </c>
      <c r="L5733" s="444">
        <f t="shared" ca="1" si="212"/>
        <v>-3488088292684200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-3488088292684200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-14533701219517.5</v>
      </c>
      <c r="L5734" s="444">
        <f t="shared" ca="1" si="212"/>
        <v>-3502621993903717.5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-3502621993903717.5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-14594258307932.156</v>
      </c>
      <c r="L5735" s="444">
        <f t="shared" ca="1" si="212"/>
        <v>-3517216252211649.5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-3517216252211649.5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-14655067717548.539</v>
      </c>
      <c r="L5736" s="444">
        <f t="shared" ca="1" si="212"/>
        <v>-3531871319929198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-3531871319929198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-14716130499704.992</v>
      </c>
      <c r="L5737" s="444">
        <f t="shared" ca="1" si="212"/>
        <v>-3546587450428903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-3546587450428903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-14777447710120.43</v>
      </c>
      <c r="L5738" s="444">
        <f t="shared" ca="1" si="212"/>
        <v>-3561364898139023.5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-3561364898139023.5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-14839020408912.598</v>
      </c>
      <c r="L5739" s="444">
        <f t="shared" ca="1" si="212"/>
        <v>-3576203918547936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-3576203918547936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-14900849660616.4</v>
      </c>
      <c r="L5740" s="444">
        <f t="shared" ca="1" si="212"/>
        <v>-3591104768208552.5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-3591104768208552.5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-14962936534202.303</v>
      </c>
      <c r="L5741" s="444">
        <f t="shared" ca="1" si="212"/>
        <v>-3606067704742755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-3606067704742755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-15025282103094.813</v>
      </c>
      <c r="L5742" s="444">
        <f t="shared" ca="1" si="212"/>
        <v>-3621092986845850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-3621092986845850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-15087887445191.041</v>
      </c>
      <c r="L5743" s="444">
        <f t="shared" ca="1" si="212"/>
        <v>-3636180874291041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-3636180874291041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-15150753642879.34</v>
      </c>
      <c r="L5744" s="444">
        <f t="shared" ca="1" si="212"/>
        <v>-3651331627933920.5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-3651331627933920.5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-15213881783058.002</v>
      </c>
      <c r="L5745" s="444">
        <f t="shared" ca="1" si="212"/>
        <v>-3666545509716978.5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-3666545509716978.5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-15277272957154.074</v>
      </c>
      <c r="L5746" s="444">
        <f t="shared" ca="1" si="212"/>
        <v>-3681822782674132.5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-3681822782674132.5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-15340928261142.221</v>
      </c>
      <c r="L5747" s="444">
        <f t="shared" ca="1" si="212"/>
        <v>-3697163710935274.5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-3697163710935274.5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-15404848795563.643</v>
      </c>
      <c r="L5748" s="444">
        <f t="shared" ca="1" si="212"/>
        <v>-3712568559730838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-3712568559730838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-15469035665545.158</v>
      </c>
      <c r="L5749" s="444">
        <f t="shared" ca="1" si="212"/>
        <v>-3728037595396383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-3728037595396383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-15533489980818.262</v>
      </c>
      <c r="L5750" s="444">
        <f t="shared" ca="1" si="212"/>
        <v>-3743571085377201.5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-3743571085377201.5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-15598212855738.342</v>
      </c>
      <c r="L5751" s="444">
        <f t="shared" ca="1" si="212"/>
        <v>-3759169298232940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-3759169298232940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-15663205409303.918</v>
      </c>
      <c r="L5752" s="444">
        <f t="shared" ca="1" si="212"/>
        <v>-3774832503642244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-3774832503642244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-15728468765176.016</v>
      </c>
      <c r="L5753" s="444">
        <f t="shared" ca="1" si="212"/>
        <v>-3790560972407420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-3790560972407420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-15794004051697.584</v>
      </c>
      <c r="L5754" s="444">
        <f t="shared" ca="1" si="212"/>
        <v>-3806354976459117.5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-3806354976459117.5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-15859812401912.99</v>
      </c>
      <c r="L5755" s="444">
        <f t="shared" ca="1" si="212"/>
        <v>-3822214788861030.5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-3822214788861030.5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-15925894953587.627</v>
      </c>
      <c r="L5756" s="444">
        <f t="shared" ca="1" si="212"/>
        <v>-3838140683814618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-3838140683814618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-15992252849227.574</v>
      </c>
      <c r="L5757" s="444">
        <f t="shared" ca="1" si="212"/>
        <v>-3854132936663845.5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-3854132936663845.5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-16058887236099.354</v>
      </c>
      <c r="L5758" s="444">
        <f t="shared" ca="1" si="212"/>
        <v>-3870191823899945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-3870191823899945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-16125799266249.771</v>
      </c>
      <c r="L5759" s="444">
        <f t="shared" ca="1" si="212"/>
        <v>-3886317623166195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-3886317623166195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-16192990096525.811</v>
      </c>
      <c r="L5760" s="444">
        <f t="shared" ca="1" si="212"/>
        <v>-3902510613262721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-3902510613262721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-16260460888594.67</v>
      </c>
      <c r="L5761" s="444">
        <f t="shared" ca="1" si="212"/>
        <v>-3918771074151315.5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-3918771074151315.5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-16328212808963.814</v>
      </c>
      <c r="L5762" s="444">
        <f t="shared" ca="1" si="212"/>
        <v>-3935099286960279.5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-3935099286960279.5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-16396247029001.164</v>
      </c>
      <c r="L5763" s="444">
        <f t="shared" ca="1" si="212"/>
        <v>-3951495533989280.5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-3951495533989280.5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-16464564724955.336</v>
      </c>
      <c r="L5764" s="444">
        <f t="shared" ca="1" si="212"/>
        <v>-3967960098714236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-3967960098714236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-16533167077975.982</v>
      </c>
      <c r="L5765" s="444">
        <f t="shared" ca="1" si="212"/>
        <v>-3984493265792212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-3984493265792212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-16602055274134.219</v>
      </c>
      <c r="L5766" s="444">
        <f t="shared" ca="1" si="212"/>
        <v>-4001095321066346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-4001095321066346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-16671230504443.107</v>
      </c>
      <c r="L5767" s="444">
        <f t="shared" ca="1" si="212"/>
        <v>-4017766551570789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-4017766551570789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-16740693964878.285</v>
      </c>
      <c r="L5768" s="444">
        <f t="shared" ca="1" si="212"/>
        <v>-4034507245535667.5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-4034507245535667.5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-16810446856398.615</v>
      </c>
      <c r="L5769" s="444">
        <f t="shared" ca="1" si="212"/>
        <v>-4051317692392066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-4051317692392066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-16880490384966.941</v>
      </c>
      <c r="L5770" s="444">
        <f t="shared" ca="1" si="212"/>
        <v>-4068198182777033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-4068198182777033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-16950825761570.971</v>
      </c>
      <c r="L5771" s="444">
        <f t="shared" ca="1" si="212"/>
        <v>-4085149008538604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-4085149008538604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-17021454202244.182</v>
      </c>
      <c r="L5772" s="444">
        <f t="shared" ca="1" si="212"/>
        <v>-4102170462740848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-4102170462740848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-17092376928086.867</v>
      </c>
      <c r="L5773" s="444">
        <f t="shared" ca="1" si="212"/>
        <v>-4119262839668935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-4119262839668935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-17163595165287.229</v>
      </c>
      <c r="L5774" s="444">
        <f t="shared" ca="1" si="212"/>
        <v>-4136426434834222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-4136426434834222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-17235110145142.592</v>
      </c>
      <c r="L5775" s="444">
        <f t="shared" ca="1" si="212"/>
        <v>-4153661544979364.5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-4153661544979364.5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-17306923104080.686</v>
      </c>
      <c r="L5776" s="444">
        <f t="shared" ca="1" si="212"/>
        <v>-4170968468083445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-4170968468083445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-17379035283681.018</v>
      </c>
      <c r="L5777" s="444">
        <f t="shared" ca="1" si="212"/>
        <v>-4188347503367126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-4188347503367126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-17451447930696.357</v>
      </c>
      <c r="L5778" s="444">
        <f t="shared" ca="1" si="212"/>
        <v>-4205798951297822.5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-4205798951297822.5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-17524162297074.258</v>
      </c>
      <c r="L5779" s="444">
        <f t="shared" ca="1" si="212"/>
        <v>-4223323113594897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-4223323113594897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-17597179639978.738</v>
      </c>
      <c r="L5780" s="444">
        <f t="shared" ca="1" si="212"/>
        <v>-4240920293234875.5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-4240920293234875.5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-17670501221811.98</v>
      </c>
      <c r="L5781" s="444">
        <f t="shared" ca="1" si="212"/>
        <v>-4258590794456687.5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-4258590794456687.5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-17744128310236.199</v>
      </c>
      <c r="L5782" s="444">
        <f t="shared" ca="1" si="212"/>
        <v>-4276334922766923.5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-4276334922766923.5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-17818062178195.516</v>
      </c>
      <c r="L5783" s="444">
        <f t="shared" ca="1" si="212"/>
        <v>-4294152984945119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-4294152984945119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-17892304103937.996</v>
      </c>
      <c r="L5784" s="444">
        <f t="shared" ca="1" si="212"/>
        <v>-4312045289049057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-4312045289049057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-17966855371037.734</v>
      </c>
      <c r="L5785" s="444">
        <f t="shared" ca="1" si="212"/>
        <v>-4330012144420094.5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-4330012144420094.5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-18041717268417.059</v>
      </c>
      <c r="L5786" s="444">
        <f t="shared" ca="1" si="212"/>
        <v>-4348053861688511.5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-4348053861688511.5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-18116891090368.797</v>
      </c>
      <c r="L5787" s="444">
        <f t="shared" ca="1" si="212"/>
        <v>-4366170752778880.5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-4366170752778880.5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-18192378136578.668</v>
      </c>
      <c r="L5788" s="444">
        <f t="shared" ca="1" si="212"/>
        <v>-4384363130915459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-4384363130915459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-18268179712147.746</v>
      </c>
      <c r="L5789" s="444">
        <f t="shared" ca="1" si="212"/>
        <v>-4402631310627606.5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-4402631310627606.5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-18344297127615.027</v>
      </c>
      <c r="L5790" s="444">
        <f t="shared" ca="1" si="212"/>
        <v>-4420975607755221.5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-4420975607755221.5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-18420731698980.09</v>
      </c>
      <c r="L5791" s="444">
        <f t="shared" ca="1" si="212"/>
        <v>-4439396339454201.5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-4439396339454201.5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-18497484747725.84</v>
      </c>
      <c r="L5792" s="444">
        <f t="shared" ca="1" si="212"/>
        <v>-4457893824201927.5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-4457893824201927.5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-18574557600841.363</v>
      </c>
      <c r="L5793" s="444">
        <f t="shared" ca="1" si="212"/>
        <v>-4476468381802769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-4476468381802769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-18651951590844.871</v>
      </c>
      <c r="L5794" s="444">
        <f t="shared" ca="1" si="212"/>
        <v>-4495120333393614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-4495120333393614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-18729668055806.727</v>
      </c>
      <c r="L5795" s="444">
        <f t="shared" ca="1" si="212"/>
        <v>-4513850001449421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-4513850001449421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-18807708339372.586</v>
      </c>
      <c r="L5796" s="444">
        <f t="shared" ca="1" si="212"/>
        <v>-4532657709788794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-4532657709788794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-18886073790786.641</v>
      </c>
      <c r="L5797" s="444">
        <f t="shared" ca="1" si="212"/>
        <v>-4551543783579581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-4551543783579581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-18964765764914.922</v>
      </c>
      <c r="L5798" s="444">
        <f t="shared" ca="1" si="212"/>
        <v>-4570508549344496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-4570508549344496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-19043785622268.734</v>
      </c>
      <c r="L5799" s="444">
        <f t="shared" ca="1" si="212"/>
        <v>-4589552334966765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-4589552334966765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-19123134729028.188</v>
      </c>
      <c r="L5800" s="444">
        <f t="shared" ca="1" si="212"/>
        <v>-4608675469695793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-4608675469695793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-19202814457065.805</v>
      </c>
      <c r="L5801" s="444">
        <f t="shared" ca="1" si="212"/>
        <v>-4627878284152859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-4627878284152859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-19282826183970.246</v>
      </c>
      <c r="L5802" s="444">
        <f t="shared" ca="1" si="212"/>
        <v>-4647161110336829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-4647161110336829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-19363171293070.121</v>
      </c>
      <c r="L5803" s="444">
        <f t="shared" ca="1" si="212"/>
        <v>-4666524281629899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-4666524281629899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-19443851173457.914</v>
      </c>
      <c r="L5804" s="444">
        <f t="shared" ca="1" si="212"/>
        <v>-4685968132803357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-4685968132803357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-19524867220013.988</v>
      </c>
      <c r="L5805" s="444">
        <f t="shared" ca="1" si="212"/>
        <v>-4705493000023371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-4705493000023371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-19606220833430.711</v>
      </c>
      <c r="L5806" s="444">
        <f t="shared" ca="1" si="212"/>
        <v>-4725099220856802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-4725099220856802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-19687913420236.676</v>
      </c>
      <c r="L5807" s="444">
        <f t="shared" ca="1" si="212"/>
        <v>-4744787134277039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-4744787134277039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-19769946392820.996</v>
      </c>
      <c r="L5808" s="444">
        <f t="shared" ca="1" si="212"/>
        <v>-4764557080669860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-4764557080669860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-19852321169457.75</v>
      </c>
      <c r="L5809" s="444">
        <f t="shared" ca="1" si="212"/>
        <v>-4784409401839318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-4784409401839318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-19935039174330.492</v>
      </c>
      <c r="L5810" s="444">
        <f t="shared" ca="1" si="212"/>
        <v>-4804344441013648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-4804344441013648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-20018101837556.867</v>
      </c>
      <c r="L5811" s="444">
        <f t="shared" ca="1" si="212"/>
        <v>-4824362542851205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-4824362542851205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-20101510595213.355</v>
      </c>
      <c r="L5812" s="444">
        <f t="shared" ca="1" si="212"/>
        <v>-4844464053446418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-4844464053446418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-20185266889360.074</v>
      </c>
      <c r="L5813" s="444">
        <f t="shared" ca="1" si="212"/>
        <v>-4864649320335778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-4864649320335778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-20269372168065.742</v>
      </c>
      <c r="L5814" s="444">
        <f t="shared" ca="1" si="212"/>
        <v>-4884918692503844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-4884918692503844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-20353827885432.684</v>
      </c>
      <c r="L5815" s="444">
        <f t="shared" ca="1" si="212"/>
        <v>-4905272520389277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-4905272520389277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-20438635501621.988</v>
      </c>
      <c r="L5816" s="444">
        <f t="shared" ca="1" si="212"/>
        <v>-4925711155890899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-4925711155890899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-20523796482878.746</v>
      </c>
      <c r="L5817" s="444">
        <f t="shared" ca="1" si="212"/>
        <v>-4946234952373778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-4946234952373778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-20609312301557.406</v>
      </c>
      <c r="L5818" s="444">
        <f t="shared" ca="1" si="212"/>
        <v>-4966844264675335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-4966844264675335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-20695184436147.23</v>
      </c>
      <c r="L5819" s="444">
        <f t="shared" ca="1" si="212"/>
        <v>-4987539449111482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-4987539449111482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-20781414371297.84</v>
      </c>
      <c r="L5820" s="444">
        <f t="shared" ca="1" si="212"/>
        <v>-5008320863482780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-5008320863482780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-20868003597844.918</v>
      </c>
      <c r="L5821" s="444">
        <f t="shared" ca="1" si="212"/>
        <v>-5029188867080625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-5029188867080625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-20954953612835.938</v>
      </c>
      <c r="L5822" s="444">
        <f t="shared" ca="1" si="212"/>
        <v>-5050143820693461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-5050143820693461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-21042265919556.086</v>
      </c>
      <c r="L5823" s="444">
        <f t="shared" ca="1" si="212"/>
        <v>-5071186086613017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-5071186086613017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-21129942027554.238</v>
      </c>
      <c r="L5824" s="444">
        <f t="shared" ca="1" si="212"/>
        <v>-5092316028640571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-5092316028640571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-21217983452669.047</v>
      </c>
      <c r="L5825" s="444">
        <f t="shared" ca="1" si="212"/>
        <v>-5113534012093240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-5113534012093240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-21306391717055.168</v>
      </c>
      <c r="L5826" s="444">
        <f t="shared" ca="1" si="212"/>
        <v>-5134840403810295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-5134840403810295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-21395168349209.563</v>
      </c>
      <c r="L5827" s="444">
        <f t="shared" ca="1" si="212"/>
        <v>-5156235572159505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-5156235572159505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-21484314883997.938</v>
      </c>
      <c r="L5828" s="444">
        <f t="shared" ca="1" si="212"/>
        <v>-5177719887043503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-5177719887043503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-21573832862681.262</v>
      </c>
      <c r="L5829" s="444">
        <f t="shared" ca="1" si="212"/>
        <v>-5199293719906184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-5199293719906184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-21663723832942.434</v>
      </c>
      <c r="L5830" s="444">
        <f t="shared" ca="1" si="212"/>
        <v>-5220957443739126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-5220957443739126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-21753989348913.023</v>
      </c>
      <c r="L5831" s="444">
        <f t="shared" ca="1" si="212"/>
        <v>-5242711433088039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-5242711433088039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-21844630971200.164</v>
      </c>
      <c r="L5832" s="444">
        <f t="shared" ca="1" si="212"/>
        <v>-5264556064059239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-5264556064059239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-21935650266913.496</v>
      </c>
      <c r="L5833" s="444">
        <f t="shared" ca="1" si="212"/>
        <v>-5286491714326152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-5286491714326152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-22027048809692.301</v>
      </c>
      <c r="L5834" s="444">
        <f t="shared" ca="1" si="212"/>
        <v>-5308518763135844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-5308518763135844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-22118828179732.684</v>
      </c>
      <c r="L5835" s="444">
        <f t="shared" ca="1" si="212"/>
        <v>-5330637591315577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-5330637591315577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-22210989963814.902</v>
      </c>
      <c r="L5836" s="444">
        <f t="shared" ca="1" si="212"/>
        <v>-5352848581279392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-5352848581279392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-22303535755330.801</v>
      </c>
      <c r="L5837" s="444">
        <f t="shared" ca="1" si="212"/>
        <v>-5375152117034723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-5375152117034723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-22396467154311.344</v>
      </c>
      <c r="L5838" s="444">
        <f t="shared" ca="1" si="212"/>
        <v>-5397548584189034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-5397548584189034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-22489785767454.309</v>
      </c>
      <c r="L5839" s="444">
        <f t="shared" ca="1" si="212"/>
        <v>-5420038369956488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-5420038369956488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-22583493208152.031</v>
      </c>
      <c r="L5840" s="444">
        <f t="shared" ca="1" si="212"/>
        <v>-5442621863164640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-5442621863164640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-22677591096519.332</v>
      </c>
      <c r="L5841" s="444">
        <f t="shared" ca="1" si="212"/>
        <v>-5465299454261159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-5465299454261159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-22772081059421.496</v>
      </c>
      <c r="L5842" s="444">
        <f t="shared" ca="1" si="212"/>
        <v>-5488071535320580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-5488071535320580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-22866964730502.418</v>
      </c>
      <c r="L5843" s="444">
        <f t="shared" ca="1" si="212"/>
        <v>-5510938500051082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-5510938500051082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-22962243750212.84</v>
      </c>
      <c r="L5844" s="444">
        <f t="shared" ca="1" si="212"/>
        <v>-5533900743801295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-5533900743801295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-23057919765838.73</v>
      </c>
      <c r="L5845" s="444">
        <f t="shared" ca="1" si="212"/>
        <v>-5556958663567134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-5556958663567134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-23153994431529.727</v>
      </c>
      <c r="L5846" s="444">
        <f t="shared" ca="1" si="212"/>
        <v>-5580112657998664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-5580112657998664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-23250469408327.766</v>
      </c>
      <c r="L5847" s="444">
        <f t="shared" ca="1" si="212"/>
        <v>-5603363127406992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-5603363127406992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-23347346364195.801</v>
      </c>
      <c r="L5848" s="444">
        <f t="shared" ca="1" si="212"/>
        <v>-5626710473771188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-5626710473771188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-23444626974046.617</v>
      </c>
      <c r="L5849" s="444">
        <f t="shared" ca="1" si="212"/>
        <v>-5650155100745235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-5650155100745235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-23542312919771.813</v>
      </c>
      <c r="L5850" s="444">
        <f t="shared" ca="1" si="212"/>
        <v>-5673697413665007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-5673697413665007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-23640405890270.863</v>
      </c>
      <c r="L5851" s="444">
        <f t="shared" ca="1" si="212"/>
        <v>-5697337819555278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-5697337819555278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-23738907581480.324</v>
      </c>
      <c r="L5852" s="444">
        <f t="shared" ca="1" si="212"/>
        <v>-5721076727136758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-5721076727136758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-23837819696403.156</v>
      </c>
      <c r="L5853" s="444">
        <f t="shared" ca="1" si="212"/>
        <v>-5744914546833161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-5744914546833161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-23937143945138.172</v>
      </c>
      <c r="L5854" s="444">
        <f t="shared" ca="1" si="212"/>
        <v>-5768851690778299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-5768851690778299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-24036882044909.578</v>
      </c>
      <c r="L5855" s="444">
        <f t="shared" ca="1" si="212"/>
        <v>-5792888572823209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-5792888572823209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-24137035720096.703</v>
      </c>
      <c r="L5856" s="444">
        <f t="shared" ca="1" si="212"/>
        <v>-5817025608543306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-5817025608543306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-24237606702263.773</v>
      </c>
      <c r="L5857" s="444">
        <f t="shared" ca="1" si="212"/>
        <v>-5841263215245570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-5841263215245570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-24338596730189.875</v>
      </c>
      <c r="L5858" s="444">
        <f t="shared" ca="1" si="212"/>
        <v>-5865601811975760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-5865601811975760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-24440007549899</v>
      </c>
      <c r="L5859" s="444">
        <f t="shared" ca="1" si="212"/>
        <v>-5890041819525659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-5890041819525659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-24541840914690.246</v>
      </c>
      <c r="L5860" s="444">
        <f t="shared" ca="1" si="212"/>
        <v>-5914583660440349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-5914583660440349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-24644098585168.121</v>
      </c>
      <c r="L5861" s="444">
        <f t="shared" ca="1" si="212"/>
        <v>-5939227759025517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-5939227759025517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-24746782329272.988</v>
      </c>
      <c r="L5862" s="444">
        <f t="shared" ca="1" si="212"/>
        <v>-5963974541354790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-5963974541354790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-24849893922311.625</v>
      </c>
      <c r="L5863" s="444">
        <f t="shared" ca="1" si="212"/>
        <v>-5988824435277102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-5988824435277102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-24953435146987.926</v>
      </c>
      <c r="L5864" s="444">
        <f t="shared" ca="1" si="212"/>
        <v>-6013777870424090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-6013777870424090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-25057407793433.707</v>
      </c>
      <c r="L5865" s="444">
        <f t="shared" ca="1" si="212"/>
        <v>-6038835278217524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-6038835278217524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-25161813659239.684</v>
      </c>
      <c r="L5866" s="444">
        <f t="shared" ca="1" si="212"/>
        <v>-6063997091876764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-6063997091876764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-25266654549486.516</v>
      </c>
      <c r="L5867" s="444">
        <f t="shared" ca="1" si="212"/>
        <v>-6089263746426251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-6089263746426251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-25371932276776.047</v>
      </c>
      <c r="L5868" s="444">
        <f t="shared" ca="1" si="212"/>
        <v>-6114635678703027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-6114635678703027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-25477648661262.613</v>
      </c>
      <c r="L5869" s="444">
        <f t="shared" ca="1" si="212"/>
        <v>-6140113327364290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-6140113327364290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-25583805530684.543</v>
      </c>
      <c r="L5870" s="444">
        <f t="shared" ca="1" si="212"/>
        <v>-6165697132894975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-6165697132894975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-25690404720395.73</v>
      </c>
      <c r="L5871" s="444">
        <f t="shared" ca="1" si="212"/>
        <v>-6191387537615371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-6191387537615371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-25797448073397.379</v>
      </c>
      <c r="L5872" s="444">
        <f t="shared" ca="1" si="212"/>
        <v>-6217184985688768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-6217184985688768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-25904937440369.867</v>
      </c>
      <c r="L5873" s="444">
        <f t="shared" ref="L5873:L6127" ca="1" si="217">I5873-J5873+K5873</f>
        <v>-6243089923129138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-6243089923129138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-26012874679704.742</v>
      </c>
      <c r="L5874" s="444">
        <f t="shared" ca="1" si="217"/>
        <v>-6269102797808843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-6269102797808843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-26121261657536.844</v>
      </c>
      <c r="L5875" s="444">
        <f t="shared" ca="1" si="217"/>
        <v>-6295224059466380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-6295224059466380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-26230100247776.582</v>
      </c>
      <c r="L5876" s="444">
        <f t="shared" ca="1" si="217"/>
        <v>-6321454159714157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-6321454159714157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-26339392332142.32</v>
      </c>
      <c r="L5877" s="444">
        <f t="shared" ca="1" si="217"/>
        <v>-6347793552046299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-6347793552046299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-26449139800192.914</v>
      </c>
      <c r="L5878" s="444">
        <f t="shared" ca="1" si="217"/>
        <v>-6374242691846492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-6374242691846492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-26559344549360.383</v>
      </c>
      <c r="L5879" s="444">
        <f t="shared" ca="1" si="217"/>
        <v>-6400802036395852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-6400802036395852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-26670008484982.715</v>
      </c>
      <c r="L5880" s="444">
        <f t="shared" ca="1" si="217"/>
        <v>-6427472044880835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-6427472044880835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-26781133520336.813</v>
      </c>
      <c r="L5881" s="444">
        <f t="shared" ca="1" si="217"/>
        <v>-6454253178401172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-6454253178401172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-26892721576671.551</v>
      </c>
      <c r="L5882" s="444">
        <f t="shared" ca="1" si="217"/>
        <v>-6481145899977844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-6481145899977844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-27004774583241.016</v>
      </c>
      <c r="L5883" s="444">
        <f t="shared" ca="1" si="217"/>
        <v>-6508150674561085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-6508150674561085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-27117294477337.855</v>
      </c>
      <c r="L5884" s="444">
        <f t="shared" ca="1" si="217"/>
        <v>-6535267969038423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-6535267969038423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-27230283204326.762</v>
      </c>
      <c r="L5885" s="444">
        <f t="shared" ca="1" si="217"/>
        <v>-6562498252242750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-6562498252242750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-27343742717678.125</v>
      </c>
      <c r="L5886" s="444">
        <f t="shared" ca="1" si="217"/>
        <v>-6589841994960428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-6589841994960428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-27457674979001.781</v>
      </c>
      <c r="L5887" s="444">
        <f t="shared" ca="1" si="217"/>
        <v>-6617299669939430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-6617299669939430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-27572081958080.957</v>
      </c>
      <c r="L5888" s="444">
        <f t="shared" ca="1" si="217"/>
        <v>-6644871751897511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-6644871751897511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-27686965632906.297</v>
      </c>
      <c r="L5889" s="444">
        <f t="shared" ca="1" si="217"/>
        <v>-6672558717530417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-6672558717530417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-27802327989710.07</v>
      </c>
      <c r="L5890" s="444">
        <f t="shared" ca="1" si="217"/>
        <v>-6700361045520127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-6700361045520127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-27918171023000.527</v>
      </c>
      <c r="L5891" s="444">
        <f t="shared" ca="1" si="217"/>
        <v>-6728279216543128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-6728279216543128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-28034496735596.367</v>
      </c>
      <c r="L5892" s="444">
        <f t="shared" ca="1" si="217"/>
        <v>-6756313713278724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-6756313713278724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-28151307138661.352</v>
      </c>
      <c r="L5893" s="444">
        <f t="shared" ca="1" si="217"/>
        <v>-6784465020417385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-6784465020417385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-28268604251739.105</v>
      </c>
      <c r="L5894" s="444">
        <f t="shared" ca="1" si="217"/>
        <v>-6812733624669124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-6812733624669124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-28386390102788.016</v>
      </c>
      <c r="L5895" s="444">
        <f t="shared" ca="1" si="217"/>
        <v>-6841120014771912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-6841120014771912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-28504666728216.301</v>
      </c>
      <c r="L5896" s="444">
        <f t="shared" ca="1" si="217"/>
        <v>-6869624681500128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-6869624681500128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-28623436172917.199</v>
      </c>
      <c r="L5897" s="444">
        <f t="shared" ca="1" si="217"/>
        <v>-6898248117673045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-6898248117673045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-28742700490304.355</v>
      </c>
      <c r="L5898" s="444">
        <f t="shared" ca="1" si="217"/>
        <v>-6926990818163349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-6926990818163349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-28862461742347.285</v>
      </c>
      <c r="L5899" s="444">
        <f t="shared" ca="1" si="217"/>
        <v>-6955853279905696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-6955853279905696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-28982721999607.066</v>
      </c>
      <c r="L5900" s="444">
        <f t="shared" ca="1" si="217"/>
        <v>-6984836001905303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-6984836001905303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-29103483341272.094</v>
      </c>
      <c r="L5901" s="444">
        <f t="shared" ca="1" si="217"/>
        <v>-7013939485246575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-7013939485246575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-29224747855194.063</v>
      </c>
      <c r="L5902" s="444">
        <f t="shared" ca="1" si="217"/>
        <v>-7043164233101769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-7043164233101769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-29346517637924.043</v>
      </c>
      <c r="L5903" s="444">
        <f t="shared" ca="1" si="217"/>
        <v>-7072510750739693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-7072510750739693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-29468794794748.719</v>
      </c>
      <c r="L5904" s="444">
        <f t="shared" ca="1" si="217"/>
        <v>-7101979545534442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-7101979545534442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-29591581439726.844</v>
      </c>
      <c r="L5905" s="444">
        <f t="shared" ca="1" si="217"/>
        <v>-7131571126974169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-7131571126974169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-29714879695725.703</v>
      </c>
      <c r="L5906" s="444">
        <f t="shared" ca="1" si="217"/>
        <v>-7161286006669895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-7161286006669895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-29838691694457.891</v>
      </c>
      <c r="L5907" s="444">
        <f t="shared" ca="1" si="217"/>
        <v>-7191124698364353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-7191124698364353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-29963019576518.137</v>
      </c>
      <c r="L5908" s="444">
        <f t="shared" ca="1" si="217"/>
        <v>-7221087717940871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-7221087717940871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-30087865491420.297</v>
      </c>
      <c r="L5909" s="444">
        <f t="shared" ca="1" si="217"/>
        <v>-7251175583432291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-7251175583432291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-30213231597634.547</v>
      </c>
      <c r="L5910" s="444">
        <f t="shared" ca="1" si="217"/>
        <v>-7281388815029926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-7281388815029926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-30339120062624.691</v>
      </c>
      <c r="L5911" s="444">
        <f t="shared" ca="1" si="217"/>
        <v>-7311727935092551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-7311727935092551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-30465533062885.625</v>
      </c>
      <c r="L5912" s="444">
        <f t="shared" ca="1" si="217"/>
        <v>-7342193468155437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-7342193468155437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-30592472783980.992</v>
      </c>
      <c r="L5913" s="444">
        <f t="shared" ca="1" si="217"/>
        <v>-7372785940939418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-7372785940939418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-30719941420580.906</v>
      </c>
      <c r="L5914" s="444">
        <f t="shared" ca="1" si="217"/>
        <v>-7403505882359999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-7403505882359999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-30847941176500</v>
      </c>
      <c r="L5915" s="444">
        <f t="shared" ca="1" si="217"/>
        <v>-7434353823536499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-7434353823536499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-30976474264735.418</v>
      </c>
      <c r="L5916" s="444">
        <f t="shared" ca="1" si="217"/>
        <v>-7465330297801234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-7465330297801234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-31105542907505.141</v>
      </c>
      <c r="L5917" s="444">
        <f t="shared" ca="1" si="217"/>
        <v>-7496435840708739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-7496435840708739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-31235149336286.406</v>
      </c>
      <c r="L5918" s="444">
        <f t="shared" ca="1" si="217"/>
        <v>-7527670990045025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-7527670990045025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-31365295791854.273</v>
      </c>
      <c r="L5919" s="444">
        <f t="shared" ca="1" si="217"/>
        <v>-7559036285836879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-7559036285836879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-31495984524320.328</v>
      </c>
      <c r="L5920" s="444">
        <f t="shared" ca="1" si="217"/>
        <v>-7590532270361199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-7590532270361199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-31627217793171.66</v>
      </c>
      <c r="L5921" s="444">
        <f t="shared" ca="1" si="217"/>
        <v>-7622159488154371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-7622159488154371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-31758997867309.875</v>
      </c>
      <c r="L5922" s="444">
        <f t="shared" ca="1" si="217"/>
        <v>-7653918486021681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-7653918486021681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-31891327025090.336</v>
      </c>
      <c r="L5923" s="444">
        <f t="shared" ca="1" si="217"/>
        <v>-7685809813046771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-7685809813046771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-32024207554361.551</v>
      </c>
      <c r="L5924" s="444">
        <f t="shared" ca="1" si="217"/>
        <v>-7717834020601133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-7717834020601133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-32157641752504.723</v>
      </c>
      <c r="L5925" s="444">
        <f t="shared" ca="1" si="217"/>
        <v>-7749991662353638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-7749991662353638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-32291631926473.492</v>
      </c>
      <c r="L5926" s="444">
        <f t="shared" ca="1" si="217"/>
        <v>-7782283294280111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-7782283294280111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-32426180392833.793</v>
      </c>
      <c r="L5927" s="444">
        <f t="shared" ca="1" si="217"/>
        <v>-7814709474672945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-7814709474672945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-32561289477803.941</v>
      </c>
      <c r="L5928" s="444">
        <f t="shared" ca="1" si="217"/>
        <v>-7847270764150749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-7847270764150749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-32696961517294.781</v>
      </c>
      <c r="L5929" s="444">
        <f t="shared" ca="1" si="217"/>
        <v>-7879967725668044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-7879967725668044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-32833198856950.188</v>
      </c>
      <c r="L5930" s="444">
        <f t="shared" ca="1" si="217"/>
        <v>-7912800924524994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-7912800924524994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-32970003852187.48</v>
      </c>
      <c r="L5931" s="444">
        <f t="shared" ca="1" si="217"/>
        <v>-7945770928377181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-7945770928377181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-33107378868238.254</v>
      </c>
      <c r="L5932" s="444">
        <f t="shared" ca="1" si="217"/>
        <v>-7978878307245419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-7978878307245419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-33245326280189.242</v>
      </c>
      <c r="L5933" s="444">
        <f t="shared" ca="1" si="217"/>
        <v>-8012123633525608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-8012123633525608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-33383848473023.367</v>
      </c>
      <c r="L5934" s="444">
        <f t="shared" ca="1" si="217"/>
        <v>-8045507481998631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-8045507481998631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-33522947841660.961</v>
      </c>
      <c r="L5935" s="444">
        <f t="shared" ca="1" si="217"/>
        <v>-8079030429840292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-8079030429840292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-33662626791001.215</v>
      </c>
      <c r="L5936" s="444">
        <f t="shared" ca="1" si="217"/>
        <v>-8112693056631293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-8112693056631293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-33802887735963.723</v>
      </c>
      <c r="L5937" s="444">
        <f t="shared" ca="1" si="217"/>
        <v>-8146495944367257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-8146495944367257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-33943733101530.242</v>
      </c>
      <c r="L5938" s="444">
        <f t="shared" ca="1" si="217"/>
        <v>-8180439677468787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-8180439677468787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-34085165322786.613</v>
      </c>
      <c r="L5939" s="444">
        <f t="shared" ca="1" si="217"/>
        <v>-8214524842791574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-8214524842791574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-34227186844964.895</v>
      </c>
      <c r="L5940" s="444">
        <f t="shared" ca="1" si="217"/>
        <v>-8248752029636539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-8248752029636539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-34369800123485.582</v>
      </c>
      <c r="L5941" s="444">
        <f t="shared" ca="1" si="217"/>
        <v>-8283121829760025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-8283121829760025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-34513007624000.105</v>
      </c>
      <c r="L5942" s="444">
        <f t="shared" ca="1" si="217"/>
        <v>-8317634837384025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-8317634837384025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-34656811822433.438</v>
      </c>
      <c r="L5943" s="444">
        <f t="shared" ca="1" si="217"/>
        <v>-8352291649206458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-8352291649206458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-34801215205026.91</v>
      </c>
      <c r="L5944" s="444">
        <f t="shared" ca="1" si="217"/>
        <v>-8387092864411485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-8387092864411485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-34946220268381.188</v>
      </c>
      <c r="L5945" s="444">
        <f t="shared" ca="1" si="217"/>
        <v>-8422039084679866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-8422039084679866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-35091829519499.441</v>
      </c>
      <c r="L5946" s="444">
        <f t="shared" ca="1" si="217"/>
        <v>-8457130914199365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-8457130914199365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-35238045475830.688</v>
      </c>
      <c r="L5947" s="444">
        <f t="shared" ca="1" si="217"/>
        <v>-8492368959675196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-8492368959675196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-35384870665313.313</v>
      </c>
      <c r="L5948" s="444">
        <f t="shared" ca="1" si="217"/>
        <v>-8527753830340509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-8527753830340509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-35532307626418.781</v>
      </c>
      <c r="L5949" s="444">
        <f t="shared" ca="1" si="217"/>
        <v>-8563286137966928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-8563286137966928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-35680358908195.531</v>
      </c>
      <c r="L5950" s="444">
        <f t="shared" ca="1" si="217"/>
        <v>-8598966496875124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-8598966496875124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-35829027070313.016</v>
      </c>
      <c r="L5951" s="444">
        <f t="shared" ca="1" si="217"/>
        <v>-8634795523945437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-8634795523945437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-35978314683105.992</v>
      </c>
      <c r="L5952" s="444">
        <f t="shared" ca="1" si="217"/>
        <v>-8670773838628543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-8670773838628543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-36128224327618.93</v>
      </c>
      <c r="L5953" s="444">
        <f t="shared" ca="1" si="217"/>
        <v>-8706902062956162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-8706902062956162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-36278758595650.672</v>
      </c>
      <c r="L5954" s="444">
        <f t="shared" ca="1" si="217"/>
        <v>-8743180821551813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-8743180821551813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-36429920089799.219</v>
      </c>
      <c r="L5955" s="444">
        <f t="shared" ca="1" si="217"/>
        <v>-8779610741641612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-8779610741641612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-36581711423506.719</v>
      </c>
      <c r="L5956" s="444">
        <f t="shared" ca="1" si="217"/>
        <v>-8816192453065119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-8816192453065119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-36734135221104.656</v>
      </c>
      <c r="L5957" s="444">
        <f t="shared" ca="1" si="217"/>
        <v>-8852926588286224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-8852926588286224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-36887194117859.266</v>
      </c>
      <c r="L5958" s="444">
        <f t="shared" ca="1" si="217"/>
        <v>-8889813782404083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-8889813782404083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-37040890760017.016</v>
      </c>
      <c r="L5959" s="444">
        <f t="shared" ca="1" si="217"/>
        <v>-8926854673164100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-8926854673164100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-37195227804850.414</v>
      </c>
      <c r="L5960" s="444">
        <f t="shared" ca="1" si="217"/>
        <v>-8964049900968950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-8964049900968950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-37350207920703.961</v>
      </c>
      <c r="L5961" s="444">
        <f t="shared" ca="1" si="217"/>
        <v>-9001400108889654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-9001400108889654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-37505833787040.227</v>
      </c>
      <c r="L5962" s="444">
        <f t="shared" ca="1" si="217"/>
        <v>-9038905942676694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-9038905942676694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-37662108094486.227</v>
      </c>
      <c r="L5963" s="444">
        <f t="shared" ca="1" si="217"/>
        <v>-9076568050771180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-9076568050771180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-37819033544879.914</v>
      </c>
      <c r="L5964" s="444">
        <f t="shared" ca="1" si="217"/>
        <v>-9114387084316060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-9114387084316060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-37976612851316.914</v>
      </c>
      <c r="L5965" s="444">
        <f t="shared" ca="1" si="217"/>
        <v>-9152363697167376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-9152363697167376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-38134848738197.398</v>
      </c>
      <c r="L5966" s="444">
        <f t="shared" ca="1" si="217"/>
        <v>-9190498545905574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-9190498545905574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-38293743941273.227</v>
      </c>
      <c r="L5967" s="444">
        <f t="shared" ca="1" si="217"/>
        <v>-9228792289846848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-9228792289846848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-38453301207695.203</v>
      </c>
      <c r="L5968" s="444">
        <f t="shared" ca="1" si="217"/>
        <v>-9267245591054544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-9267245591054544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-38613523296060.602</v>
      </c>
      <c r="L5969" s="444">
        <f t="shared" ca="1" si="217"/>
        <v>-9305859114350604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-9305859114350604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-38774412976460.852</v>
      </c>
      <c r="L5970" s="444">
        <f t="shared" ca="1" si="217"/>
        <v>-9344633527327064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-9344633527327064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-38935973030529.43</v>
      </c>
      <c r="L5971" s="444">
        <f t="shared" ca="1" si="217"/>
        <v>-9383569500357594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-9383569500357594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-39098206251489.977</v>
      </c>
      <c r="L5972" s="444">
        <f t="shared" ca="1" si="217"/>
        <v>-9422667706609084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-9422667706609084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-39261115444204.516</v>
      </c>
      <c r="L5973" s="444">
        <f t="shared" ca="1" si="217"/>
        <v>-9461928822053288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-9461928822053288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-39424703425222.031</v>
      </c>
      <c r="L5974" s="444">
        <f t="shared" ca="1" si="217"/>
        <v>-9501353525478510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-9501353525478510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-39588973022827.125</v>
      </c>
      <c r="L5975" s="444">
        <f t="shared" ca="1" si="217"/>
        <v>-9540942498501338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-9540942498501338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-39753927077088.906</v>
      </c>
      <c r="L5976" s="444">
        <f t="shared" ca="1" si="217"/>
        <v>-9580696425578426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-9580696425578426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-39919568439910.109</v>
      </c>
      <c r="L5977" s="444">
        <f t="shared" ca="1" si="217"/>
        <v>-9620615994018336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-9620615994018336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-40085899975076.398</v>
      </c>
      <c r="L5978" s="444">
        <f t="shared" ca="1" si="217"/>
        <v>-9660701893993412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-9660701893993412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-40252924558305.883</v>
      </c>
      <c r="L5979" s="444">
        <f t="shared" ca="1" si="217"/>
        <v>-9700954818551718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-9700954818551718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-40420645077298.828</v>
      </c>
      <c r="L5980" s="444">
        <f t="shared" ca="1" si="217"/>
        <v>-9741375463629016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-9741375463629016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-40589064431787.563</v>
      </c>
      <c r="L5981" s="444">
        <f t="shared" ca="1" si="217"/>
        <v>-9781964528060804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-9781964528060804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-40758185533586.68</v>
      </c>
      <c r="L5982" s="444">
        <f t="shared" ca="1" si="217"/>
        <v>-9822722713594390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-9822722713594390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-40928011306643.289</v>
      </c>
      <c r="L5983" s="444">
        <f t="shared" ca="1" si="217"/>
        <v>-9863650724901034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-9863650724901034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-41098544687087.641</v>
      </c>
      <c r="L5984" s="444">
        <f t="shared" ca="1" si="217"/>
        <v>-9904749269588122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-9904749269588122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-41269788623283.844</v>
      </c>
      <c r="L5985" s="444">
        <f t="shared" ca="1" si="217"/>
        <v>-9946019058211406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-9946019058211406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-41441746075880.859</v>
      </c>
      <c r="L5986" s="444">
        <f t="shared" ca="1" si="217"/>
        <v>-9987460804287286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-9987460804287286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-41614420017863.688</v>
      </c>
      <c r="L5987" s="444">
        <f t="shared" ca="1" si="217"/>
        <v>-1.002907522430515E+16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-1.002907522430515E+16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-41787813434604.789</v>
      </c>
      <c r="L5988" s="444">
        <f t="shared" ca="1" si="217"/>
        <v>-1.0070863037739754E+16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-1.0070863037739754E+16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-41961929323915.641</v>
      </c>
      <c r="L5989" s="444">
        <f t="shared" ca="1" si="217"/>
        <v>-1.011282496706367E+16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-1.011282496706367E+16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-42136770696098.625</v>
      </c>
      <c r="L5990" s="444">
        <f t="shared" ca="1" si="217"/>
        <v>-1.0154961737759768E+16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-1.0154961737759768E+16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-42312340573999.031</v>
      </c>
      <c r="L5991" s="444">
        <f t="shared" ca="1" si="217"/>
        <v>-1.0197274078333768E+16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-1.0197274078333768E+16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-42488641993057.367</v>
      </c>
      <c r="L5992" s="444">
        <f t="shared" ca="1" si="217"/>
        <v>-1.0239762720326826E+16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-1.0239762720326826E+16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-42665678001361.773</v>
      </c>
      <c r="L5993" s="444">
        <f t="shared" ca="1" si="217"/>
        <v>-1.0282428398328188E+16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-1.0282428398328188E+16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-42843451659700.781</v>
      </c>
      <c r="L5994" s="444">
        <f t="shared" ca="1" si="217"/>
        <v>-1.0325271849987888E+16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-1.0325271849987888E+16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-43021966041616.203</v>
      </c>
      <c r="L5995" s="444">
        <f t="shared" ca="1" si="217"/>
        <v>-1.0368293816029504E+16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-1.0368293816029504E+16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-43201224233456.266</v>
      </c>
      <c r="L5996" s="444">
        <f t="shared" ca="1" si="217"/>
        <v>-1.041149504026296E+16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-1.041149504026296E+16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-43381229334429</v>
      </c>
      <c r="L5997" s="444">
        <f t="shared" ca="1" si="217"/>
        <v>-1.0454876269597388E+16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-1.0454876269597388E+16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-43561984456655.781</v>
      </c>
      <c r="L5998" s="444">
        <f t="shared" ca="1" si="217"/>
        <v>-1.0498438254054044E+16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-1.0498438254054044E+16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-43743492725225.18</v>
      </c>
      <c r="L5999" s="444">
        <f t="shared" ca="1" si="217"/>
        <v>-1.054218174677927E+16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-1.054218174677927E+16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-43925757278246.961</v>
      </c>
      <c r="L6000" s="444">
        <f t="shared" ca="1" si="217"/>
        <v>-1.0586107504057516E+16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-1.0586107504057516E+16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-44108781266906.313</v>
      </c>
      <c r="L6001" s="444">
        <f t="shared" ca="1" si="217"/>
        <v>-1.0630216285324422E+16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-1.0630216285324422E+16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-44292567855518.422</v>
      </c>
      <c r="L6002" s="444">
        <f t="shared" ca="1" si="217"/>
        <v>-1.067450885317994E+16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-1.067450885317994E+16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-44477120221583.086</v>
      </c>
      <c r="L6003" s="444">
        <f t="shared" ca="1" si="217"/>
        <v>-1.0718985973401524E+16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-1.0718985973401524E+16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-44662441555839.68</v>
      </c>
      <c r="L6004" s="444">
        <f t="shared" ca="1" si="217"/>
        <v>-1.0763648414957364E+16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-1.0763648414957364E+16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-44848535062322.352</v>
      </c>
      <c r="L6005" s="444">
        <f t="shared" ca="1" si="217"/>
        <v>-1.0808496950019686E+16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-1.0808496950019686E+16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-45035403958415.359</v>
      </c>
      <c r="L6006" s="444">
        <f t="shared" ca="1" si="217"/>
        <v>-1.0853532353978102E+16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-1.0853532353978102E+16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-45223051474908.758</v>
      </c>
      <c r="L6007" s="444">
        <f t="shared" ca="1" si="217"/>
        <v>-1.089875540545301E+16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-1.089875540545301E+16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-45411480856054.211</v>
      </c>
      <c r="L6008" s="444">
        <f t="shared" ca="1" si="217"/>
        <v>-1.0944166886309064E+16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-1.0944166886309064E+16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-45600695359621.102</v>
      </c>
      <c r="L6009" s="444">
        <f t="shared" ca="1" si="217"/>
        <v>-1.0989767581668686E+16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-1.0989767581668686E+16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-45790698256952.859</v>
      </c>
      <c r="L6010" s="444">
        <f t="shared" ca="1" si="217"/>
        <v>-1.1035558279925638E+16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-1.1035558279925638E+16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-45981492833023.492</v>
      </c>
      <c r="L6011" s="444">
        <f t="shared" ca="1" si="217"/>
        <v>-1.1081539772758662E+16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-1.1081539772758662E+16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-46173082386494.422</v>
      </c>
      <c r="L6012" s="444">
        <f t="shared" ca="1" si="217"/>
        <v>-1.1127712855145156E+16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-1.1127712855145156E+16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-46365470229771.484</v>
      </c>
      <c r="L6013" s="444">
        <f t="shared" ca="1" si="217"/>
        <v>-1.1174078325374928E+16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-1.1174078325374928E+16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-46558659689062.203</v>
      </c>
      <c r="L6014" s="444">
        <f t="shared" ca="1" si="217"/>
        <v>-1.122063698506399E+16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-1.122063698506399E+16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-46752654104433.289</v>
      </c>
      <c r="L6015" s="444">
        <f t="shared" ca="1" si="217"/>
        <v>-1.1267389639168424E+16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-1.1267389639168424E+16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-46947456829868.43</v>
      </c>
      <c r="L6016" s="444">
        <f t="shared" ca="1" si="217"/>
        <v>-1.1314337095998292E+16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-1.1314337095998292E+16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-47143071233326.219</v>
      </c>
      <c r="L6017" s="444">
        <f t="shared" ca="1" si="217"/>
        <v>-1.1361480167231618E+16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-1.1361480167231618E+16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-47339500696798.406</v>
      </c>
      <c r="L6018" s="444">
        <f t="shared" ca="1" si="217"/>
        <v>-1.1408819667928416E+16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-1.1408819667928416E+16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-47536748616368.398</v>
      </c>
      <c r="L6019" s="444">
        <f t="shared" ca="1" si="217"/>
        <v>-1.1456356416544784E+16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-1.1456356416544784E+16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-47734818402269.93</v>
      </c>
      <c r="L6020" s="444">
        <f t="shared" ca="1" si="217"/>
        <v>-1.1504091234947054E+16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-1.1504091234947054E+16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-47933713478946.055</v>
      </c>
      <c r="L6021" s="444">
        <f t="shared" ca="1" si="217"/>
        <v>-1.1552024948426E+16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-1.1552024948426E+16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-48133437285108.336</v>
      </c>
      <c r="L6022" s="444">
        <f t="shared" ca="1" si="217"/>
        <v>-1.1600158385711108E+16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-1.1600158385711108E+16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-48333993273796.281</v>
      </c>
      <c r="L6023" s="444">
        <f t="shared" ca="1" si="217"/>
        <v>-1.1648492378984904E+16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-1.1648492378984904E+16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-48535384912437.102</v>
      </c>
      <c r="L6024" s="444">
        <f t="shared" ca="1" si="217"/>
        <v>-1.1697027763897342E+16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-1.1697027763897342E+16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-48737615682905.594</v>
      </c>
      <c r="L6025" s="444">
        <f t="shared" ca="1" si="217"/>
        <v>-1.1745765379580248E+16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-1.1745765379580248E+16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-48940689081584.367</v>
      </c>
      <c r="L6026" s="444">
        <f t="shared" ca="1" si="217"/>
        <v>-1.1794706068661832E+16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-1.1794706068661832E+16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-49144608619424.297</v>
      </c>
      <c r="L6027" s="444">
        <f t="shared" ca="1" si="217"/>
        <v>-1.1843850677281256E+16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-1.1843850677281256E+16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-49349377822005.234</v>
      </c>
      <c r="L6028" s="444">
        <f t="shared" ca="1" si="217"/>
        <v>-1.1893200055103262E+16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-1.1893200055103262E+16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-49555000229596.922</v>
      </c>
      <c r="L6029" s="444">
        <f t="shared" ca="1" si="217"/>
        <v>-1.1942755055332858E+16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-1.1942755055332858E+16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-49761479397220.242</v>
      </c>
      <c r="L6030" s="444">
        <f t="shared" ca="1" si="217"/>
        <v>-1.1992516534730078E+16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-1.1992516534730078E+16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-49968818894708.656</v>
      </c>
      <c r="L6031" s="444">
        <f t="shared" ca="1" si="217"/>
        <v>-1.2042485353624786E+16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-1.2042485353624786E+16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-50177022306769.938</v>
      </c>
      <c r="L6032" s="444">
        <f t="shared" ca="1" si="217"/>
        <v>-1.2092662375931556E+16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-1.2092662375931556E+16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-50386093233048.148</v>
      </c>
      <c r="L6033" s="444">
        <f t="shared" ca="1" si="217"/>
        <v>-1.2143048469164604E+16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-1.2143048469164604E+16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-50596035288185.852</v>
      </c>
      <c r="L6034" s="444">
        <f t="shared" ca="1" si="217"/>
        <v>-1.219364450445279E+16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-1.219364450445279E+16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-50806852101886.625</v>
      </c>
      <c r="L6035" s="444">
        <f t="shared" ca="1" si="217"/>
        <v>-1.2244451356554676E+16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-1.2244451356554676E+16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-51018547318977.813</v>
      </c>
      <c r="L6036" s="444">
        <f t="shared" ca="1" si="217"/>
        <v>-1.2295469903873654E+16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-1.2295469903873654E+16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-51231124599473.555</v>
      </c>
      <c r="L6037" s="444">
        <f t="shared" ca="1" si="217"/>
        <v>-1.2346701028473128E+16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-1.2346701028473128E+16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-51444587618638.031</v>
      </c>
      <c r="L6038" s="444">
        <f t="shared" ca="1" si="217"/>
        <v>-1.2398145616091766E+16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-1.2398145616091766E+16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-51658940067049.023</v>
      </c>
      <c r="L6039" s="444">
        <f t="shared" ca="1" si="217"/>
        <v>-1.2449804556158816E+16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-1.2449804556158816E+16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-51874185650661.734</v>
      </c>
      <c r="L6040" s="444">
        <f t="shared" ca="1" si="217"/>
        <v>-1.2501678741809478E+16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-1.2501678741809478E+16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-52090328090872.828</v>
      </c>
      <c r="L6041" s="444">
        <f t="shared" ca="1" si="217"/>
        <v>-1.255376906990035E+16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-1.255376906990035E+16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-52307371124584.789</v>
      </c>
      <c r="L6042" s="444">
        <f t="shared" ca="1" si="217"/>
        <v>-1.2606076441024934E+16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-1.2606076441024934E+16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-52525318504270.555</v>
      </c>
      <c r="L6043" s="444">
        <f t="shared" ca="1" si="217"/>
        <v>-1.2658601759529204E+16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-1.2658601759529204E+16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-52744173998038.352</v>
      </c>
      <c r="L6044" s="444">
        <f t="shared" ca="1" si="217"/>
        <v>-1.2711345933527242E+16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-1.2711345933527242E+16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-52963941389696.844</v>
      </c>
      <c r="L6045" s="444">
        <f t="shared" ca="1" si="217"/>
        <v>-1.2764309874916938E+16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-1.2764309874916938E+16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-53184624478820.578</v>
      </c>
      <c r="L6046" s="444">
        <f t="shared" ca="1" si="217"/>
        <v>-1.2817494499395758E+16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-1.2817494499395758E+16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-53406227080815.656</v>
      </c>
      <c r="L6047" s="444">
        <f t="shared" ca="1" si="217"/>
        <v>-1.2870900726476574E+16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-1.2870900726476574E+16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-53628753026985.727</v>
      </c>
      <c r="L6048" s="444">
        <f t="shared" ca="1" si="217"/>
        <v>-1.292452947950356E+16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-1.292452947950356E+16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-53852206164598.164</v>
      </c>
      <c r="L6049" s="444">
        <f t="shared" ca="1" si="217"/>
        <v>-1.2978381685668158E+16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-1.2978381685668158E+16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-54076590356950.656</v>
      </c>
      <c r="L6050" s="444">
        <f t="shared" ca="1" si="217"/>
        <v>-1.3032458276025108E+16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-1.3032458276025108E+16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-54301909483437.953</v>
      </c>
      <c r="L6051" s="444">
        <f t="shared" ca="1" si="217"/>
        <v>-1.3086760185508546E+16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-1.3086760185508546E+16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-54528167439618.938</v>
      </c>
      <c r="L6052" s="444">
        <f t="shared" ca="1" si="217"/>
        <v>-1.3141288352948164E+16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-1.3141288352948164E+16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-54755368137284.016</v>
      </c>
      <c r="L6053" s="444">
        <f t="shared" ca="1" si="217"/>
        <v>-1.3196043721085448E+16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-1.3196043721085448E+16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-54983515504522.703</v>
      </c>
      <c r="L6054" s="444">
        <f t="shared" ca="1" si="217"/>
        <v>-1.325102723658997E+16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-1.325102723658997E+16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-55212613485791.539</v>
      </c>
      <c r="L6055" s="444">
        <f t="shared" ca="1" si="217"/>
        <v>-1.3306239850075762E+16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-1.3306239850075762E+16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-55442666041982.344</v>
      </c>
      <c r="L6056" s="444">
        <f t="shared" ca="1" si="217"/>
        <v>-1.3361682516117744E+16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-1.3361682516117744E+16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-55673677150490.602</v>
      </c>
      <c r="L6057" s="444">
        <f t="shared" ca="1" si="217"/>
        <v>-1.3417356193268234E+16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-1.3417356193268234E+16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-55905650805284.305</v>
      </c>
      <c r="L6058" s="444">
        <f t="shared" ca="1" si="217"/>
        <v>-1.3473261844073518E+16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-1.3473261844073518E+16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-56138591016972.992</v>
      </c>
      <c r="L6059" s="444">
        <f t="shared" ca="1" si="217"/>
        <v>-1.352940043509049E+16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-1.352940043509049E+16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-56372501812877.039</v>
      </c>
      <c r="L6060" s="444">
        <f t="shared" ca="1" si="217"/>
        <v>-1.3585772936903368E+16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-1.3585772936903368E+16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-56607387237097.367</v>
      </c>
      <c r="L6061" s="444">
        <f t="shared" ca="1" si="217"/>
        <v>-1.3642380324140466E+16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-1.3642380324140466E+16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-56843251350585.273</v>
      </c>
      <c r="L6062" s="444">
        <f t="shared" ca="1" si="217"/>
        <v>-1.3699223575491052E+16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-1.3699223575491052E+16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-57080098231212.719</v>
      </c>
      <c r="L6063" s="444">
        <f t="shared" ca="1" si="217"/>
        <v>-1.3756303673722264E+16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-1.3756303673722264E+16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-57317931973842.766</v>
      </c>
      <c r="L6064" s="444">
        <f t="shared" ca="1" si="217"/>
        <v>-1.3813621605696106E+16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-1.3813621605696106E+16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-57556756690400.438</v>
      </c>
      <c r="L6065" s="444">
        <f t="shared" ca="1" si="217"/>
        <v>-1.3871178362386506E+16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-1.3871178362386506E+16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-57796576509943.773</v>
      </c>
      <c r="L6066" s="444">
        <f t="shared" ca="1" si="217"/>
        <v>-1.392897493889645E+16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-1.392897493889645E+16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-58037395578735.211</v>
      </c>
      <c r="L6067" s="444">
        <f t="shared" ca="1" si="217"/>
        <v>-1.3987012334475186E+16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-1.3987012334475186E+16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-58279218060313.273</v>
      </c>
      <c r="L6068" s="444">
        <f t="shared" ca="1" si="217"/>
        <v>-1.40452915525355E+16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-1.40452915525355E+16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-58522048135564.594</v>
      </c>
      <c r="L6069" s="444">
        <f t="shared" ca="1" si="217"/>
        <v>-1.4103813600671064E+16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-1.4103813600671064E+16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-58765890002796.102</v>
      </c>
      <c r="L6070" s="444">
        <f t="shared" ca="1" si="217"/>
        <v>-1.416257949067386E+16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-1.416257949067386E+16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-59010747877807.75</v>
      </c>
      <c r="L6071" s="444">
        <f t="shared" ca="1" si="217"/>
        <v>-1.4221590238551668E+16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-1.4221590238551668E+16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-59256625993965.281</v>
      </c>
      <c r="L6072" s="444">
        <f t="shared" ca="1" si="217"/>
        <v>-1.4280846864545634E+16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-1.4280846864545634E+16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-59503528602273.484</v>
      </c>
      <c r="L6073" s="444">
        <f t="shared" ca="1" si="217"/>
        <v>-1.4340350393147908E+16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-1.4340350393147908E+16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-59751459971449.617</v>
      </c>
      <c r="L6074" s="444">
        <f t="shared" ca="1" si="217"/>
        <v>-1.4400101853119358E+16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-1.4400101853119358E+16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-60000424387997.32</v>
      </c>
      <c r="L6075" s="444">
        <f t="shared" ca="1" si="217"/>
        <v>-1.4460102277507356E+16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-1.4460102277507356E+16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-60250426156280.641</v>
      </c>
      <c r="L6076" s="444">
        <f t="shared" ca="1" si="217"/>
        <v>-1.4520352703663636E+16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-1.4520352703663636E+16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-60501469598598.492</v>
      </c>
      <c r="L6077" s="444">
        <f t="shared" ca="1" si="217"/>
        <v>-1.4580854173262234E+16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-1.4580854173262234E+16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-60753559055259.305</v>
      </c>
      <c r="L6078" s="444">
        <f t="shared" ca="1" si="217"/>
        <v>-1.4641607732317494E+16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-1.4641607732317494E+16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-61006698884656.227</v>
      </c>
      <c r="L6079" s="444">
        <f t="shared" ca="1" si="217"/>
        <v>-1.470261443120215E+16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-1.470261443120215E+16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-61260893463342.289</v>
      </c>
      <c r="L6080" s="444">
        <f t="shared" ca="1" si="217"/>
        <v>-1.4763875324665492E+16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-1.4763875324665492E+16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-61516147186106.219</v>
      </c>
      <c r="L6081" s="444">
        <f t="shared" ca="1" si="217"/>
        <v>-1.4825391471851598E+16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-1.4825391471851598E+16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-61772464466048.313</v>
      </c>
      <c r="L6082" s="444">
        <f t="shared" ca="1" si="217"/>
        <v>-1.4887163936317646E+16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-1.4887163936317646E+16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-62029849734656.867</v>
      </c>
      <c r="L6083" s="444">
        <f t="shared" ca="1" si="217"/>
        <v>-1.4949193786052302E+16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-1.4949193786052302E+16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-62288307441884.594</v>
      </c>
      <c r="L6084" s="444">
        <f t="shared" ca="1" si="217"/>
        <v>-1.5011482093494186E+16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-1.5011482093494186E+16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-62547842056225.773</v>
      </c>
      <c r="L6085" s="444">
        <f t="shared" ca="1" si="217"/>
        <v>-1.5074029935550412E+16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-1.5074029935550412E+16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-62808458064793.383</v>
      </c>
      <c r="L6086" s="444">
        <f t="shared" ca="1" si="217"/>
        <v>-1.5136838393615206E+16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-1.5136838393615206E+16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-63070159973396.688</v>
      </c>
      <c r="L6087" s="444">
        <f t="shared" ca="1" si="217"/>
        <v>-1.5199908553588602E+16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-1.5199908553588602E+16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-63332952306619.164</v>
      </c>
      <c r="L6088" s="444">
        <f t="shared" ca="1" si="217"/>
        <v>-1.5263241505895222E+16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-1.5263241505895222E+16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-63596839607896.758</v>
      </c>
      <c r="L6089" s="444">
        <f t="shared" ca="1" si="217"/>
        <v>-1.5326838345503118E+16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-1.5326838345503118E+16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-63861826439596.32</v>
      </c>
      <c r="L6090" s="444">
        <f t="shared" ca="1" si="217"/>
        <v>-1.5390700171942714E+16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-1.5390700171942714E+16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-64127917383094.641</v>
      </c>
      <c r="L6091" s="444">
        <f t="shared" ca="1" si="217"/>
        <v>-1.5454828089325808E+16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-1.5454828089325808E+16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-64395117038857.531</v>
      </c>
      <c r="L6092" s="444">
        <f t="shared" ca="1" si="217"/>
        <v>-1.5519223206364666E+16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-1.5519223206364666E+16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-64663430026519.43</v>
      </c>
      <c r="L6093" s="444">
        <f t="shared" ca="1" si="217"/>
        <v>-1.5583886636391186E+16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-1.5583886636391186E+16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-64932860984963.273</v>
      </c>
      <c r="L6094" s="444">
        <f t="shared" ca="1" si="217"/>
        <v>-1.564881949737615E+16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-1.564881949737615E+16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-65203414572400.625</v>
      </c>
      <c r="L6095" s="444">
        <f t="shared" ca="1" si="217"/>
        <v>-1.571402291194855E+16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-1.571402291194855E+16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-65475095466452.289</v>
      </c>
      <c r="L6096" s="444">
        <f t="shared" ca="1" si="217"/>
        <v>-1.5779498007415002E+16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-1.5779498007415002E+16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-65747908364229.172</v>
      </c>
      <c r="L6097" s="444">
        <f t="shared" ca="1" si="217"/>
        <v>-1.5845245915779232E+16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-1.5845245915779232E+16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-66021857982413.477</v>
      </c>
      <c r="L6098" s="444">
        <f t="shared" ca="1" si="217"/>
        <v>-1.5911267773761646E+16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-1.5911267773761646E+16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-66296949057340.188</v>
      </c>
      <c r="L6099" s="444">
        <f t="shared" ca="1" si="217"/>
        <v>-1.5977564722818986E+16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-1.5977564722818986E+16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-66573186345079.117</v>
      </c>
      <c r="L6100" s="444">
        <f t="shared" ca="1" si="217"/>
        <v>-1.6044137909164066E+16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-1.6044137909164066E+16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-66850574621516.938</v>
      </c>
      <c r="L6101" s="444">
        <f t="shared" ca="1" si="217"/>
        <v>-1.6110988483785582E+16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-1.6110988483785582E+16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-67129118682439.922</v>
      </c>
      <c r="L6102" s="444">
        <f t="shared" ca="1" si="217"/>
        <v>-1.6178117602468022E+16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-1.6178117602468022E+16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-67408823343616.766</v>
      </c>
      <c r="L6103" s="444">
        <f t="shared" ca="1" si="217"/>
        <v>-1.6245526425811638E+16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-1.6245526425811638E+16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-67689693440881.813</v>
      </c>
      <c r="L6104" s="444">
        <f t="shared" ca="1" si="217"/>
        <v>-1.631321611925252E+16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-1.631321611925252E+16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-67971733830218.82</v>
      </c>
      <c r="L6105" s="444">
        <f t="shared" ca="1" si="217"/>
        <v>-1.6381187853082738E+16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-1.6381187853082738E+16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-68254949387844.742</v>
      </c>
      <c r="L6106" s="444">
        <f t="shared" ca="1" si="217"/>
        <v>-1.6449442802470582E+16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-1.6449442802470582E+16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-68539345010294.094</v>
      </c>
      <c r="L6107" s="444">
        <f t="shared" ca="1" si="217"/>
        <v>-1.6517982147480876E+16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-1.6517982147480876E+16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-68824925614503.641</v>
      </c>
      <c r="L6108" s="444">
        <f t="shared" ca="1" si="217"/>
        <v>-1.658680707309538E+16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-1.658680707309538E+16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-69111696137897.406</v>
      </c>
      <c r="L6109" s="444">
        <f t="shared" ca="1" si="217"/>
        <v>-1.6655918769233278E+16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-1.6655918769233278E+16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-69399661538471.984</v>
      </c>
      <c r="L6110" s="444">
        <f t="shared" ca="1" si="217"/>
        <v>-1.672531843077175E+16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-1.672531843077175E+16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-69688826794882.289</v>
      </c>
      <c r="L6111" s="444">
        <f t="shared" ca="1" si="217"/>
        <v>-1.6795007257566632E+16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-1.6795007257566632E+16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-69979196906527.633</v>
      </c>
      <c r="L6112" s="444">
        <f t="shared" ca="1" si="217"/>
        <v>-1.686498645447316E+16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-1.686498645447316E+16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-70270776893638.172</v>
      </c>
      <c r="L6113" s="444">
        <f t="shared" ca="1" si="217"/>
        <v>-1.6935257231366798E+16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-1.6935257231366798E+16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-70563571797361.656</v>
      </c>
      <c r="L6114" s="444">
        <f t="shared" ca="1" si="217"/>
        <v>-1.700582080316416E+16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-1.700582080316416E+16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-70857586679850.672</v>
      </c>
      <c r="L6115" s="444">
        <f t="shared" ca="1" si="217"/>
        <v>-1.707667838984401E+16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-1.707667838984401E+16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-71152826624350.047</v>
      </c>
      <c r="L6116" s="444">
        <f t="shared" ca="1" si="217"/>
        <v>-1.714783121646836E+16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-1.714783121646836E+16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-71449296735284.828</v>
      </c>
      <c r="L6117" s="444">
        <f t="shared" ca="1" si="217"/>
        <v>-1.7219280513203644E+16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-1.7219280513203644E+16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-71747002138348.531</v>
      </c>
      <c r="L6118" s="444">
        <f t="shared" ca="1" si="217"/>
        <v>-1.7291027515341992E+16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-1.7291027515341992E+16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-72045947980591.641</v>
      </c>
      <c r="L6119" s="444">
        <f t="shared" ca="1" si="217"/>
        <v>-1.7363073463322584E+16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-1.7363073463322584E+16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-72346139430510.766</v>
      </c>
      <c r="L6120" s="444">
        <f t="shared" ca="1" si="217"/>
        <v>-1.7435419602753094E+16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-1.7435419602753094E+16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-72647581678137.891</v>
      </c>
      <c r="L6121" s="444">
        <f t="shared" ca="1" si="217"/>
        <v>-1.7508067184431232E+16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-1.7508067184431232E+16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-72950279935130.125</v>
      </c>
      <c r="L6122" s="444">
        <f t="shared" ca="1" si="217"/>
        <v>-1.7581017464366362E+16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-1.7581017464366362E+16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-73254239434859.844</v>
      </c>
      <c r="L6123" s="444">
        <f t="shared" ca="1" si="217"/>
        <v>-1.7654271703801222E+16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-1.7654271703801222E+16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-73559465432505.094</v>
      </c>
      <c r="L6124" s="444">
        <f t="shared" ca="1" si="217"/>
        <v>-1.7727831169233728E+16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-1.7727831169233728E+16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-73865963205140.531</v>
      </c>
      <c r="L6125" s="444">
        <f t="shared" ca="1" si="217"/>
        <v>-1.7801697132438868E+16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-1.7801697132438868E+16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-74173738051828.625</v>
      </c>
      <c r="L6126" s="444">
        <f t="shared" ca="1" si="217"/>
        <v>-1.7875870870490696E+16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-1.7875870870490696E+16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-74482795293711.234</v>
      </c>
      <c r="L6127" s="444">
        <f t="shared" ca="1" si="217"/>
        <v>-1.7950353665784408E+16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-1.7950353665784408E+16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-74793140274101.703</v>
      </c>
      <c r="L6128" s="444">
        <f t="shared" ref="L6128:L6250" ca="1" si="222">I6128-J6128+K6128</f>
        <v>-1.8025146806058508E+16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-1.8025146806058508E+16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-75104778358577.109</v>
      </c>
      <c r="L6129" s="444">
        <f t="shared" ca="1" si="222"/>
        <v>-1.8100251584417084E+16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-1.8100251584417084E+16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-75417714935071.188</v>
      </c>
      <c r="L6130" s="444">
        <f t="shared" ca="1" si="222"/>
        <v>-1.8175669299352156E+16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-1.8175669299352156E+16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-75731955413967.313</v>
      </c>
      <c r="L6131" s="444">
        <f t="shared" ca="1" si="222"/>
        <v>-1.8251401254766124E+16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-1.8251401254766124E+16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-76047505228192.188</v>
      </c>
      <c r="L6132" s="444">
        <f t="shared" ca="1" si="222"/>
        <v>-1.8327448759994316E+16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-1.8327448759994316E+16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-76364369833309.656</v>
      </c>
      <c r="L6133" s="444">
        <f t="shared" ca="1" si="222"/>
        <v>-1.8403813129827624E+16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-1.8403813129827624E+16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-76682554707615.094</v>
      </c>
      <c r="L6134" s="444">
        <f t="shared" ca="1" si="222"/>
        <v>-1.848049568453524E+16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-1.848049568453524E+16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-77002065352230.172</v>
      </c>
      <c r="L6135" s="444">
        <f t="shared" ca="1" si="222"/>
        <v>-1.8557497749887472E+16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-1.8557497749887472E+16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-77322907291197.797</v>
      </c>
      <c r="L6136" s="444">
        <f t="shared" ca="1" si="222"/>
        <v>-1.8634820657178668E+16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-1.8634820657178668E+16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-77645086071577.781</v>
      </c>
      <c r="L6137" s="444">
        <f t="shared" ca="1" si="222"/>
        <v>-1.8712465743250244E+16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-1.8712465743250244E+16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-77968607263542.688</v>
      </c>
      <c r="L6138" s="444">
        <f t="shared" ca="1" si="222"/>
        <v>-1.8790434350513788E+16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-1.8790434350513788E+16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-78293476460474.109</v>
      </c>
      <c r="L6139" s="444">
        <f t="shared" ca="1" si="222"/>
        <v>-1.8868727826974264E+16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-1.8868727826974264E+16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-78619699279059.438</v>
      </c>
      <c r="L6140" s="444">
        <f t="shared" ca="1" si="222"/>
        <v>-1.8947347526253324E+16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-1.8947347526253324E+16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-78947281359388.844</v>
      </c>
      <c r="L6141" s="444">
        <f t="shared" ca="1" si="222"/>
        <v>-1.9026294807612712E+16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-1.9026294807612712E+16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-79276228365052.969</v>
      </c>
      <c r="L6142" s="444">
        <f t="shared" ca="1" si="222"/>
        <v>-1.9105571035977764E+16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-1.9105571035977764E+16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-79606545983240.688</v>
      </c>
      <c r="L6143" s="444">
        <f t="shared" ca="1" si="222"/>
        <v>-1.9185177581961004E+16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-1.9185177581961004E+16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-79938239924837.516</v>
      </c>
      <c r="L6144" s="444">
        <f t="shared" ca="1" si="222"/>
        <v>-1.926511582188584E+16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-1.926511582188584E+16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-80271315924524.328</v>
      </c>
      <c r="L6145" s="444">
        <f t="shared" ca="1" si="222"/>
        <v>-1.9345387137810364E+16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-1.9345387137810364E+16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-80605779740876.516</v>
      </c>
      <c r="L6146" s="444">
        <f t="shared" ca="1" si="222"/>
        <v>-1.942599291755124E+16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-1.942599291755124E+16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-80941637156463.5</v>
      </c>
      <c r="L6147" s="444">
        <f t="shared" ca="1" si="222"/>
        <v>-1.9506934554707704E+16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-1.9506934554707704E+16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-81278893977948.766</v>
      </c>
      <c r="L6148" s="444">
        <f t="shared" ca="1" si="222"/>
        <v>-1.9588213448685652E+16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-1.9588213448685652E+16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-81617556036190.219</v>
      </c>
      <c r="L6149" s="444">
        <f t="shared" ca="1" si="222"/>
        <v>-1.9669831004721844E+16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-1.9669831004721844E+16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-81957629186341.016</v>
      </c>
      <c r="L6150" s="444">
        <f t="shared" ca="1" si="222"/>
        <v>-1.9751788633908184E+16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-1.9751788633908184E+16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-82299119307950.766</v>
      </c>
      <c r="L6151" s="444">
        <f t="shared" ca="1" si="222"/>
        <v>-1.9834087753216136E+16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-1.9834087753216136E+16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-82642032305067.234</v>
      </c>
      <c r="L6152" s="444">
        <f t="shared" ca="1" si="222"/>
        <v>-1.9916729785521204E+16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-1.9916729785521204E+16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-82986374106338.344</v>
      </c>
      <c r="L6153" s="444">
        <f t="shared" ca="1" si="222"/>
        <v>-1.9999716159627544E+16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-1.9999716159627544E+16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-83332150665114.766</v>
      </c>
      <c r="L6154" s="444">
        <f t="shared" ca="1" si="222"/>
        <v>-2.008304831029266E+16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-2.008304831029266E+16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-83679367959552.75</v>
      </c>
      <c r="L6155" s="444">
        <f t="shared" ca="1" si="222"/>
        <v>-2.0166727678252212E+16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-2.0166727678252212E+16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-84028031992717.547</v>
      </c>
      <c r="L6156" s="444">
        <f t="shared" ca="1" si="222"/>
        <v>-2.0250755710244928E+16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-2.0250755710244928E+16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-84378148792687.203</v>
      </c>
      <c r="L6157" s="444">
        <f t="shared" ca="1" si="222"/>
        <v>-2.0335133859037616E+16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-2.0335133859037616E+16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-84729724412656.734</v>
      </c>
      <c r="L6158" s="444">
        <f t="shared" ca="1" si="222"/>
        <v>-2.0419863583450272E+16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-2.0419863583450272E+16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-85082764931042.797</v>
      </c>
      <c r="L6159" s="444">
        <f t="shared" ca="1" si="222"/>
        <v>-2.0504946348381316E+16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-2.0504946348381316E+16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-85437276451588.813</v>
      </c>
      <c r="L6160" s="444">
        <f t="shared" ca="1" si="222"/>
        <v>-2.0590383624832904E+16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-2.0590383624832904E+16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-85793265103470.438</v>
      </c>
      <c r="L6161" s="444">
        <f t="shared" ca="1" si="222"/>
        <v>-2.0676176889936376E+16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-2.0676176889936376E+16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-86150737041401.563</v>
      </c>
      <c r="L6162" s="444">
        <f t="shared" ca="1" si="222"/>
        <v>-2.0762327626977776E+16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-2.0762327626977776E+16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-86509698445740.734</v>
      </c>
      <c r="L6163" s="444">
        <f t="shared" ca="1" si="222"/>
        <v>-2.0848837325423516E+16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-2.0848837325423516E+16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-86870155522597.984</v>
      </c>
      <c r="L6164" s="444">
        <f t="shared" ca="1" si="222"/>
        <v>-2.0935707480946112E+16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-2.0935707480946112E+16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-87232114503942.125</v>
      </c>
      <c r="L6165" s="444">
        <f t="shared" ca="1" si="222"/>
        <v>-2.1022939595450056E+16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-2.1022939595450056E+16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-87595581647708.563</v>
      </c>
      <c r="L6166" s="444">
        <f t="shared" ca="1" si="222"/>
        <v>-2.1110535177097764E+16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-2.1110535177097764E+16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-87960563237907.344</v>
      </c>
      <c r="L6167" s="444">
        <f t="shared" ca="1" si="222"/>
        <v>-2.1198495740335672E+16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-2.1198495740335672E+16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-88327065584731.969</v>
      </c>
      <c r="L6168" s="444">
        <f t="shared" ca="1" si="222"/>
        <v>-2.1286822805920404E+16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-2.1286822805920404E+16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-88695095024668.344</v>
      </c>
      <c r="L6169" s="444">
        <f t="shared" ca="1" si="222"/>
        <v>-2.1375517900945072E+16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-2.1375517900945072E+16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-89064657920604.469</v>
      </c>
      <c r="L6170" s="444">
        <f t="shared" ca="1" si="222"/>
        <v>-2.1464582558865676E+16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-2.1464582558865676E+16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-89435760661940.313</v>
      </c>
      <c r="L6171" s="444">
        <f t="shared" ca="1" si="222"/>
        <v>-2.1554018319527616E+16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-2.1554018319527616E+16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-89808409664698.406</v>
      </c>
      <c r="L6172" s="444">
        <f t="shared" ca="1" si="222"/>
        <v>-2.1643826729192316E+16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-2.1643826729192316E+16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-90182611371634.656</v>
      </c>
      <c r="L6173" s="444">
        <f t="shared" ca="1" si="222"/>
        <v>-2.1734009340563952E+16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-2.1734009340563952E+16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-90558372252349.797</v>
      </c>
      <c r="L6174" s="444">
        <f t="shared" ca="1" si="222"/>
        <v>-2.18245677128163E+16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-2.18245677128163E+16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-90935698803401.25</v>
      </c>
      <c r="L6175" s="444">
        <f t="shared" ca="1" si="222"/>
        <v>-2.19155034116197E+16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-2.19155034116197E+16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-91314597548415.422</v>
      </c>
      <c r="L6176" s="444">
        <f t="shared" ca="1" si="222"/>
        <v>-2.2006818009168116E+16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-2.2006818009168116E+16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-91695075038200.484</v>
      </c>
      <c r="L6177" s="444">
        <f t="shared" ca="1" si="222"/>
        <v>-2.2098513084206316E+16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-2.2098513084206316E+16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-92077137850859.656</v>
      </c>
      <c r="L6178" s="444">
        <f t="shared" ca="1" si="222"/>
        <v>-2.2190590222057176E+16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-2.2190590222057176E+16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-92460792591904.906</v>
      </c>
      <c r="L6179" s="444">
        <f t="shared" ca="1" si="222"/>
        <v>-2.228305101464908E+16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-2.228305101464908E+16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-92846045894371.172</v>
      </c>
      <c r="L6180" s="444">
        <f t="shared" ca="1" si="222"/>
        <v>-2.2375897060543452E+16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-2.2375897060543452E+16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-93232904418931.047</v>
      </c>
      <c r="L6181" s="444">
        <f t="shared" ca="1" si="222"/>
        <v>-2.2469129964962384E+16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-2.2469129964962384E+16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-93621374854009.938</v>
      </c>
      <c r="L6182" s="444">
        <f t="shared" ca="1" si="222"/>
        <v>-2.2562751339816392E+16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-2.2562751339816392E+16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-94011463915901.625</v>
      </c>
      <c r="L6183" s="444">
        <f t="shared" ca="1" si="222"/>
        <v>-2.2656762803732292E+16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-2.2656762803732292E+16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-94403178348884.547</v>
      </c>
      <c r="L6184" s="444">
        <f t="shared" ca="1" si="222"/>
        <v>-2.2751165982081176E+16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-2.2751165982081176E+16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-94796524925338.234</v>
      </c>
      <c r="L6185" s="444">
        <f t="shared" ca="1" si="222"/>
        <v>-2.2845962507006516E+16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-2.2845962507006516E+16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-95191510445860.484</v>
      </c>
      <c r="L6186" s="444">
        <f t="shared" ca="1" si="222"/>
        <v>-2.2941154017452376E+16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-2.2941154017452376E+16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-95588141739384.906</v>
      </c>
      <c r="L6187" s="444">
        <f t="shared" ca="1" si="222"/>
        <v>-2.303674215919176E+16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-2.303674215919176E+16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-95986425663299</v>
      </c>
      <c r="L6188" s="444">
        <f t="shared" ca="1" si="222"/>
        <v>-2.313272858485506E+16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-2.313272858485506E+16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-96386369103562.75</v>
      </c>
      <c r="L6189" s="444">
        <f t="shared" ca="1" si="222"/>
        <v>-2.3229114953958624E+16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-2.3229114953958624E+16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-96787978974827.594</v>
      </c>
      <c r="L6190" s="444">
        <f t="shared" ca="1" si="222"/>
        <v>-2.3325902932933452E+16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-2.3325902932933452E+16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-97191262220556.047</v>
      </c>
      <c r="L6191" s="444">
        <f t="shared" ca="1" si="222"/>
        <v>-2.3423094195154008E+16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-2.3423094195154008E+16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-97596225813141.703</v>
      </c>
      <c r="L6192" s="444">
        <f t="shared" ca="1" si="222"/>
        <v>-2.3520690420967148E+16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-2.3520690420967148E+16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-98002876754029.781</v>
      </c>
      <c r="L6193" s="444">
        <f t="shared" ca="1" si="222"/>
        <v>-2.3618693297721176E+16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-2.3618693297721176E+16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-98411222073838.234</v>
      </c>
      <c r="L6194" s="444">
        <f t="shared" ca="1" si="222"/>
        <v>-2.3717104519795016E+16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-2.3717104519795016E+16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-98821268832479.234</v>
      </c>
      <c r="L6195" s="444">
        <f t="shared" ca="1" si="222"/>
        <v>-2.3815925788627496E+16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-2.3815925788627496E+16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-99233024119281.234</v>
      </c>
      <c r="L6196" s="444">
        <f t="shared" ca="1" si="222"/>
        <v>-2.3915158812746776E+16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-2.3915158812746776E+16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-99646495053111.563</v>
      </c>
      <c r="L6197" s="444">
        <f t="shared" ca="1" si="222"/>
        <v>-2.4014805307799888E+16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-2.4014805307799888E+16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-100061688782499.53</v>
      </c>
      <c r="L6198" s="444">
        <f t="shared" ca="1" si="222"/>
        <v>-2.4114866996582388E+16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-2.4114866996582388E+16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-100478612485759.95</v>
      </c>
      <c r="L6199" s="444">
        <f t="shared" ca="1" si="222"/>
        <v>-2.4215345609068148E+16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-2.4215345609068148E+16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-100897273371117.28</v>
      </c>
      <c r="L6200" s="444">
        <f t="shared" ca="1" si="222"/>
        <v>-2.4316242882439264E+16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-2.4316242882439264E+16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-101317678676830.27</v>
      </c>
      <c r="L6201" s="444">
        <f t="shared" ca="1" si="222"/>
        <v>-2.4417560561116096E+16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-2.4417560561116096E+16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-101739835671317.06</v>
      </c>
      <c r="L6202" s="444">
        <f t="shared" ca="1" si="222"/>
        <v>-2.4519300396787412E+16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-2.4519300396787412E+16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-102163751653280.88</v>
      </c>
      <c r="L6203" s="444">
        <f t="shared" ca="1" si="222"/>
        <v>-2.4621464148440692E+16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-2.4621464148440692E+16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-102589433951836.22</v>
      </c>
      <c r="L6204" s="444">
        <f t="shared" ca="1" si="222"/>
        <v>-2.4724053582392528E+16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-2.4724053582392528E+16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-103016889926635.53</v>
      </c>
      <c r="L6205" s="444">
        <f t="shared" ca="1" si="222"/>
        <v>-2.4827070472319164E+16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-2.4827070472319164E+16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-103446126967996.52</v>
      </c>
      <c r="L6206" s="444">
        <f t="shared" ca="1" si="222"/>
        <v>-2.493051659928716E+16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-2.493051659928716E+16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-103877152497029.83</v>
      </c>
      <c r="L6207" s="444">
        <f t="shared" ca="1" si="222"/>
        <v>-2.5034393751784188E+16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-2.5034393751784188E+16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-104309973965767.45</v>
      </c>
      <c r="L6208" s="444">
        <f t="shared" ca="1" si="222"/>
        <v>-2.5138703725749956E+16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-2.5138703725749956E+16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-104744598857291.48</v>
      </c>
      <c r="L6209" s="444">
        <f t="shared" ca="1" si="222"/>
        <v>-2.5243448324607248E+16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-2.5243448324607248E+16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-105181034685863.53</v>
      </c>
      <c r="L6210" s="444">
        <f t="shared" ca="1" si="222"/>
        <v>-2.5348629359293112E+16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-2.5348629359293112E+16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-105619288997054.63</v>
      </c>
      <c r="L6211" s="444">
        <f t="shared" ca="1" si="222"/>
        <v>-2.5454248648290168E+16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-2.5454248648290168E+16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-106059369367875.7</v>
      </c>
      <c r="L6212" s="444">
        <f t="shared" ca="1" si="222"/>
        <v>-2.5560308017658044E+16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-2.5560308017658044E+16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-106501283406908.52</v>
      </c>
      <c r="L6213" s="444">
        <f t="shared" ca="1" si="222"/>
        <v>-2.5666809301064952E+16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-2.5666809301064952E+16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-106945038754437.3</v>
      </c>
      <c r="L6214" s="444">
        <f t="shared" ca="1" si="222"/>
        <v>-2.5773754339819388E+16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-2.5773754339819388E+16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-107390643082580.78</v>
      </c>
      <c r="L6215" s="444">
        <f t="shared" ca="1" si="222"/>
        <v>-2.5881144982901968E+16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-2.5881144982901968E+16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-107838104095424.86</v>
      </c>
      <c r="L6216" s="444">
        <f t="shared" ca="1" si="222"/>
        <v>-2.5988983086997392E+16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-2.5988983086997392E+16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-108287429529155.8</v>
      </c>
      <c r="L6217" s="444">
        <f t="shared" ca="1" si="222"/>
        <v>-2.6097270516526548E+16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-2.6097270516526548E+16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-108738627152193.95</v>
      </c>
      <c r="L6218" s="444">
        <f t="shared" ca="1" si="222"/>
        <v>-2.620600914367874E+16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-2.620600914367874E+16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-109191704765328.08</v>
      </c>
      <c r="L6219" s="444">
        <f t="shared" ca="1" si="222"/>
        <v>-2.6315200848444068E+16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-2.6315200848444068E+16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-109646670201850.28</v>
      </c>
      <c r="L6220" s="444">
        <f t="shared" ca="1" si="222"/>
        <v>-2.642484751864592E+16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-2.642484751864592E+16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-110103531327691.33</v>
      </c>
      <c r="L6221" s="444">
        <f t="shared" ca="1" si="222"/>
        <v>-2.6534951049973612E+16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-2.6534951049973612E+16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-110562296041556.72</v>
      </c>
      <c r="L6222" s="444">
        <f t="shared" ca="1" si="222"/>
        <v>-2.6645513346015168E+16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-2.6645513346015168E+16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-111022972275063.2</v>
      </c>
      <c r="L6223" s="444">
        <f t="shared" ca="1" si="222"/>
        <v>-2.6756536318290232E+16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-2.6756536318290232E+16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-111485567992875.97</v>
      </c>
      <c r="L6224" s="444">
        <f t="shared" ca="1" si="222"/>
        <v>-2.6868021886283108E+16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-2.6868021886283108E+16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-111950091192846.28</v>
      </c>
      <c r="L6225" s="444">
        <f t="shared" ca="1" si="222"/>
        <v>-2.6979971977475956E+16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-2.6979971977475956E+16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-112416549906149.81</v>
      </c>
      <c r="L6226" s="444">
        <f t="shared" ca="1" si="222"/>
        <v>-2.7092388527382104E+16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-2.7092388527382104E+16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-112884952197425.44</v>
      </c>
      <c r="L6227" s="444">
        <f t="shared" ca="1" si="222"/>
        <v>-2.7205273479579528E+16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-2.7205273479579528E+16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-113355306164914.7</v>
      </c>
      <c r="L6228" s="444">
        <f t="shared" ca="1" si="222"/>
        <v>-2.7318628785744444E+16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-2.7318628785744444E+16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-113827619940601.84</v>
      </c>
      <c r="L6229" s="444">
        <f t="shared" ca="1" si="222"/>
        <v>-2.7432456405685044E+16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-2.7432456405685044E+16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-114301901690354.34</v>
      </c>
      <c r="L6230" s="444">
        <f t="shared" ca="1" si="222"/>
        <v>-2.75467583073754E+16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-2.75467583073754E+16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-114778159614064.17</v>
      </c>
      <c r="L6231" s="444">
        <f t="shared" ca="1" si="222"/>
        <v>-2.7661536466989464E+16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-2.7661536466989464E+16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-115256401945789.44</v>
      </c>
      <c r="L6232" s="444">
        <f t="shared" ca="1" si="222"/>
        <v>-2.7776792868935252E+16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-2.7776792868935252E+16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-115736636953896.88</v>
      </c>
      <c r="L6233" s="444">
        <f t="shared" ca="1" si="222"/>
        <v>-2.7892529505889148E+16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-2.7892529505889148E+16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-116218872941204.78</v>
      </c>
      <c r="L6234" s="444">
        <f t="shared" ca="1" si="222"/>
        <v>-2.8008748378830352E+16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-2.8008748378830352E+16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-116703118245126.47</v>
      </c>
      <c r="L6235" s="444">
        <f t="shared" ca="1" si="222"/>
        <v>-2.812545149707548E+16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-2.812545149707548E+16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-117189381237814.48</v>
      </c>
      <c r="L6236" s="444">
        <f t="shared" ca="1" si="222"/>
        <v>-2.8242640878313296E+16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-2.8242640878313296E+16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-117677670326305.39</v>
      </c>
      <c r="L6237" s="444">
        <f t="shared" ca="1" si="222"/>
        <v>-2.83603185486396E+16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-2.83603185486396E+16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-118167993952665</v>
      </c>
      <c r="L6238" s="444">
        <f t="shared" ca="1" si="222"/>
        <v>-2.8478486542592264E+16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-2.8478486542592264E+16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-118660360594134.44</v>
      </c>
      <c r="L6239" s="444">
        <f t="shared" ca="1" si="222"/>
        <v>-2.85971469031864E+16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-2.85971469031864E+16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-119154778763276.67</v>
      </c>
      <c r="L6240" s="444">
        <f t="shared" ca="1" si="222"/>
        <v>-2.8716301681949676E+16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-2.8716301681949676E+16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-119651257008123.63</v>
      </c>
      <c r="L6241" s="444">
        <f t="shared" ca="1" si="222"/>
        <v>-2.88359529389578E+16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-2.88359529389578E+16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-120149803912324.14</v>
      </c>
      <c r="L6242" s="444">
        <f t="shared" ca="1" si="222"/>
        <v>-2.8956102742870124E+16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-2.8956102742870124E+16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-120650428095292.19</v>
      </c>
      <c r="L6243" s="444">
        <f t="shared" ca="1" si="222"/>
        <v>-2.9076753170965416E+16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-2.9076753170965416E+16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-121153138212355.88</v>
      </c>
      <c r="L6244" s="444">
        <f t="shared" ca="1" si="222"/>
        <v>-2.9197906309177772E+16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-2.9197906309177772E+16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-121657942954907.38</v>
      </c>
      <c r="L6245" s="444">
        <f t="shared" ca="1" si="222"/>
        <v>-2.931956425213268E+16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-2.931956425213268E+16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-122164851050552.84</v>
      </c>
      <c r="L6246" s="444">
        <f t="shared" ca="1" si="222"/>
        <v>-2.9441729103183232E+16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-2.9441729103183232E+16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-122673871263263.47</v>
      </c>
      <c r="L6247" s="444">
        <f t="shared" ca="1" si="222"/>
        <v>-2.9564402974446496E+16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-2.9564402974446496E+16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-123185012393527.06</v>
      </c>
      <c r="L6248" s="444">
        <f t="shared" ca="1" si="222"/>
        <v>-2.9687587986840024E+16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-2.9687587986840024E+16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-123698283278500.08</v>
      </c>
      <c r="L6249" s="444">
        <f t="shared" ca="1" si="222"/>
        <v>-2.9811286270118524E+16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-2.9811286270118524E+16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-124213692792160.5</v>
      </c>
      <c r="L6250" s="444">
        <f t="shared" ca="1" si="222"/>
        <v>-2.9935499962910684E+16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3498263.316007819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47.5</v>
      </c>
      <c r="C4" s="463">
        <f ca="1">(SUMIFS(H:H,I:I,"&gt;0",L:L,"&lt;0"))</f>
        <v>570</v>
      </c>
      <c r="D4" s="456">
        <f t="array" aca="1" ref="D4" ca="1">INDEX(N:N,MATCH(C4,H:H,0),0)</f>
        <v>68607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3498263.316007819</v>
      </c>
      <c r="C8" s="447">
        <f t="shared" ref="C8:C71" si="0">SUMIF(G:G,A8,J:J)</f>
        <v>0</v>
      </c>
      <c r="D8" s="447">
        <f ca="1">SUMIF(G:G,1,K:K)</f>
        <v>178977.79053700538</v>
      </c>
      <c r="E8" s="447">
        <f t="shared" ref="E8:E71" ca="1" si="1">B8-C8+D8</f>
        <v>3677241.1065448243</v>
      </c>
      <c r="F8" s="431"/>
      <c r="G8" s="459">
        <v>1</v>
      </c>
      <c r="H8" s="459">
        <v>1</v>
      </c>
      <c r="I8" s="444">
        <f ca="1">B1</f>
        <v>3498263.316007819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14576.09715003258</v>
      </c>
      <c r="L8" s="444">
        <f t="shared" ref="L8:L262" ca="1" si="3">I8-J8+K8</f>
        <v>3512839.4131578514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3677241.1065448243</v>
      </c>
      <c r="C9" s="447">
        <f t="shared" si="0"/>
        <v>0</v>
      </c>
      <c r="D9" s="447">
        <f ca="1">SUMIF(G:G,2,K:K)</f>
        <v>188134.63397955784</v>
      </c>
      <c r="E9" s="447">
        <f t="shared" ca="1" si="1"/>
        <v>3865375.7405243823</v>
      </c>
      <c r="F9" s="431"/>
      <c r="G9" s="459">
        <v>1</v>
      </c>
      <c r="H9" s="459">
        <v>2</v>
      </c>
      <c r="I9" s="444">
        <f t="shared" ref="I9:I263" ca="1" si="5">L8</f>
        <v>3512839.4131578514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14636.830888157714</v>
      </c>
      <c r="L9" s="444">
        <f t="shared" ca="1" si="3"/>
        <v>3527476.2440460091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3865375.7405243823</v>
      </c>
      <c r="C10" s="447">
        <f t="shared" si="0"/>
        <v>0</v>
      </c>
      <c r="D10" s="447">
        <f ca="1">SUMIF(G:G,3,K:K)</f>
        <v>197759.95891123722</v>
      </c>
      <c r="E10" s="447">
        <f t="shared" ca="1" si="1"/>
        <v>4063135.6994356196</v>
      </c>
      <c r="F10" s="431"/>
      <c r="G10" s="459">
        <v>1</v>
      </c>
      <c r="H10" s="459">
        <v>3</v>
      </c>
      <c r="I10" s="444">
        <f t="shared" ca="1" si="5"/>
        <v>3527476.2440460091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14697.817683525038</v>
      </c>
      <c r="L10" s="444">
        <f t="shared" ca="1" si="3"/>
        <v>3542174.0617295341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4063135.6994356196</v>
      </c>
      <c r="C11" s="447">
        <f t="shared" si="0"/>
        <v>0</v>
      </c>
      <c r="D11" s="447">
        <f ca="1">SUMIF(G:G,4,K:K)</f>
        <v>207877.73373414966</v>
      </c>
      <c r="E11" s="447">
        <f t="shared" ca="1" si="1"/>
        <v>4271013.4331697691</v>
      </c>
      <c r="F11" s="431"/>
      <c r="G11" s="459">
        <v>1</v>
      </c>
      <c r="H11" s="459">
        <v>4</v>
      </c>
      <c r="I11" s="444">
        <f t="shared" ca="1" si="5"/>
        <v>3542174.0617295341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14759.058590539726</v>
      </c>
      <c r="L11" s="444">
        <f t="shared" ca="1" si="3"/>
        <v>3556933.1203200738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4271013.4331697691</v>
      </c>
      <c r="C12" s="447">
        <f t="shared" si="0"/>
        <v>0</v>
      </c>
      <c r="D12" s="447">
        <f ca="1">SUMIF(G:G,5,K:K)</f>
        <v>218513.15311934229</v>
      </c>
      <c r="E12" s="447">
        <f t="shared" ca="1" si="1"/>
        <v>4489526.5862891115</v>
      </c>
      <c r="F12" s="431"/>
      <c r="G12" s="459">
        <v>1</v>
      </c>
      <c r="H12" s="459">
        <v>5</v>
      </c>
      <c r="I12" s="444">
        <f t="shared" ca="1" si="5"/>
        <v>3556933.1203200738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14820.554668000308</v>
      </c>
      <c r="L12" s="444">
        <f t="shared" ca="1" si="3"/>
        <v>3571753.6749880742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4489526.5862891115</v>
      </c>
      <c r="C13" s="447">
        <f t="shared" si="0"/>
        <v>116996.01957289393</v>
      </c>
      <c r="D13" s="447">
        <f ca="1">SUMIF(G:G,6,K:K)</f>
        <v>228222.10034470024</v>
      </c>
      <c r="E13" s="447">
        <f t="shared" ca="1" si="1"/>
        <v>4600752.6670609172</v>
      </c>
      <c r="F13" s="431"/>
      <c r="G13" s="459">
        <v>1</v>
      </c>
      <c r="H13" s="459">
        <v>6</v>
      </c>
      <c r="I13" s="444">
        <f t="shared" ca="1" si="5"/>
        <v>3571753.6749880742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14882.306979116976</v>
      </c>
      <c r="L13" s="444">
        <f t="shared" ca="1" si="3"/>
        <v>3586635.9819671912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4600752.6670609172</v>
      </c>
      <c r="C14" s="447">
        <f t="shared" si="0"/>
        <v>280790.44697494537</v>
      </c>
      <c r="D14" s="447">
        <f ca="1">SUMIF(G:G,7,K:K)</f>
        <v>227661.09393906847</v>
      </c>
      <c r="E14" s="447">
        <f t="shared" ca="1" si="1"/>
        <v>4547623.3140250407</v>
      </c>
      <c r="F14" s="431"/>
      <c r="G14" s="459">
        <v>1</v>
      </c>
      <c r="H14" s="459">
        <v>7</v>
      </c>
      <c r="I14" s="444">
        <f t="shared" ca="1" si="5"/>
        <v>3586635.9819671912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14944.316591529965</v>
      </c>
      <c r="L14" s="444">
        <f t="shared" ca="1" si="3"/>
        <v>3601580.2985587213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4547623.3140250407</v>
      </c>
      <c r="C15" s="447">
        <f t="shared" si="0"/>
        <v>280790.44697494537</v>
      </c>
      <c r="D15" s="447">
        <f ca="1">SUMIF(G:G,8,K:K)</f>
        <v>224942.89540452432</v>
      </c>
      <c r="E15" s="447">
        <f t="shared" ca="1" si="1"/>
        <v>4491775.7624546196</v>
      </c>
      <c r="F15" s="431"/>
      <c r="G15" s="459">
        <v>1</v>
      </c>
      <c r="H15" s="459">
        <v>8</v>
      </c>
      <c r="I15" s="444">
        <f t="shared" ca="1" si="5"/>
        <v>3601580.2985587213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15006.584577328005</v>
      </c>
      <c r="L15" s="444">
        <f t="shared" ca="1" si="3"/>
        <v>3616586.8831360494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4491775.7624546196</v>
      </c>
      <c r="C16" s="447">
        <f t="shared" si="0"/>
        <v>261607.54257494543</v>
      </c>
      <c r="D16" s="447">
        <f ca="1">SUMIF(G:G,9,K:K)</f>
        <v>222571.92487750499</v>
      </c>
      <c r="E16" s="447">
        <f t="shared" ca="1" si="1"/>
        <v>4452740.1447571786</v>
      </c>
      <c r="F16" s="431"/>
      <c r="G16" s="459">
        <v>1</v>
      </c>
      <c r="H16" s="459">
        <v>9</v>
      </c>
      <c r="I16" s="444">
        <f t="shared" ca="1" si="5"/>
        <v>3616586.8831360494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15069.112013066873</v>
      </c>
      <c r="L16" s="444">
        <f t="shared" ca="1" si="3"/>
        <v>3631655.995149116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4452740.1447571786</v>
      </c>
      <c r="C17" s="447">
        <f t="shared" si="0"/>
        <v>259863.64217494545</v>
      </c>
      <c r="D17" s="447">
        <f ca="1">SUMIF(G:G,10,K:K)</f>
        <v>220664.00984529909</v>
      </c>
      <c r="E17" s="447">
        <f t="shared" ca="1" si="1"/>
        <v>4413540.5124275321</v>
      </c>
      <c r="F17" s="431"/>
      <c r="G17" s="459">
        <v>1</v>
      </c>
      <c r="H17" s="459">
        <v>10</v>
      </c>
      <c r="I17" s="444">
        <f t="shared" ca="1" si="5"/>
        <v>3631655.995149116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15131.899979787986</v>
      </c>
      <c r="L17" s="444">
        <f t="shared" ca="1" si="3"/>
        <v>3646787.8951289039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4413540.5124275321</v>
      </c>
      <c r="C18" s="447">
        <f t="shared" si="0"/>
        <v>259863.64217494545</v>
      </c>
      <c r="D18" s="447">
        <f ca="1">SUMIF(G:G,11,K:K)</f>
        <v>218658.48225904841</v>
      </c>
      <c r="E18" s="447">
        <f t="shared" ca="1" si="1"/>
        <v>4372335.3525116351</v>
      </c>
      <c r="F18" s="431"/>
      <c r="G18" s="459">
        <v>1</v>
      </c>
      <c r="H18" s="459">
        <v>11</v>
      </c>
      <c r="I18" s="444">
        <f t="shared" ca="1" si="5"/>
        <v>3646787.8951289039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15194.9495630371</v>
      </c>
      <c r="L18" s="444">
        <f t="shared" ca="1" si="3"/>
        <v>3661982.844691941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4372335.3525116351</v>
      </c>
      <c r="C19" s="447">
        <f t="shared" si="0"/>
        <v>259863.64217494545</v>
      </c>
      <c r="D19" s="447">
        <f ca="1">SUMIF(G:G,12,K:K)</f>
        <v>216550.34807523101</v>
      </c>
      <c r="E19" s="447">
        <f t="shared" ca="1" si="1"/>
        <v>4329022.0584119204</v>
      </c>
      <c r="F19" s="431"/>
      <c r="G19" s="459">
        <v>1</v>
      </c>
      <c r="H19" s="459">
        <v>12</v>
      </c>
      <c r="I19" s="444">
        <f t="shared" ca="1" si="5"/>
        <v>3661982.844691941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15258.26185288309</v>
      </c>
      <c r="L19" s="444">
        <f t="shared" ca="1" si="3"/>
        <v>3677241.1065448243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4329022.0584119204</v>
      </c>
      <c r="C20" s="447">
        <f t="shared" si="0"/>
        <v>259863.64217494545</v>
      </c>
      <c r="D20" s="447">
        <f ca="1">SUMIF(G:G,13,K:K)</f>
        <v>214334.35774558032</v>
      </c>
      <c r="E20" s="447">
        <f t="shared" ca="1" si="1"/>
        <v>4283492.7739825556</v>
      </c>
      <c r="F20" s="431"/>
      <c r="G20" s="459">
        <v>2</v>
      </c>
      <c r="H20" s="459">
        <v>13</v>
      </c>
      <c r="I20" s="444">
        <f t="shared" ca="1" si="5"/>
        <v>3677241.1065448243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15321.837943936767</v>
      </c>
      <c r="L20" s="444">
        <f t="shared" ca="1" si="3"/>
        <v>3692562.944488761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4283492.7739825556</v>
      </c>
      <c r="C21" s="447">
        <f t="shared" si="0"/>
        <v>259863.64217494545</v>
      </c>
      <c r="D21" s="447">
        <f ca="1">SUMIF(G:G,14,K:K)</f>
        <v>212004.99314497702</v>
      </c>
      <c r="E21" s="447">
        <f t="shared" ca="1" si="1"/>
        <v>4235634.1249525873</v>
      </c>
      <c r="F21" s="431"/>
      <c r="G21" s="459">
        <v>2</v>
      </c>
      <c r="H21" s="459">
        <v>14</v>
      </c>
      <c r="I21" s="444">
        <f t="shared" ca="1" si="5"/>
        <v>3692562.944488761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15385.678935369839</v>
      </c>
      <c r="L21" s="444">
        <f t="shared" ca="1" si="3"/>
        <v>3707948.623424131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4235634.1249525873</v>
      </c>
      <c r="C22" s="447">
        <f t="shared" si="0"/>
        <v>259863.64217494545</v>
      </c>
      <c r="D22" s="447">
        <f ca="1">SUMIF(G:G,15,K:K)</f>
        <v>209556.4538305483</v>
      </c>
      <c r="E22" s="447">
        <f t="shared" ca="1" si="1"/>
        <v>4185326.9366081902</v>
      </c>
      <c r="F22" s="431"/>
      <c r="G22" s="459">
        <v>2</v>
      </c>
      <c r="H22" s="459">
        <v>15</v>
      </c>
      <c r="I22" s="444">
        <f t="shared" ca="1" si="5"/>
        <v>3707948.623424131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15449.785930933878</v>
      </c>
      <c r="L22" s="444">
        <f t="shared" ca="1" si="3"/>
        <v>3723398.4093550649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4185326.9366081902</v>
      </c>
      <c r="C23" s="447">
        <f t="shared" si="0"/>
        <v>259863.64217494545</v>
      </c>
      <c r="D23" s="447">
        <f ca="1">SUMIF(G:G,16,K:K)</f>
        <v>206982.64259775507</v>
      </c>
      <c r="E23" s="447">
        <f t="shared" ca="1" si="1"/>
        <v>4132445.9370309995</v>
      </c>
      <c r="F23" s="431"/>
      <c r="G23" s="459">
        <v>2</v>
      </c>
      <c r="H23" s="459">
        <v>16</v>
      </c>
      <c r="I23" s="444">
        <f t="shared" ca="1" si="5"/>
        <v>3723398.4093550649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15514.160038979437</v>
      </c>
      <c r="L23" s="444">
        <f t="shared" ca="1" si="3"/>
        <v>3738912.5693940441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4132445.9370309995</v>
      </c>
      <c r="C24" s="447">
        <f t="shared" si="0"/>
        <v>259863.64217494545</v>
      </c>
      <c r="D24" s="447">
        <f ca="1">SUMIF(G:G,17,K:K)</f>
        <v>204277.1502975029</v>
      </c>
      <c r="E24" s="447">
        <f t="shared" ca="1" si="1"/>
        <v>4076859.4451535568</v>
      </c>
      <c r="F24" s="431"/>
      <c r="G24" s="459">
        <v>2</v>
      </c>
      <c r="H24" s="459">
        <v>17</v>
      </c>
      <c r="I24" s="444">
        <f t="shared" ca="1" si="5"/>
        <v>3738912.5693940441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15578.802372475182</v>
      </c>
      <c r="L24" s="444">
        <f t="shared" ca="1" si="3"/>
        <v>3754491.3717665193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4076859.4451535568</v>
      </c>
      <c r="C25" s="447">
        <f t="shared" si="0"/>
        <v>259863.64217494545</v>
      </c>
      <c r="D25" s="447">
        <f ca="1">SUMIF(G:G,18,K:K)</f>
        <v>201433.23987646529</v>
      </c>
      <c r="E25" s="447">
        <f t="shared" ca="1" si="1"/>
        <v>4018429.042855077</v>
      </c>
      <c r="F25" s="431"/>
      <c r="G25" s="459">
        <v>2</v>
      </c>
      <c r="H25" s="459">
        <v>18</v>
      </c>
      <c r="I25" s="444">
        <f t="shared" ca="1" si="5"/>
        <v>3754491.3717665193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15643.714049027163</v>
      </c>
      <c r="L25" s="444">
        <f t="shared" ca="1" si="3"/>
        <v>3770135.0858155466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4018429.042855077</v>
      </c>
      <c r="C26" s="447">
        <f t="shared" si="0"/>
        <v>259863.64217494545</v>
      </c>
      <c r="D26" s="447">
        <f ca="1">SUMIF(G:G,19,K:K)</f>
        <v>198443.82960088176</v>
      </c>
      <c r="E26" s="447">
        <f t="shared" ca="1" si="1"/>
        <v>3957009.2302810131</v>
      </c>
      <c r="F26" s="431"/>
      <c r="G26" s="459">
        <v>2</v>
      </c>
      <c r="H26" s="459">
        <v>19</v>
      </c>
      <c r="I26" s="444">
        <f t="shared" ca="1" si="5"/>
        <v>3770135.0858155466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15708.896190898113</v>
      </c>
      <c r="L26" s="444">
        <f t="shared" ca="1" si="3"/>
        <v>3785843.9820064446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3957009.2302810131</v>
      </c>
      <c r="C27" s="447">
        <f t="shared" si="0"/>
        <v>259863.64217494545</v>
      </c>
      <c r="D27" s="447">
        <f ca="1">SUMIF(G:G,20,K:K)</f>
        <v>195301.47542205235</v>
      </c>
      <c r="E27" s="447">
        <f t="shared" ca="1" si="1"/>
        <v>3892447.0635281201</v>
      </c>
      <c r="F27" s="431"/>
      <c r="G27" s="459">
        <v>2</v>
      </c>
      <c r="H27" s="459">
        <v>20</v>
      </c>
      <c r="I27" s="444">
        <f t="shared" ca="1" si="5"/>
        <v>3785843.9820064446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15774.349925026852</v>
      </c>
      <c r="L27" s="444">
        <f t="shared" ca="1" si="3"/>
        <v>3801618.3319314714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3892447.0635281201</v>
      </c>
      <c r="C28" s="447">
        <f t="shared" si="0"/>
        <v>259863.64217494545</v>
      </c>
      <c r="D28" s="447">
        <f ca="1">SUMIF(G:G,21,K:K)</f>
        <v>191998.35243961736</v>
      </c>
      <c r="E28" s="447">
        <f t="shared" ca="1" si="1"/>
        <v>3824581.7737927916</v>
      </c>
      <c r="F28" s="431"/>
      <c r="G28" s="459">
        <v>2</v>
      </c>
      <c r="H28" s="459">
        <v>21</v>
      </c>
      <c r="I28" s="444">
        <f t="shared" ca="1" si="5"/>
        <v>3801618.3319314714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15840.076383047797</v>
      </c>
      <c r="L28" s="444">
        <f t="shared" ca="1" si="3"/>
        <v>3817458.4083145191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3824581.7737927916</v>
      </c>
      <c r="C29" s="447">
        <f t="shared" si="0"/>
        <v>259863.64217494545</v>
      </c>
      <c r="D29" s="447">
        <f ca="1">SUMIF(G:G,22,K:K)</f>
        <v>188526.23541646422</v>
      </c>
      <c r="E29" s="447">
        <f t="shared" ca="1" si="1"/>
        <v>3753244.36703431</v>
      </c>
      <c r="F29" s="431"/>
      <c r="G29" s="459">
        <v>2</v>
      </c>
      <c r="H29" s="459">
        <v>22</v>
      </c>
      <c r="I29" s="444">
        <f t="shared" ca="1" si="5"/>
        <v>3817458.4083145191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15906.076701310496</v>
      </c>
      <c r="L29" s="444">
        <f t="shared" ca="1" si="3"/>
        <v>3833364.4850158296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3753244.36703431</v>
      </c>
      <c r="C30" s="447">
        <f t="shared" si="0"/>
        <v>259863.64217494545</v>
      </c>
      <c r="D30" s="447">
        <f ca="1">SUMIF(G:G,23,K:K)</f>
        <v>184876.47829673911</v>
      </c>
      <c r="E30" s="447">
        <f t="shared" ca="1" si="1"/>
        <v>3678257.2031561034</v>
      </c>
      <c r="F30" s="431"/>
      <c r="G30" s="459">
        <v>2</v>
      </c>
      <c r="H30" s="459">
        <v>23</v>
      </c>
      <c r="I30" s="444">
        <f t="shared" ca="1" si="5"/>
        <v>3833364.4850158296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15972.35202089929</v>
      </c>
      <c r="L30" s="444">
        <f t="shared" ca="1" si="3"/>
        <v>3849336.8370367289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3678257.2031561034</v>
      </c>
      <c r="C31" s="447">
        <f t="shared" si="0"/>
        <v>259863.64217494545</v>
      </c>
      <c r="D31" s="447">
        <f ca="1">SUMIF(G:G,24,K:K)</f>
        <v>181039.99267596149</v>
      </c>
      <c r="E31" s="447">
        <f t="shared" ca="1" si="1"/>
        <v>3599433.5536571196</v>
      </c>
      <c r="F31" s="431"/>
      <c r="G31" s="459">
        <v>2</v>
      </c>
      <c r="H31" s="459">
        <v>24</v>
      </c>
      <c r="I31" s="444">
        <f t="shared" ca="1" si="5"/>
        <v>3849336.8370367289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16038.903487653035</v>
      </c>
      <c r="L31" s="444">
        <f t="shared" ca="1" si="3"/>
        <v>3865375.7405243819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3599433.5536571196</v>
      </c>
      <c r="C32" s="447">
        <f t="shared" si="0"/>
        <v>259863.64217494545</v>
      </c>
      <c r="D32" s="447">
        <f ca="1">SUMIF(G:G,25,K:K)</f>
        <v>177007.22516962892</v>
      </c>
      <c r="E32" s="447">
        <f t="shared" ca="1" si="1"/>
        <v>3516577.1366518028</v>
      </c>
      <c r="F32" s="431"/>
      <c r="G32" s="459">
        <v>3</v>
      </c>
      <c r="H32" s="459">
        <v>25</v>
      </c>
      <c r="I32" s="444">
        <f t="shared" ca="1" si="5"/>
        <v>3865375.7405243819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16105.732252184924</v>
      </c>
      <c r="L32" s="444">
        <f t="shared" ca="1" si="3"/>
        <v>3881481.4727765666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3516577.1366518028</v>
      </c>
      <c r="C33" s="447">
        <f t="shared" si="0"/>
        <v>259863.64217494545</v>
      </c>
      <c r="D33" s="447">
        <f ca="1">SUMIF(G:G,26,K:K)</f>
        <v>172768.13362395664</v>
      </c>
      <c r="E33" s="447">
        <f t="shared" ca="1" si="1"/>
        <v>3429481.6281008143</v>
      </c>
      <c r="F33" s="431"/>
      <c r="G33" s="459">
        <v>3</v>
      </c>
      <c r="H33" s="459">
        <v>26</v>
      </c>
      <c r="I33" s="444">
        <f t="shared" ca="1" si="5"/>
        <v>3881481.4727765666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16172.839469902359</v>
      </c>
      <c r="L33" s="444">
        <f t="shared" ca="1" si="3"/>
        <v>3897654.3122464688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3429481.6281008143</v>
      </c>
      <c r="C34" s="447">
        <f t="shared" si="0"/>
        <v>259863.64217494545</v>
      </c>
      <c r="D34" s="447">
        <f ca="1">SUMIF(G:G,27,K:K)</f>
        <v>168312.1621095133</v>
      </c>
      <c r="E34" s="447">
        <f t="shared" ca="1" si="1"/>
        <v>3337930.1480353824</v>
      </c>
      <c r="F34" s="431"/>
      <c r="G34" s="459">
        <v>3</v>
      </c>
      <c r="H34" s="459">
        <v>27</v>
      </c>
      <c r="I34" s="444">
        <f t="shared" ca="1" si="5"/>
        <v>3897654.3122464688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16240.226301026953</v>
      </c>
      <c r="L34" s="444">
        <f t="shared" ca="1" si="3"/>
        <v>3913894.5385474958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3337930.1480353824</v>
      </c>
      <c r="C35" s="447">
        <f t="shared" si="0"/>
        <v>259863.64217494545</v>
      </c>
      <c r="D35" s="447">
        <f ca="1">SUMIF(G:G,28,K:K)</f>
        <v>163628.21463548415</v>
      </c>
      <c r="E35" s="447">
        <f t="shared" ca="1" si="1"/>
        <v>3241694.7204959206</v>
      </c>
      <c r="F35" s="431"/>
      <c r="G35" s="459">
        <v>3</v>
      </c>
      <c r="H35" s="459">
        <v>28</v>
      </c>
      <c r="I35" s="444">
        <f t="shared" ca="1" si="5"/>
        <v>3913894.5385474958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16307.893910614566</v>
      </c>
      <c r="L35" s="444">
        <f t="shared" ca="1" si="3"/>
        <v>3930202.4324581106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3241694.7204959206</v>
      </c>
      <c r="C36" s="447">
        <f t="shared" si="0"/>
        <v>259863.64217494545</v>
      </c>
      <c r="D36" s="447">
        <f ca="1">SUMIF(G:G,29,K:K)</f>
        <v>158704.62751910527</v>
      </c>
      <c r="E36" s="447">
        <f t="shared" ca="1" si="1"/>
        <v>3140535.7058400805</v>
      </c>
      <c r="F36" s="431"/>
      <c r="G36" s="459">
        <v>3</v>
      </c>
      <c r="H36" s="459">
        <v>29</v>
      </c>
      <c r="I36" s="444">
        <f t="shared" ca="1" si="5"/>
        <v>3930202.4324581106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16375.84346857546</v>
      </c>
      <c r="L36" s="444">
        <f t="shared" ca="1" si="3"/>
        <v>3946578.2759266859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3140535.7058400805</v>
      </c>
      <c r="C37" s="447">
        <f t="shared" si="0"/>
        <v>259863.64217494545</v>
      </c>
      <c r="D37" s="447">
        <f ca="1">SUMIF(G:G,30,K:K)</f>
        <v>153529.14034146638</v>
      </c>
      <c r="E37" s="447">
        <f t="shared" ca="1" si="1"/>
        <v>3034201.2040066011</v>
      </c>
      <c r="F37" s="431"/>
      <c r="G37" s="459">
        <v>3</v>
      </c>
      <c r="H37" s="459">
        <v>30</v>
      </c>
      <c r="I37" s="444">
        <f t="shared" ca="1" si="5"/>
        <v>3946578.2759266859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16444.076149694523</v>
      </c>
      <c r="L37" s="444">
        <f t="shared" ca="1" si="3"/>
        <v>3963022.3520763805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3034201.2040066011</v>
      </c>
      <c r="C38" s="447">
        <f t="shared" si="0"/>
        <v>259863.64217494545</v>
      </c>
      <c r="D38" s="447">
        <f ca="1">SUMIF(G:G,31,K:K)</f>
        <v>148088.86541735692</v>
      </c>
      <c r="E38" s="447">
        <f t="shared" ca="1" si="1"/>
        <v>2922426.427249013</v>
      </c>
      <c r="F38" s="431"/>
      <c r="G38" s="459">
        <v>3</v>
      </c>
      <c r="H38" s="459">
        <v>31</v>
      </c>
      <c r="I38" s="444">
        <f t="shared" ca="1" si="5"/>
        <v>3963022.3520763805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16512.593133651586</v>
      </c>
      <c r="L38" s="444">
        <f t="shared" ca="1" si="3"/>
        <v>3979534.9452100322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2922426.427249013</v>
      </c>
      <c r="C39" s="447">
        <f t="shared" si="0"/>
        <v>259863.64217494545</v>
      </c>
      <c r="D39" s="447">
        <f ca="1">SUMIF(G:G,32,K:K)</f>
        <v>142370.25570313158</v>
      </c>
      <c r="E39" s="447">
        <f t="shared" ca="1" si="1"/>
        <v>2804933.040777199</v>
      </c>
      <c r="F39" s="431"/>
      <c r="G39" s="459">
        <v>3</v>
      </c>
      <c r="H39" s="459">
        <v>32</v>
      </c>
      <c r="I39" s="444">
        <f t="shared" ca="1" si="5"/>
        <v>3979534.9452100322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16581.395605041802</v>
      </c>
      <c r="L39" s="444">
        <f t="shared" ca="1" si="3"/>
        <v>3996116.3408150738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2804933.040777199</v>
      </c>
      <c r="C40" s="447">
        <f t="shared" si="0"/>
        <v>259863.64217494545</v>
      </c>
      <c r="D40" s="447">
        <f ca="1">SUMIF(G:G,33,K:K)</f>
        <v>136359.07106268159</v>
      </c>
      <c r="E40" s="447">
        <f t="shared" ca="1" si="1"/>
        <v>2681428.4696649355</v>
      </c>
      <c r="F40" s="431"/>
      <c r="G40" s="459">
        <v>3</v>
      </c>
      <c r="H40" s="459">
        <v>33</v>
      </c>
      <c r="I40" s="444">
        <f t="shared" ca="1" si="5"/>
        <v>3996116.3408150738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16650.48475339614</v>
      </c>
      <c r="L40" s="444">
        <f t="shared" ca="1" si="3"/>
        <v>4012766.8255684702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2681428.4696649355</v>
      </c>
      <c r="C41" s="447">
        <f t="shared" si="0"/>
        <v>259863.64217494545</v>
      </c>
      <c r="D41" s="447">
        <f ca="1">SUMIF(G:G,34,K:K)</f>
        <v>130040.34280750863</v>
      </c>
      <c r="E41" s="447">
        <f t="shared" ca="1" si="1"/>
        <v>2551605.1702974983</v>
      </c>
      <c r="F41" s="431"/>
      <c r="G41" s="459">
        <v>3</v>
      </c>
      <c r="H41" s="459">
        <v>34</v>
      </c>
      <c r="I41" s="444">
        <f t="shared" ca="1" si="5"/>
        <v>4012766.8255684702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16719.861773201959</v>
      </c>
      <c r="L41" s="444">
        <f t="shared" ca="1" si="3"/>
        <v>4029486.6873416719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2551605.1702974983</v>
      </c>
      <c r="C42" s="447">
        <f t="shared" si="0"/>
        <v>259863.64217494545</v>
      </c>
      <c r="D42" s="447">
        <f ca="1">SUMIF(G:G,35,K:K)</f>
        <v>123398.33642260214</v>
      </c>
      <c r="E42" s="447">
        <f t="shared" ca="1" si="1"/>
        <v>2415139.8645451549</v>
      </c>
      <c r="F42" s="431"/>
      <c r="G42" s="459">
        <v>3</v>
      </c>
      <c r="H42" s="459">
        <v>35</v>
      </c>
      <c r="I42" s="444">
        <f t="shared" ca="1" si="5"/>
        <v>4029486.6873416719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16789.527863923635</v>
      </c>
      <c r="L42" s="444">
        <f t="shared" ca="1" si="3"/>
        <v>4046276.2152055954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2415139.8645451549</v>
      </c>
      <c r="C43" s="447">
        <f t="shared" si="0"/>
        <v>259863.64217494545</v>
      </c>
      <c r="D43" s="447">
        <f ca="1">SUMIF(G:G,36,K:K)</f>
        <v>116416.51238530123</v>
      </c>
      <c r="E43" s="447">
        <f t="shared" ca="1" si="1"/>
        <v>2271692.7347555105</v>
      </c>
      <c r="F43" s="431"/>
      <c r="G43" s="459">
        <v>3</v>
      </c>
      <c r="H43" s="459">
        <v>36</v>
      </c>
      <c r="I43" s="444">
        <f t="shared" ca="1" si="5"/>
        <v>4046276.2152055954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16859.484230023314</v>
      </c>
      <c r="L43" s="444">
        <f t="shared" ca="1" si="3"/>
        <v>4063135.6994356187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2271692.7347555105</v>
      </c>
      <c r="C44" s="447">
        <f t="shared" si="0"/>
        <v>259863.64217494545</v>
      </c>
      <c r="D44" s="447">
        <f ca="1">SUMIF(G:G,37,K:K)</f>
        <v>109077.48497957566</v>
      </c>
      <c r="E44" s="447">
        <f t="shared" ca="1" si="1"/>
        <v>2120906.5775601408</v>
      </c>
      <c r="F44" s="431"/>
      <c r="G44" s="459">
        <v>4</v>
      </c>
      <c r="H44" s="459">
        <v>37</v>
      </c>
      <c r="I44" s="444">
        <f t="shared" ca="1" si="5"/>
        <v>4063135.6994356187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16929.732080981743</v>
      </c>
      <c r="L44" s="444">
        <f t="shared" ca="1" si="3"/>
        <v>4080065.4315166003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2120906.5775601408</v>
      </c>
      <c r="C45" s="447">
        <f t="shared" si="0"/>
        <v>259863.64217494545</v>
      </c>
      <c r="D45" s="447">
        <f ca="1">SUMIF(G:G,38,K:K)</f>
        <v>101362.97900316716</v>
      </c>
      <c r="E45" s="447">
        <f t="shared" ca="1" si="1"/>
        <v>1962405.9143883626</v>
      </c>
      <c r="F45" s="431"/>
      <c r="G45" s="459">
        <v>4</v>
      </c>
      <c r="H45" s="459">
        <v>38</v>
      </c>
      <c r="I45" s="444">
        <f t="shared" ca="1" si="5"/>
        <v>4080065.4315166003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17000.272631319167</v>
      </c>
      <c r="L45" s="444">
        <f t="shared" ca="1" si="3"/>
        <v>4097065.7041479195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1962405.9143883626</v>
      </c>
      <c r="C46" s="447">
        <f t="shared" si="0"/>
        <v>259863.64217494545</v>
      </c>
      <c r="D46" s="447">
        <f ca="1">SUMIF(G:G,39,K:K)</f>
        <v>93253.784259785607</v>
      </c>
      <c r="E46" s="447">
        <f t="shared" ca="1" si="1"/>
        <v>1795796.0564732028</v>
      </c>
      <c r="F46" s="431"/>
      <c r="G46" s="459">
        <v>4</v>
      </c>
      <c r="H46" s="459">
        <v>39</v>
      </c>
      <c r="I46" s="444">
        <f t="shared" ca="1" si="5"/>
        <v>4097065.7041479195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17071.107100616333</v>
      </c>
      <c r="L46" s="444">
        <f t="shared" ca="1" si="3"/>
        <v>4114136.8112485358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1795796.0564732028</v>
      </c>
      <c r="C47" s="447">
        <f t="shared" si="0"/>
        <v>259863.64217494545</v>
      </c>
      <c r="D47" s="447">
        <f ca="1">SUMIF(G:G,40,K:K)</f>
        <v>84729.707723040105</v>
      </c>
      <c r="E47" s="447">
        <f t="shared" ca="1" si="1"/>
        <v>1620662.1220212975</v>
      </c>
      <c r="F47" s="431"/>
      <c r="G47" s="459">
        <v>4</v>
      </c>
      <c r="H47" s="459">
        <v>40</v>
      </c>
      <c r="I47" s="444">
        <f t="shared" ca="1" si="5"/>
        <v>4114136.8112485358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17142.236713535567</v>
      </c>
      <c r="L47" s="444">
        <f t="shared" ca="1" si="3"/>
        <v>4131279.0479620714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1620662.1220212975</v>
      </c>
      <c r="C48" s="447">
        <f t="shared" si="0"/>
        <v>259863.64217494545</v>
      </c>
      <c r="D48" s="447">
        <f ca="1">SUMIF(G:G,41,K:K)</f>
        <v>75769.523252985557</v>
      </c>
      <c r="E48" s="447">
        <f t="shared" ca="1" si="1"/>
        <v>1436568.0030993377</v>
      </c>
      <c r="F48" s="431"/>
      <c r="G48" s="459">
        <v>4</v>
      </c>
      <c r="H48" s="459">
        <v>41</v>
      </c>
      <c r="I48" s="444">
        <f t="shared" ca="1" si="5"/>
        <v>4131279.0479620714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17213.662699841963</v>
      </c>
      <c r="L48" s="444">
        <f t="shared" ca="1" si="3"/>
        <v>4148492.7106619133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1436568.0030993377</v>
      </c>
      <c r="C49" s="447">
        <f t="shared" si="0"/>
        <v>259863.64217494545</v>
      </c>
      <c r="D49" s="447">
        <f ca="1">SUMIF(G:G,42,K:K)</f>
        <v>66350.918740072564</v>
      </c>
      <c r="E49" s="447">
        <f t="shared" ca="1" si="1"/>
        <v>1243055.2796644648</v>
      </c>
      <c r="F49" s="431"/>
      <c r="G49" s="459">
        <v>4</v>
      </c>
      <c r="H49" s="459">
        <v>42</v>
      </c>
      <c r="I49" s="444">
        <f t="shared" ca="1" si="5"/>
        <v>4148492.7106619133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17285.386294424639</v>
      </c>
      <c r="L49" s="444">
        <f t="shared" ca="1" si="3"/>
        <v>4165778.0969563378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1243055.2796644648</v>
      </c>
      <c r="C50" s="447">
        <f t="shared" si="0"/>
        <v>259863.64217494545</v>
      </c>
      <c r="D50" s="447">
        <f ca="1">SUMIF(G:G,43,K:K)</f>
        <v>56450.440544881494</v>
      </c>
      <c r="E50" s="447">
        <f t="shared" ca="1" si="1"/>
        <v>1039642.0780344008</v>
      </c>
      <c r="F50" s="431"/>
      <c r="G50" s="459">
        <v>4</v>
      </c>
      <c r="H50" s="459">
        <v>43</v>
      </c>
      <c r="I50" s="444">
        <f t="shared" ca="1" si="5"/>
        <v>4165778.0969563378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17357.408737318074</v>
      </c>
      <c r="L50" s="444">
        <f t="shared" ca="1" si="3"/>
        <v>4183135.5056936559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1039642.0780344008</v>
      </c>
      <c r="C51" s="447">
        <f t="shared" si="0"/>
        <v>259863.64217494545</v>
      </c>
      <c r="D51" s="447">
        <f ca="1">SUMIF(G:G,44,K:K)</f>
        <v>46043.435095287736</v>
      </c>
      <c r="E51" s="447">
        <f t="shared" ca="1" si="1"/>
        <v>825821.87095474312</v>
      </c>
      <c r="F51" s="431"/>
      <c r="G51" s="459">
        <v>4</v>
      </c>
      <c r="H51" s="459">
        <v>44</v>
      </c>
      <c r="I51" s="444">
        <f t="shared" ca="1" si="5"/>
        <v>4183135.5056936559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17429.731273723566</v>
      </c>
      <c r="L51" s="444">
        <f t="shared" ca="1" si="3"/>
        <v>4200565.2369673792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825821.87095474312</v>
      </c>
      <c r="C52" s="447">
        <f t="shared" si="0"/>
        <v>259863.64217494545</v>
      </c>
      <c r="D52" s="447">
        <f ca="1">SUMIF(G:G,45,K:K)</f>
        <v>35103.987495627283</v>
      </c>
      <c r="E52" s="447">
        <f t="shared" ca="1" si="1"/>
        <v>601062.21627542493</v>
      </c>
      <c r="F52" s="431"/>
      <c r="G52" s="459">
        <v>4</v>
      </c>
      <c r="H52" s="459">
        <v>45</v>
      </c>
      <c r="I52" s="444">
        <f t="shared" ca="1" si="5"/>
        <v>4200565.2369673792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17502.355154030745</v>
      </c>
      <c r="L52" s="444">
        <f t="shared" ca="1" si="3"/>
        <v>4218067.5921214102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601062.21627542493</v>
      </c>
      <c r="C53" s="447">
        <f t="shared" si="0"/>
        <v>259863.64217494545</v>
      </c>
      <c r="D53" s="447">
        <f ca="1">SUMIF(G:G,46,K:K)</f>
        <v>23604.856994990376</v>
      </c>
      <c r="E53" s="447">
        <f t="shared" ca="1" si="1"/>
        <v>364803.43109546986</v>
      </c>
      <c r="F53" s="431"/>
      <c r="G53" s="459">
        <v>4</v>
      </c>
      <c r="H53" s="459">
        <v>46</v>
      </c>
      <c r="I53" s="444">
        <f t="shared" ca="1" si="5"/>
        <v>4218067.5921214102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17575.281633839208</v>
      </c>
      <c r="L53" s="444">
        <f t="shared" ca="1" si="3"/>
        <v>4235642.8737552492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364803.43109546986</v>
      </c>
      <c r="C54" s="447">
        <f t="shared" si="0"/>
        <v>259863.64217494545</v>
      </c>
      <c r="D54" s="447">
        <f ca="1">SUMIF(G:G,47,K:K)</f>
        <v>11517.409153951174</v>
      </c>
      <c r="E54" s="447">
        <f t="shared" ca="1" si="1"/>
        <v>116457.19807447559</v>
      </c>
      <c r="F54" s="431"/>
      <c r="G54" s="459">
        <v>4</v>
      </c>
      <c r="H54" s="459">
        <v>47</v>
      </c>
      <c r="I54" s="444">
        <f t="shared" ca="1" si="5"/>
        <v>4235642.8737552492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17648.511973980203</v>
      </c>
      <c r="L54" s="444">
        <f t="shared" ca="1" si="3"/>
        <v>4253291.3857292291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116457.19807447559</v>
      </c>
      <c r="C55" s="447">
        <f t="shared" si="0"/>
        <v>259863.64217494545</v>
      </c>
      <c r="D55" s="447">
        <f ca="1">SUMIF(G:G,48,K:K)</f>
        <v>-1188.4554591820461</v>
      </c>
      <c r="E55" s="447">
        <f t="shared" ca="1" si="1"/>
        <v>-144594.89955965191</v>
      </c>
      <c r="F55" s="431"/>
      <c r="G55" s="459">
        <v>4</v>
      </c>
      <c r="H55" s="459">
        <v>48</v>
      </c>
      <c r="I55" s="444">
        <f t="shared" ca="1" si="5"/>
        <v>4253291.3857292291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17722.047440538456</v>
      </c>
      <c r="L55" s="444">
        <f t="shared" ca="1" si="3"/>
        <v>4271013.4331697673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-144594.89955965191</v>
      </c>
      <c r="C56" s="447">
        <f t="shared" si="0"/>
        <v>259863.64217494545</v>
      </c>
      <c r="D56" s="447">
        <f ca="1">SUMIF(G:G,49,K:K)</f>
        <v>-14544.37622015152</v>
      </c>
      <c r="E56" s="447">
        <f t="shared" ca="1" si="1"/>
        <v>-419002.91795474885</v>
      </c>
      <c r="F56" s="431"/>
      <c r="G56" s="459">
        <f>G55+1</f>
        <v>5</v>
      </c>
      <c r="H56" s="459">
        <v>49</v>
      </c>
      <c r="I56" s="444">
        <f t="shared" ca="1" si="5"/>
        <v>4271013.4331697673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17795.889304874028</v>
      </c>
      <c r="L56" s="444">
        <f t="shared" ca="1" si="3"/>
        <v>4288809.3224746417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-419002.91795474885</v>
      </c>
      <c r="C57" s="447">
        <f t="shared" si="0"/>
        <v>259863.64217494545</v>
      </c>
      <c r="D57" s="447">
        <f ca="1">SUMIF(G:G,50,K:K)</f>
        <v>-28583.611235210232</v>
      </c>
      <c r="E57" s="447">
        <f t="shared" ca="1" si="1"/>
        <v>-707450.1713649045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4288809.3224746417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17870.038843644339</v>
      </c>
      <c r="L57" s="444">
        <f t="shared" ca="1" si="3"/>
        <v>4306679.3613182865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-707450.1713649045</v>
      </c>
      <c r="C58" s="447">
        <f t="shared" si="0"/>
        <v>259863.64217494545</v>
      </c>
      <c r="D58" s="447">
        <f ca="1">SUMIF(G:G,51,K:K)</f>
        <v>-43341.120158447025</v>
      </c>
      <c r="E58" s="447">
        <f t="shared" ca="1" si="1"/>
        <v>-1010654.933698297</v>
      </c>
      <c r="F58" s="431"/>
      <c r="G58" s="459">
        <f t="shared" si="8"/>
        <v>5</v>
      </c>
      <c r="H58" s="459">
        <v>51</v>
      </c>
      <c r="I58" s="444">
        <f t="shared" ca="1" si="5"/>
        <v>4306679.3613182865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17944.497338826193</v>
      </c>
      <c r="L58" s="444">
        <f t="shared" ca="1" si="3"/>
        <v>4324623.8586571123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-1010654.933698297</v>
      </c>
      <c r="C59" s="447">
        <f t="shared" si="0"/>
        <v>259863.64217494545</v>
      </c>
      <c r="D59" s="447">
        <f ca="1">SUMIF(G:G,52,K:K)</f>
        <v>-58853.651246203255</v>
      </c>
      <c r="E59" s="447">
        <f t="shared" ca="1" si="1"/>
        <v>-1329372.2271194458</v>
      </c>
      <c r="F59" s="431"/>
      <c r="G59" s="459">
        <f t="shared" si="8"/>
        <v>5</v>
      </c>
      <c r="H59" s="459">
        <v>52</v>
      </c>
      <c r="I59" s="444">
        <f t="shared" ca="1" si="5"/>
        <v>4324623.8586571123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18019.266077737968</v>
      </c>
      <c r="L59" s="444">
        <f t="shared" ca="1" si="3"/>
        <v>4342643.1247348506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-1329372.2271194458</v>
      </c>
      <c r="C60" s="447">
        <f t="shared" si="0"/>
        <v>259863.64217494545</v>
      </c>
      <c r="D60" s="447">
        <f ca="1">SUMIF(G:G,53,K:K)</f>
        <v>-75159.832865358505</v>
      </c>
      <c r="E60" s="447">
        <f t="shared" ca="1" si="1"/>
        <v>-1664395.7021597498</v>
      </c>
      <c r="F60" s="431"/>
      <c r="G60" s="459">
        <f t="shared" si="8"/>
        <v>5</v>
      </c>
      <c r="H60" s="459">
        <v>53</v>
      </c>
      <c r="I60" s="444">
        <f t="shared" ca="1" si="5"/>
        <v>4342643.1247348506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18094.346353061876</v>
      </c>
      <c r="L60" s="444">
        <f t="shared" ca="1" si="3"/>
        <v>4360737.4710879121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-1664395.7021597498</v>
      </c>
      <c r="C61" s="447">
        <f t="shared" si="0"/>
        <v>259863.64217494545</v>
      </c>
      <c r="D61" s="447">
        <f ca="1">SUMIF(G:G,54,K:K)</f>
        <v>-92300.269683353952</v>
      </c>
      <c r="E61" s="447">
        <f t="shared" ca="1" si="1"/>
        <v>-2016559.6140180491</v>
      </c>
      <c r="F61" s="431"/>
      <c r="G61" s="459">
        <f t="shared" si="8"/>
        <v>5</v>
      </c>
      <c r="H61" s="459">
        <v>54</v>
      </c>
      <c r="I61" s="444">
        <f t="shared" ca="1" si="5"/>
        <v>4360737.4710879121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18169.739462866299</v>
      </c>
      <c r="L61" s="444">
        <f t="shared" ca="1" si="3"/>
        <v>4378907.2105507785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-2016559.6140180491</v>
      </c>
      <c r="C62" s="447">
        <f t="shared" si="0"/>
        <v>259863.64217494545</v>
      </c>
      <c r="D62" s="447">
        <f ca="1">SUMIF(G:G,55,K:K)</f>
        <v>-110317.64377948</v>
      </c>
      <c r="E62" s="447">
        <f t="shared" ca="1" si="1"/>
        <v>-2386740.8999724742</v>
      </c>
      <c r="F62" s="431"/>
      <c r="G62" s="459">
        <f t="shared" si="8"/>
        <v>5</v>
      </c>
      <c r="H62" s="459">
        <v>55</v>
      </c>
      <c r="I62" s="444">
        <f t="shared" ca="1" si="5"/>
        <v>4378907.2105507785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18245.446710628243</v>
      </c>
      <c r="L62" s="444">
        <f t="shared" ca="1" si="3"/>
        <v>4397152.657261407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-2386740.8999724742</v>
      </c>
      <c r="C63" s="447">
        <f t="shared" si="0"/>
        <v>259863.64217494545</v>
      </c>
      <c r="D63" s="447">
        <f ca="1">SUMIF(G:G,56,K:K)</f>
        <v>-129256.82092920902</v>
      </c>
      <c r="E63" s="447">
        <f t="shared" ca="1" si="1"/>
        <v>-2775861.3630766287</v>
      </c>
      <c r="F63" s="431"/>
      <c r="G63" s="459">
        <f t="shared" si="8"/>
        <v>5</v>
      </c>
      <c r="H63" s="459">
        <v>56</v>
      </c>
      <c r="I63" s="444">
        <f t="shared" ca="1" si="5"/>
        <v>4397152.657261407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18321.469405255863</v>
      </c>
      <c r="L63" s="444">
        <f t="shared" ca="1" si="3"/>
        <v>4415474.1266666632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-2775861.3630766287</v>
      </c>
      <c r="C64" s="447">
        <f t="shared" si="0"/>
        <v>259863.64217494545</v>
      </c>
      <c r="D64" s="447">
        <f ca="1">SUMIF(G:G,57,K:K)</f>
        <v>-149164.96232623659</v>
      </c>
      <c r="E64" s="447">
        <f t="shared" ca="1" si="1"/>
        <v>-3184889.9675778109</v>
      </c>
      <c r="F64" s="431"/>
      <c r="G64" s="459">
        <f t="shared" si="8"/>
        <v>5</v>
      </c>
      <c r="H64" s="459">
        <v>57</v>
      </c>
      <c r="I64" s="444">
        <f t="shared" ca="1" si="5"/>
        <v>4415474.1266666632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18397.808861111098</v>
      </c>
      <c r="L64" s="444">
        <f t="shared" ca="1" si="3"/>
        <v>4433871.9355277745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-3184889.9675778109</v>
      </c>
      <c r="C65" s="447">
        <f t="shared" si="0"/>
        <v>259863.64217494545</v>
      </c>
      <c r="D65" s="447">
        <f ca="1">SUMIF(G:G,58,K:K)</f>
        <v>-170091.64202043394</v>
      </c>
      <c r="E65" s="447">
        <f t="shared" ca="1" si="1"/>
        <v>-3614845.2517731907</v>
      </c>
      <c r="F65" s="431"/>
      <c r="G65" s="459">
        <f t="shared" si="8"/>
        <v>5</v>
      </c>
      <c r="H65" s="459">
        <v>58</v>
      </c>
      <c r="I65" s="444">
        <f t="shared" ca="1" si="5"/>
        <v>4433871.9355277745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18474.466398032393</v>
      </c>
      <c r="L65" s="444">
        <f t="shared" ca="1" si="3"/>
        <v>4452346.4019258069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-3614845.2517731907</v>
      </c>
      <c r="C66" s="447">
        <f t="shared" si="0"/>
        <v>259863.64217494545</v>
      </c>
      <c r="D66" s="447">
        <f ca="1">SUMIF(G:G,59,K:K)</f>
        <v>-192088.97036414951</v>
      </c>
      <c r="E66" s="447">
        <f t="shared" ca="1" si="1"/>
        <v>-4066797.8643122856</v>
      </c>
      <c r="F66" s="431"/>
      <c r="G66" s="459">
        <f t="shared" si="8"/>
        <v>5</v>
      </c>
      <c r="H66" s="459">
        <v>59</v>
      </c>
      <c r="I66" s="444">
        <f t="shared" ca="1" si="5"/>
        <v>4452346.4019258069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18551.443341357528</v>
      </c>
      <c r="L66" s="444">
        <f t="shared" ca="1" si="3"/>
        <v>4470897.8452671645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-4066797.8643122856</v>
      </c>
      <c r="C67" s="447">
        <f t="shared" si="0"/>
        <v>259863.64217494545</v>
      </c>
      <c r="D67" s="447">
        <f t="shared" ref="D67:D71" ca="1" si="9">SUMIF(G:G,60,K:K)</f>
        <v>-215211.72377425726</v>
      </c>
      <c r="E67" s="447">
        <f t="shared" ca="1" si="1"/>
        <v>-4541873.2302614879</v>
      </c>
      <c r="F67" s="431"/>
      <c r="G67" s="459">
        <f t="shared" si="8"/>
        <v>5</v>
      </c>
      <c r="H67" s="459">
        <v>60</v>
      </c>
      <c r="I67" s="444">
        <f t="shared" ca="1" si="5"/>
        <v>4470897.8452671645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18628.74102194652</v>
      </c>
      <c r="L67" s="444">
        <f t="shared" ca="1" si="3"/>
        <v>4489526.5862891106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-4541873.2302614879</v>
      </c>
      <c r="C68" s="447">
        <f t="shared" si="0"/>
        <v>259863.64217494545</v>
      </c>
      <c r="D68" s="447">
        <f t="shared" ca="1" si="9"/>
        <v>-215211.72377425726</v>
      </c>
      <c r="E68" s="447">
        <f t="shared" ca="1" si="1"/>
        <v>-5016948.5962106902</v>
      </c>
      <c r="F68" s="431"/>
      <c r="G68" s="459">
        <f>G67+1</f>
        <v>6</v>
      </c>
      <c r="H68" s="459">
        <v>61</v>
      </c>
      <c r="I68" s="444">
        <f t="shared" ca="1" si="5"/>
        <v>4489526.5862891106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18706.360776204627</v>
      </c>
      <c r="L68" s="444">
        <f t="shared" ca="1" si="3"/>
        <v>4508232.9470653152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-5016948.5962106902</v>
      </c>
      <c r="C69" s="447">
        <f t="shared" si="0"/>
        <v>259863.64217494545</v>
      </c>
      <c r="D69" s="447">
        <f t="shared" ca="1" si="9"/>
        <v>-215211.72377425726</v>
      </c>
      <c r="E69" s="447">
        <f t="shared" ca="1" si="1"/>
        <v>-5492023.9621598925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4508232.9470653152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18784.30394610548</v>
      </c>
      <c r="L69" s="444">
        <f t="shared" ca="1" si="3"/>
        <v>4527017.251011421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-5492023.9621598925</v>
      </c>
      <c r="C70" s="447">
        <f t="shared" si="0"/>
        <v>259863.64217494545</v>
      </c>
      <c r="D70" s="447">
        <f t="shared" ca="1" si="9"/>
        <v>-215211.72377425726</v>
      </c>
      <c r="E70" s="447">
        <f t="shared" ca="1" si="1"/>
        <v>-5967099.3281090949</v>
      </c>
      <c r="F70" s="431"/>
      <c r="G70" s="459">
        <f t="shared" si="10"/>
        <v>6</v>
      </c>
      <c r="H70" s="459">
        <v>63</v>
      </c>
      <c r="I70" s="444">
        <f t="shared" ca="1" si="5"/>
        <v>4527017.251011421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18862.571879214254</v>
      </c>
      <c r="L70" s="444">
        <f t="shared" ca="1" si="3"/>
        <v>4545879.8228906356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-5967099.3281090949</v>
      </c>
      <c r="C71" s="447">
        <f t="shared" si="0"/>
        <v>259863.64217494545</v>
      </c>
      <c r="D71" s="447">
        <f t="shared" ca="1" si="9"/>
        <v>-215211.72377425726</v>
      </c>
      <c r="E71" s="447">
        <f t="shared" ca="1" si="1"/>
        <v>-6442174.6940582972</v>
      </c>
      <c r="F71" s="431"/>
      <c r="G71" s="459">
        <f t="shared" si="10"/>
        <v>6</v>
      </c>
      <c r="H71" s="459">
        <v>64</v>
      </c>
      <c r="I71" s="444">
        <f t="shared" ca="1" si="5"/>
        <v>4545879.8228906356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18941.16592871098</v>
      </c>
      <c r="L71" s="444">
        <f t="shared" ca="1" si="3"/>
        <v>4564820.9888193468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4564820.9888193468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19020.087453413944</v>
      </c>
      <c r="L72" s="444">
        <f t="shared" ca="1" si="3"/>
        <v>4583841.0762727605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4583841.0762727605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19099.337817803167</v>
      </c>
      <c r="L73" s="444">
        <f t="shared" ca="1" si="3"/>
        <v>4602940.4140905635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4602940.4140905635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19178.918392044015</v>
      </c>
      <c r="L74" s="444">
        <f t="shared" ca="1" si="3"/>
        <v>4622119.3324826071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4622119.3324826071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19161.333869033449</v>
      </c>
      <c r="L75" s="444">
        <f t="shared" ca="1" si="3"/>
        <v>4617881.4624370616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4617881.4624370616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19143.67607717701</v>
      </c>
      <c r="L76" s="444">
        <f t="shared" ca="1" si="3"/>
        <v>4613625.9345996594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4613625.9345996594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19125.944711187836</v>
      </c>
      <c r="L77" s="444">
        <f t="shared" ca="1" si="3"/>
        <v>4609352.6753962683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4609352.6753962683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19108.13946450704</v>
      </c>
      <c r="L78" s="444">
        <f t="shared" ca="1" si="3"/>
        <v>4605061.6109461961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4605061.6109461961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19090.260029298406</v>
      </c>
      <c r="L79" s="444">
        <f t="shared" ca="1" si="3"/>
        <v>4600752.6670609154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4600752.6670609154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19072.30609644307</v>
      </c>
      <c r="L80" s="444">
        <f t="shared" ca="1" si="3"/>
        <v>4596425.7692427794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4596425.7692427794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19054.277355534166</v>
      </c>
      <c r="L81" s="444">
        <f t="shared" ca="1" si="3"/>
        <v>4592080.8426837344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4592080.8426837344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19036.17349487148</v>
      </c>
      <c r="L82" s="444">
        <f t="shared" ca="1" si="3"/>
        <v>4587717.8122640271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4587717.8122640271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19017.994201456033</v>
      </c>
      <c r="L83" s="444">
        <f t="shared" ca="1" si="3"/>
        <v>4583336.6025509043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4583336.6025509043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18999.739160984689</v>
      </c>
      <c r="L84" s="444">
        <f t="shared" ca="1" si="3"/>
        <v>4578937.13779731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4578937.13779731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18981.408057844714</v>
      </c>
      <c r="L85" s="444">
        <f t="shared" ca="1" si="3"/>
        <v>4574519.3419405753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4574519.3419405753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18963.000575108319</v>
      </c>
      <c r="L86" s="444">
        <f t="shared" ca="1" si="3"/>
        <v>4570083.1386011047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4570083.1386011047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18944.516394527189</v>
      </c>
      <c r="L87" s="444">
        <f t="shared" ca="1" si="3"/>
        <v>4565628.4510810534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4565628.4510810534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18925.955196526975</v>
      </c>
      <c r="L88" s="444">
        <f t="shared" ca="1" si="3"/>
        <v>4561155.2023630012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4561155.2023630012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18907.316660201759</v>
      </c>
      <c r="L89" s="444">
        <f t="shared" ca="1" si="3"/>
        <v>4556663.3151086243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4556663.3151086243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18888.600463308521</v>
      </c>
      <c r="L90" s="444">
        <f t="shared" ca="1" si="3"/>
        <v>4552152.7116573537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4552152.7116573537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18869.806282261561</v>
      </c>
      <c r="L91" s="444">
        <f t="shared" ca="1" si="3"/>
        <v>4547623.3140250361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4547623.3140250361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18850.933792126903</v>
      </c>
      <c r="L92" s="444">
        <f t="shared" ca="1" si="3"/>
        <v>4543075.0439025844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4543075.0439025844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18831.982666616688</v>
      </c>
      <c r="L93" s="444">
        <f t="shared" ca="1" si="3"/>
        <v>4538507.8226546217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4538507.8226546217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18812.95257808351</v>
      </c>
      <c r="L94" s="444">
        <f t="shared" ca="1" si="3"/>
        <v>4533921.5713181263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4533921.5713181263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18793.84319751478</v>
      </c>
      <c r="L95" s="444">
        <f t="shared" ca="1" si="3"/>
        <v>4529316.2106010625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4529316.2106010625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18774.654194527015</v>
      </c>
      <c r="L96" s="444">
        <f t="shared" ca="1" si="3"/>
        <v>4524691.6608810108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4524691.6608810108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18755.385237360133</v>
      </c>
      <c r="L97" s="444">
        <f t="shared" ca="1" si="3"/>
        <v>4520047.8422037922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4520047.8422037922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18736.035992871723</v>
      </c>
      <c r="L98" s="444">
        <f t="shared" ca="1" si="3"/>
        <v>4515384.6742820852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4515384.6742820852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18716.606126531275</v>
      </c>
      <c r="L99" s="444">
        <f t="shared" ca="1" si="3"/>
        <v>4510702.0764940372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4510702.0764940372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18697.095302414407</v>
      </c>
      <c r="L100" s="444">
        <f t="shared" ca="1" si="3"/>
        <v>4505999.9678818723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4505999.9678818723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18677.503183197055</v>
      </c>
      <c r="L101" s="444">
        <f t="shared" ca="1" si="3"/>
        <v>4501278.2671504905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4501278.2671504905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18657.829430149632</v>
      </c>
      <c r="L102" s="444">
        <f t="shared" ca="1" si="3"/>
        <v>4496536.8926660614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4496536.8926660614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18638.073703131176</v>
      </c>
      <c r="L103" s="444">
        <f t="shared" ca="1" si="3"/>
        <v>4491775.762454614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4491775.762454614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18618.235660583479</v>
      </c>
      <c r="L104" s="444">
        <f t="shared" ca="1" si="3"/>
        <v>4486994.7942006188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4486994.7942006188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18605.581211191835</v>
      </c>
      <c r="L105" s="444">
        <f t="shared" ca="1" si="3"/>
        <v>4483945.071897232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4483945.071897232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18592.874034927721</v>
      </c>
      <c r="L106" s="444">
        <f t="shared" ca="1" si="3"/>
        <v>4480882.6424175818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4480882.6424175818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18580.113912095847</v>
      </c>
      <c r="L107" s="444">
        <f t="shared" ca="1" si="3"/>
        <v>4477807.4528150996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4477807.4528150996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18567.300622085506</v>
      </c>
      <c r="L108" s="444">
        <f t="shared" ca="1" si="3"/>
        <v>4474719.4499226063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4474719.4499226063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18554.433943366785</v>
      </c>
      <c r="L109" s="444">
        <f t="shared" ca="1" si="3"/>
        <v>4471618.5803513946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4471618.5803513946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18541.513653486734</v>
      </c>
      <c r="L110" s="444">
        <f t="shared" ca="1" si="3"/>
        <v>4468504.7904903032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4468504.7904903032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18528.539529065521</v>
      </c>
      <c r="L111" s="444">
        <f t="shared" ca="1" si="3"/>
        <v>4465378.0265047904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4465378.0265047904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18515.511345792551</v>
      </c>
      <c r="L112" s="444">
        <f t="shared" ca="1" si="3"/>
        <v>4462238.2343360046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4462238.2343360046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18502.428878422608</v>
      </c>
      <c r="L113" s="444">
        <f t="shared" ca="1" si="3"/>
        <v>4459085.359699849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4459085.359699849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18489.291900771961</v>
      </c>
      <c r="L114" s="444">
        <f t="shared" ca="1" si="3"/>
        <v>4455919.3480860423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4455919.3480860423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18476.100185714433</v>
      </c>
      <c r="L115" s="444">
        <f t="shared" ca="1" si="3"/>
        <v>4452740.1447571786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4452740.1447571786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18462.8535051775</v>
      </c>
      <c r="L116" s="444">
        <f t="shared" ca="1" si="3"/>
        <v>4449547.6947477777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4449547.6947477777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18449.551630138329</v>
      </c>
      <c r="L117" s="444">
        <f t="shared" ca="1" si="3"/>
        <v>4446341.9428633377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4446341.9428633377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18436.19433061983</v>
      </c>
      <c r="L118" s="444">
        <f t="shared" ca="1" si="3"/>
        <v>4443122.833679379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4443122.833679379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18422.781375686667</v>
      </c>
      <c r="L119" s="444">
        <f t="shared" ca="1" si="3"/>
        <v>4439890.3115404872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4439890.3115404872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18409.312533441287</v>
      </c>
      <c r="L120" s="444">
        <f t="shared" ca="1" si="3"/>
        <v>4436644.3205593498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4436644.3205593498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18395.787571019882</v>
      </c>
      <c r="L121" s="444">
        <f t="shared" ca="1" si="3"/>
        <v>4433384.804615791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4433384.804615791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18382.206254588385</v>
      </c>
      <c r="L122" s="444">
        <f t="shared" ca="1" si="3"/>
        <v>4430111.707355801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4430111.707355801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18368.568349338428</v>
      </c>
      <c r="L123" s="444">
        <f t="shared" ca="1" si="3"/>
        <v>4426824.9721905608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4426824.9721905608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18354.87361948326</v>
      </c>
      <c r="L124" s="444">
        <f t="shared" ca="1" si="3"/>
        <v>4423524.5422954652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4423524.5422954652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18341.121828253694</v>
      </c>
      <c r="L125" s="444">
        <f t="shared" ca="1" si="3"/>
        <v>4420210.3606091402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4420210.3606091402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18327.312737894008</v>
      </c>
      <c r="L126" s="444">
        <f t="shared" ca="1" si="3"/>
        <v>4416882.3698324561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4416882.3698324561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18313.446109657823</v>
      </c>
      <c r="L127" s="444">
        <f t="shared" ca="1" si="3"/>
        <v>4413540.5124275358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4413540.5124275358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18299.521703803988</v>
      </c>
      <c r="L128" s="444">
        <f t="shared" ca="1" si="3"/>
        <v>4410184.7306167614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4410184.7306167614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18285.539279592427</v>
      </c>
      <c r="L129" s="444">
        <f t="shared" ca="1" si="3"/>
        <v>4406814.9663817752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4406814.9663817752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18271.498595279987</v>
      </c>
      <c r="L130" s="444">
        <f t="shared" ca="1" si="3"/>
        <v>4403431.1614624765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4403431.1614624765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18257.399408116242</v>
      </c>
      <c r="L131" s="444">
        <f t="shared" ca="1" si="3"/>
        <v>4400033.2573560141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4400033.2573560141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18243.241474339316</v>
      </c>
      <c r="L132" s="444">
        <f t="shared" ca="1" si="3"/>
        <v>4396621.1953157755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4396621.1953157755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18229.024549171656</v>
      </c>
      <c r="L133" s="444">
        <f t="shared" ca="1" si="3"/>
        <v>4393194.9163503684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4393194.9163503684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18214.748386815791</v>
      </c>
      <c r="L134" s="444">
        <f t="shared" ca="1" si="3"/>
        <v>4389754.3612226062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4389754.3612226062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18200.412740450116</v>
      </c>
      <c r="L135" s="444">
        <f t="shared" ca="1" si="3"/>
        <v>4386299.4704484781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4386299.4704484781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18186.017362224582</v>
      </c>
      <c r="L136" s="444">
        <f t="shared" ca="1" si="3"/>
        <v>4382830.1842961246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4382830.1842961246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18171.562003256444</v>
      </c>
      <c r="L137" s="444">
        <f t="shared" ca="1" si="3"/>
        <v>4379346.442784803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4379346.442784803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18157.046413625936</v>
      </c>
      <c r="L138" s="444">
        <f t="shared" ca="1" si="3"/>
        <v>4375848.1856838502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4375848.1856838502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18142.470342371966</v>
      </c>
      <c r="L139" s="444">
        <f t="shared" ca="1" si="3"/>
        <v>4372335.3525116434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4372335.3525116434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18127.833537487772</v>
      </c>
      <c r="L140" s="444">
        <f t="shared" ca="1" si="3"/>
        <v>4368807.8825345524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4368807.8825345524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18113.135745916559</v>
      </c>
      <c r="L141" s="444">
        <f t="shared" ca="1" si="3"/>
        <v>4365265.7147658905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4365265.7147658905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18098.376713547135</v>
      </c>
      <c r="L142" s="444">
        <f t="shared" ca="1" si="3"/>
        <v>4361708.787964859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4361708.787964859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18083.556185209502</v>
      </c>
      <c r="L143" s="444">
        <f t="shared" ca="1" si="3"/>
        <v>4358137.0406354899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4358137.0406354899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18068.673904670464</v>
      </c>
      <c r="L144" s="444">
        <f t="shared" ca="1" si="3"/>
        <v>4354550.4110255819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4354550.4110255819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18053.729614629181</v>
      </c>
      <c r="L145" s="444">
        <f t="shared" ca="1" si="3"/>
        <v>4350948.8371256329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4350948.8371256329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18038.723056712726</v>
      </c>
      <c r="L146" s="444">
        <f t="shared" ca="1" si="3"/>
        <v>4347332.2566677677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4347332.2566677677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18023.65397147162</v>
      </c>
      <c r="L147" s="444">
        <f t="shared" ca="1" si="3"/>
        <v>4343700.6071246611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4343700.6071246611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18008.522098375346</v>
      </c>
      <c r="L148" s="444">
        <f t="shared" ca="1" si="3"/>
        <v>4340053.8257084582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4340053.8257084582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17993.327175807834</v>
      </c>
      <c r="L149" s="444">
        <f t="shared" ca="1" si="3"/>
        <v>4336391.849369688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4336391.849369688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17978.068941062957</v>
      </c>
      <c r="L150" s="444">
        <f t="shared" ca="1" si="3"/>
        <v>4332714.6147961728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4332714.6147961728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17962.747130339976</v>
      </c>
      <c r="L151" s="444">
        <f t="shared" ca="1" si="3"/>
        <v>4329022.0584119344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4329022.0584119344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17947.361478738982</v>
      </c>
      <c r="L152" s="444">
        <f t="shared" ca="1" si="3"/>
        <v>4325314.1163760955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4325314.1163760955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17931.911720256321</v>
      </c>
      <c r="L153" s="444">
        <f t="shared" ca="1" si="3"/>
        <v>4321590.7245817734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4321590.7245817734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17916.397587779978</v>
      </c>
      <c r="L154" s="444">
        <f t="shared" ca="1" si="3"/>
        <v>4317851.8186549749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4317851.8186549749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17900.818813084985</v>
      </c>
      <c r="L155" s="444">
        <f t="shared" ca="1" si="3"/>
        <v>4314097.3339534812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4314097.3339534812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17885.175126828763</v>
      </c>
      <c r="L156" s="444">
        <f t="shared" ca="1" si="3"/>
        <v>4310327.205565732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4310327.205565732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17869.466258546472</v>
      </c>
      <c r="L157" s="444">
        <f t="shared" ca="1" si="3"/>
        <v>4306541.3683096999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4306541.3683096999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17853.691936646341</v>
      </c>
      <c r="L158" s="444">
        <f t="shared" ca="1" si="3"/>
        <v>4302739.7567317681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4302739.7567317681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17837.851888404955</v>
      </c>
      <c r="L159" s="444">
        <f t="shared" ca="1" si="3"/>
        <v>4298922.3051055949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4298922.3051055949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17821.945839962569</v>
      </c>
      <c r="L160" s="444">
        <f t="shared" ca="1" si="3"/>
        <v>4295088.9474309795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4295088.9474309795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17805.973516318336</v>
      </c>
      <c r="L161" s="444">
        <f t="shared" ca="1" si="3"/>
        <v>4291239.6174327191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4291239.6174327191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17789.934641325584</v>
      </c>
      <c r="L162" s="444">
        <f t="shared" ca="1" si="3"/>
        <v>4287374.2485594666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4287374.2485594666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17773.828937687034</v>
      </c>
      <c r="L163" s="444">
        <f t="shared" ca="1" si="3"/>
        <v>4283492.7739825752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4283492.7739825752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17757.656126949987</v>
      </c>
      <c r="L164" s="444">
        <f t="shared" ca="1" si="3"/>
        <v>4279595.1265949467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4279595.1265949467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17741.415929501534</v>
      </c>
      <c r="L165" s="444">
        <f t="shared" ca="1" si="3"/>
        <v>4275681.2390098702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4275681.2390098702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17725.108064563716</v>
      </c>
      <c r="L166" s="444">
        <f t="shared" ca="1" si="3"/>
        <v>4271751.0435598558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4271751.0435598558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17708.732250188656</v>
      </c>
      <c r="L167" s="444">
        <f t="shared" ca="1" si="3"/>
        <v>4267804.4722954659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4267804.4722954659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17692.288203253698</v>
      </c>
      <c r="L168" s="444">
        <f t="shared" ca="1" si="3"/>
        <v>4263841.4569841409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4263841.4569841409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17675.775639456511</v>
      </c>
      <c r="L169" s="444">
        <f t="shared" ca="1" si="3"/>
        <v>4259861.9291090192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4259861.9291090192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17659.194273310171</v>
      </c>
      <c r="L170" s="444">
        <f t="shared" ca="1" si="3"/>
        <v>4255865.8198677506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4255865.8198677506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17642.543818138216</v>
      </c>
      <c r="L171" s="444">
        <f t="shared" ca="1" si="3"/>
        <v>4251853.0601713108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4251853.0601713108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17625.823986069718</v>
      </c>
      <c r="L172" s="444">
        <f t="shared" ca="1" si="3"/>
        <v>4247823.5806428017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4247823.5806428017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17609.034488034264</v>
      </c>
      <c r="L173" s="444">
        <f t="shared" ca="1" si="3"/>
        <v>4243777.3116162578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4243777.3116162578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17592.175033756997</v>
      </c>
      <c r="L174" s="444">
        <f t="shared" ca="1" si="3"/>
        <v>4239714.1831354368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4239714.1831354368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17575.245331753576</v>
      </c>
      <c r="L175" s="444">
        <f t="shared" ca="1" si="3"/>
        <v>4235634.1249526124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4235634.1249526124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17558.245089325141</v>
      </c>
      <c r="L176" s="444">
        <f t="shared" ca="1" si="3"/>
        <v>4231537.0665273592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4231537.0665273592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17541.174012553252</v>
      </c>
      <c r="L177" s="444">
        <f t="shared" ca="1" si="3"/>
        <v>4227422.9370253338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4227422.9370253338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17524.031806294814</v>
      </c>
      <c r="L178" s="444">
        <f t="shared" ca="1" si="3"/>
        <v>4223291.6653170502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4223291.6653170502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17506.818174176966</v>
      </c>
      <c r="L179" s="444">
        <f t="shared" ca="1" si="3"/>
        <v>4219143.1799766487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4219143.1799766487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17489.532818591961</v>
      </c>
      <c r="L180" s="444">
        <f t="shared" ca="1" si="3"/>
        <v>4214977.4092806624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4214977.4092806624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17472.175440692012</v>
      </c>
      <c r="L181" s="444">
        <f t="shared" ca="1" si="3"/>
        <v>4210794.2812067755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4210794.2812067755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17454.745740384151</v>
      </c>
      <c r="L182" s="444">
        <f t="shared" ca="1" si="3"/>
        <v>4206593.7234325809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4206593.7234325809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17437.243416325007</v>
      </c>
      <c r="L183" s="444">
        <f t="shared" ca="1" si="3"/>
        <v>4202375.6633343268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4202375.6633343268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17419.668165915617</v>
      </c>
      <c r="L184" s="444">
        <f t="shared" ca="1" si="3"/>
        <v>4198140.0279856632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4198140.0279856632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17402.019685296185</v>
      </c>
      <c r="L185" s="444">
        <f t="shared" ca="1" si="3"/>
        <v>4193886.7441563806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4193886.7441563806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17384.297669340842</v>
      </c>
      <c r="L186" s="444">
        <f t="shared" ca="1" si="3"/>
        <v>4189615.7383111427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4189615.7383111427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17366.50181165235</v>
      </c>
      <c r="L187" s="444">
        <f t="shared" ca="1" si="3"/>
        <v>4185326.9366082163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4185326.9366082163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17348.631804556822</v>
      </c>
      <c r="L188" s="444">
        <f t="shared" ca="1" si="3"/>
        <v>4181020.2648981945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4181020.2648981945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17330.6873390984</v>
      </c>
      <c r="L189" s="444">
        <f t="shared" ca="1" si="3"/>
        <v>4176695.6487227138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4176695.6487227138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17312.668105033892</v>
      </c>
      <c r="L190" s="444">
        <f t="shared" ca="1" si="3"/>
        <v>4172353.0133131687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4172353.0133131687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17294.573790827457</v>
      </c>
      <c r="L191" s="444">
        <f t="shared" ca="1" si="3"/>
        <v>4167992.2835894171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4167992.2835894171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17276.404083645157</v>
      </c>
      <c r="L192" s="444">
        <f t="shared" ca="1" si="3"/>
        <v>4163613.3841584832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4163613.3841584832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17258.158669349603</v>
      </c>
      <c r="L193" s="444">
        <f t="shared" ca="1" si="3"/>
        <v>4159216.2393132541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4159216.2393132541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17239.837232494479</v>
      </c>
      <c r="L194" s="444">
        <f t="shared" ca="1" si="3"/>
        <v>4154800.7730311695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4154800.7730311695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17221.439456319127</v>
      </c>
      <c r="L195" s="444">
        <f t="shared" ca="1" si="3"/>
        <v>4150366.9089729097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4150366.9089729097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17202.965022743047</v>
      </c>
      <c r="L196" s="444">
        <f t="shared" ca="1" si="3"/>
        <v>4145914.570481074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4145914.570481074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17184.413612360397</v>
      </c>
      <c r="L197" s="444">
        <f t="shared" ca="1" si="3"/>
        <v>4141443.6805788558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4141443.6805788558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17165.784904434488</v>
      </c>
      <c r="L198" s="444">
        <f t="shared" ca="1" si="3"/>
        <v>4136954.1619687113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4136954.1619687113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17147.078576892218</v>
      </c>
      <c r="L199" s="444">
        <f t="shared" ca="1" si="3"/>
        <v>4132445.9370310246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4132445.9370310246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17128.294306318523</v>
      </c>
      <c r="L200" s="444">
        <f t="shared" ca="1" si="3"/>
        <v>4127918.9278227645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4127918.9278227645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17109.431767950773</v>
      </c>
      <c r="L201" s="444">
        <f t="shared" ca="1" si="3"/>
        <v>4123373.0560761364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4123373.0560761364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17090.490635673159</v>
      </c>
      <c r="L202" s="444">
        <f t="shared" ca="1" si="3"/>
        <v>4118808.2431972306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4118808.2431972306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17071.47058201105</v>
      </c>
      <c r="L203" s="444">
        <f t="shared" ca="1" si="3"/>
        <v>4114224.4102646629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4114224.4102646629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17052.371278125349</v>
      </c>
      <c r="L204" s="444">
        <f t="shared" ca="1" si="3"/>
        <v>4109621.4780282094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4109621.4780282094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17033.192393806796</v>
      </c>
      <c r="L205" s="444">
        <f t="shared" ca="1" si="3"/>
        <v>4104999.3669074373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4104999.3669074373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17013.933597470244</v>
      </c>
      <c r="L206" s="444">
        <f t="shared" ca="1" si="3"/>
        <v>4100357.9969903287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4100357.9969903287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16994.594556148957</v>
      </c>
      <c r="L207" s="444">
        <f t="shared" ca="1" si="3"/>
        <v>4095697.2880318989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4095697.2880318989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16975.174935488834</v>
      </c>
      <c r="L208" s="444">
        <f t="shared" ca="1" si="3"/>
        <v>4091017.159452809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4091017.159452809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16955.674399742624</v>
      </c>
      <c r="L209" s="444">
        <f t="shared" ca="1" si="3"/>
        <v>4086317.5303379726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4086317.5303379726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16936.092611764143</v>
      </c>
      <c r="L210" s="444">
        <f t="shared" ca="1" si="3"/>
        <v>4081598.3194351578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4081598.3194351578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16916.429233002411</v>
      </c>
      <c r="L211" s="444">
        <f t="shared" ca="1" si="3"/>
        <v>4076859.4451535814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4076859.4451535814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16896.683923495842</v>
      </c>
      <c r="L212" s="444">
        <f t="shared" ca="1" si="3"/>
        <v>4072100.8255624985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4072100.8255624985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16876.856341866333</v>
      </c>
      <c r="L213" s="444">
        <f t="shared" ca="1" si="3"/>
        <v>4067322.378389786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4067322.378389786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16856.946145313363</v>
      </c>
      <c r="L214" s="444">
        <f t="shared" ca="1" si="3"/>
        <v>4062524.0210205205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4062524.0210205205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16836.952989608089</v>
      </c>
      <c r="L215" s="444">
        <f t="shared" ca="1" si="3"/>
        <v>4057705.6704955497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4057705.6704955497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16816.876529087378</v>
      </c>
      <c r="L216" s="444">
        <f t="shared" ca="1" si="3"/>
        <v>4052867.2435100581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4052867.2435100581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16796.716416647829</v>
      </c>
      <c r="L217" s="444">
        <f t="shared" ca="1" si="3"/>
        <v>4048008.656412127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4048008.656412127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16776.472303739785</v>
      </c>
      <c r="L218" s="444">
        <f t="shared" ca="1" si="3"/>
        <v>4043129.8252012879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4043129.8252012879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16756.143840361285</v>
      </c>
      <c r="L219" s="444">
        <f t="shared" ca="1" si="3"/>
        <v>4038230.6655270704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4038230.6655270704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16735.730675052047</v>
      </c>
      <c r="L220" s="444">
        <f t="shared" ca="1" si="3"/>
        <v>4033311.0926875435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4033311.0926875435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16715.232454887351</v>
      </c>
      <c r="L221" s="444">
        <f t="shared" ca="1" si="3"/>
        <v>4028371.0216278518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4028371.0216278518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16694.64882547197</v>
      </c>
      <c r="L222" s="444">
        <f t="shared" ca="1" si="3"/>
        <v>4023410.3669387447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4023410.3669387447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16673.979430934025</v>
      </c>
      <c r="L223" s="444">
        <f t="shared" ca="1" si="3"/>
        <v>4018429.0428550998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4018429.0428550998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16653.223913918839</v>
      </c>
      <c r="L224" s="444">
        <f t="shared" ca="1" si="3"/>
        <v>4013426.9632544396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4013426.9632544396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16632.381915582751</v>
      </c>
      <c r="L225" s="444">
        <f t="shared" ca="1" si="3"/>
        <v>4008404.0416554436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4008404.0416554436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16611.453075586935</v>
      </c>
      <c r="L226" s="444">
        <f t="shared" ca="1" si="3"/>
        <v>4003360.1912164516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4003360.1912164516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16590.437032091137</v>
      </c>
      <c r="L227" s="444">
        <f t="shared" ca="1" si="3"/>
        <v>3998295.3247339637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3998295.3247339637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16569.333421747437</v>
      </c>
      <c r="L228" s="444">
        <f t="shared" ca="1" si="3"/>
        <v>3993209.3546411325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3993209.3546411325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16548.141879693972</v>
      </c>
      <c r="L229" s="444">
        <f t="shared" ca="1" si="3"/>
        <v>3988102.1930062477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3988102.1930062477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16526.862039548621</v>
      </c>
      <c r="L230" s="444">
        <f t="shared" ca="1" si="3"/>
        <v>3982973.7515312177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3982973.7515312177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16505.493533402663</v>
      </c>
      <c r="L231" s="444">
        <f t="shared" ca="1" si="3"/>
        <v>3977823.9415500415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3977823.9415500415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16484.035991814431</v>
      </c>
      <c r="L232" s="444">
        <f t="shared" ca="1" si="3"/>
        <v>3972652.6740272772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3972652.6740272772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16462.489043802911</v>
      </c>
      <c r="L233" s="444">
        <f t="shared" ca="1" si="3"/>
        <v>3967459.8595565013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3967459.8595565013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16440.852316841345</v>
      </c>
      <c r="L234" s="444">
        <f t="shared" ca="1" si="3"/>
        <v>3962245.4083587639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3962245.4083587639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16419.125436850773</v>
      </c>
      <c r="L235" s="444">
        <f t="shared" ca="1" si="3"/>
        <v>3957009.2302810359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3957009.2302810359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16397.308028193569</v>
      </c>
      <c r="L236" s="444">
        <f t="shared" ca="1" si="3"/>
        <v>3951751.2347946507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3951751.2347946507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16375.399713666964</v>
      </c>
      <c r="L237" s="444">
        <f t="shared" ca="1" si="3"/>
        <v>3946471.330993739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3946471.330993739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16353.4001144965</v>
      </c>
      <c r="L238" s="444">
        <f t="shared" ca="1" si="3"/>
        <v>3941169.4275936568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3941169.4275936568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16331.308850329491</v>
      </c>
      <c r="L239" s="444">
        <f t="shared" ca="1" si="3"/>
        <v>3935845.4329294073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3935845.4329294073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16309.125539228451</v>
      </c>
      <c r="L240" s="444">
        <f t="shared" ca="1" si="3"/>
        <v>3930499.2549540568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3930499.2549540568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16286.849797664492</v>
      </c>
      <c r="L241" s="444">
        <f t="shared" ca="1" si="3"/>
        <v>3925130.8012371426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3925130.8012371426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16264.481240510682</v>
      </c>
      <c r="L242" s="444">
        <f t="shared" ca="1" si="3"/>
        <v>3919739.9789630743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3919739.9789630743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16242.019481035395</v>
      </c>
      <c r="L243" s="444">
        <f t="shared" ca="1" si="3"/>
        <v>3914326.6949295308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3914326.6949295308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16219.464130895631</v>
      </c>
      <c r="L244" s="444">
        <f t="shared" ca="1" si="3"/>
        <v>3908890.8555458477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3908890.8555458477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16196.814800130287</v>
      </c>
      <c r="L245" s="444">
        <f t="shared" ca="1" si="3"/>
        <v>3903432.366831399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3903432.366831399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16174.071097153415</v>
      </c>
      <c r="L246" s="444">
        <f t="shared" ca="1" si="3"/>
        <v>3897951.1344139734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3897951.1344139734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16151.232628747479</v>
      </c>
      <c r="L247" s="444">
        <f t="shared" ca="1" si="3"/>
        <v>3892447.0635281419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3892447.0635281419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16128.299000056513</v>
      </c>
      <c r="L248" s="444">
        <f t="shared" ca="1" si="3"/>
        <v>3886920.0590136196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3886920.0590136196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16105.269814579337</v>
      </c>
      <c r="L249" s="444">
        <f t="shared" ca="1" si="3"/>
        <v>3881370.02531362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3881370.02531362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16082.14467416267</v>
      </c>
      <c r="L250" s="444">
        <f t="shared" ca="1" si="3"/>
        <v>3875796.866473204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3875796.866473204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16058.923178994273</v>
      </c>
      <c r="L251" s="444">
        <f t="shared" ca="1" si="3"/>
        <v>3870200.4861376192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3870200.4861376192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16035.604927595999</v>
      </c>
      <c r="L252" s="444">
        <f t="shared" ca="1" si="3"/>
        <v>3864580.7875506366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3864580.7875506366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16012.189516816907</v>
      </c>
      <c r="L253" s="444">
        <f t="shared" ca="1" si="3"/>
        <v>3858937.6735528745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3858937.6735528745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15988.676541826231</v>
      </c>
      <c r="L254" s="444">
        <f t="shared" ca="1" si="3"/>
        <v>3853271.0465801219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3853271.0465801219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15965.065596106429</v>
      </c>
      <c r="L255" s="444">
        <f t="shared" ca="1" si="3"/>
        <v>3847580.8086616495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3847580.8086616495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15941.356271446126</v>
      </c>
      <c r="L256" s="444">
        <f t="shared" ca="1" si="3"/>
        <v>3841866.8614185168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3841866.8614185168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15917.548157933077</v>
      </c>
      <c r="L257" s="444">
        <f t="shared" ca="1" si="3"/>
        <v>3836129.1060618712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3836129.1060618712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15893.640843947051</v>
      </c>
      <c r="L258" s="444">
        <f t="shared" ca="1" si="3"/>
        <v>3830367.4433912393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3830367.4433912393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15869.633916152752</v>
      </c>
      <c r="L259" s="444">
        <f t="shared" ca="1" si="3"/>
        <v>3824581.7737928131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3824581.7737928131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15845.526959492645</v>
      </c>
      <c r="L260" s="444">
        <f t="shared" ca="1" si="3"/>
        <v>3818771.997237727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3818771.997237727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15821.319557179784</v>
      </c>
      <c r="L261" s="444">
        <f t="shared" ca="1" si="3"/>
        <v>3812938.0132803279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3812938.0132803279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15797.011290690622</v>
      </c>
      <c r="L262" s="444">
        <f t="shared" ca="1" si="3"/>
        <v>3807079.7210564394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3807079.7210564394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15772.601739757754</v>
      </c>
      <c r="L263" s="444">
        <f t="shared" ref="L263:L517" ca="1" si="28">I263-J263+K263</f>
        <v>3801197.0192816183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3801197.0192816183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15748.090482362666</v>
      </c>
      <c r="L264" s="444">
        <f t="shared" ca="1" si="28"/>
        <v>3795289.806249402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3795289.806249402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15723.477094728429</v>
      </c>
      <c r="L265" s="444">
        <f t="shared" ca="1" si="28"/>
        <v>3789357.9798295517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3789357.9798295517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15698.761151312387</v>
      </c>
      <c r="L266" s="444">
        <f t="shared" ca="1" si="28"/>
        <v>3783401.4374662852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3783401.4374662852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15673.942224798777</v>
      </c>
      <c r="L267" s="444">
        <f t="shared" ca="1" si="28"/>
        <v>3777420.0761765051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3777420.0761765051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15649.019886091361</v>
      </c>
      <c r="L268" s="444">
        <f t="shared" ca="1" si="28"/>
        <v>3771413.7925480176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3771413.7925480176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15623.993704305994</v>
      </c>
      <c r="L269" s="444">
        <f t="shared" ca="1" si="28"/>
        <v>3765382.4827377447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3765382.4827377447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15598.863246763192</v>
      </c>
      <c r="L270" s="444">
        <f t="shared" ca="1" si="28"/>
        <v>3759326.042469929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3759326.042469929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15573.628078980628</v>
      </c>
      <c r="L271" s="444">
        <f t="shared" ca="1" si="28"/>
        <v>3753244.367034331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3753244.367034331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15548.287764665634</v>
      </c>
      <c r="L272" s="444">
        <f t="shared" ca="1" si="28"/>
        <v>3747137.3512844178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3747137.3512844178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15522.841865707664</v>
      </c>
      <c r="L273" s="444">
        <f t="shared" ca="1" si="28"/>
        <v>3741004.8896355466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3741004.8896355466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15497.289942170701</v>
      </c>
      <c r="L274" s="444">
        <f t="shared" ca="1" si="28"/>
        <v>3734846.8760631382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3734846.8760631382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15471.631552285664</v>
      </c>
      <c r="L275" s="444">
        <f t="shared" ca="1" si="28"/>
        <v>3728663.2041008449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3728663.2041008449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15445.866252442775</v>
      </c>
      <c r="L276" s="444">
        <f t="shared" ca="1" si="28"/>
        <v>3722453.7668387089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3722453.7668387089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15419.993597183875</v>
      </c>
      <c r="L277" s="444">
        <f t="shared" ca="1" si="28"/>
        <v>3716218.4569213139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3716218.4569213139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15394.013139194731</v>
      </c>
      <c r="L278" s="444">
        <f t="shared" ca="1" si="28"/>
        <v>3709957.1665459299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3709957.1665459299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15367.924429297298</v>
      </c>
      <c r="L279" s="444">
        <f t="shared" ca="1" si="28"/>
        <v>3703669.7874606485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3703669.7874606485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15341.727016441957</v>
      </c>
      <c r="L280" s="444">
        <f t="shared" ca="1" si="28"/>
        <v>3697356.2109625116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3697356.2109625116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15315.420447699722</v>
      </c>
      <c r="L281" s="444">
        <f t="shared" ca="1" si="28"/>
        <v>3691016.3278956325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3691016.3278956325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15289.00426825439</v>
      </c>
      <c r="L282" s="444">
        <f t="shared" ca="1" si="28"/>
        <v>3684650.0286493083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3684650.0286493083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15262.478021394707</v>
      </c>
      <c r="L283" s="444">
        <f t="shared" ca="1" si="28"/>
        <v>3678257.2031561243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3678257.2031561243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15235.841248506438</v>
      </c>
      <c r="L284" s="444">
        <f t="shared" ca="1" si="28"/>
        <v>3671837.7408900517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3671837.7408900517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15209.093489064469</v>
      </c>
      <c r="L285" s="444">
        <f t="shared" ca="1" si="28"/>
        <v>3665391.5308645372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3665391.5308645372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15182.234280624829</v>
      </c>
      <c r="L286" s="444">
        <f t="shared" ca="1" si="28"/>
        <v>3658918.4616305833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3658918.4616305833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15155.263158816682</v>
      </c>
      <c r="L287" s="444">
        <f t="shared" ca="1" si="28"/>
        <v>3652418.4212748213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3652418.4212748213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15128.179657334342</v>
      </c>
      <c r="L288" s="444">
        <f t="shared" ca="1" si="28"/>
        <v>3645891.2974175769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3645891.2974175769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15100.983307929158</v>
      </c>
      <c r="L289" s="444">
        <f t="shared" ca="1" si="28"/>
        <v>3639336.9772109273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3639336.9772109273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15073.673640401452</v>
      </c>
      <c r="L290" s="444">
        <f t="shared" ca="1" si="28"/>
        <v>3632755.34733675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3632755.34733675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15046.250182592377</v>
      </c>
      <c r="L291" s="444">
        <f t="shared" ca="1" si="28"/>
        <v>3626146.2940047635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3626146.2940047635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15018.712460375771</v>
      </c>
      <c r="L292" s="444">
        <f t="shared" ca="1" si="28"/>
        <v>3619509.7029505605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3619509.7029505605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14991.059997649923</v>
      </c>
      <c r="L293" s="444">
        <f t="shared" ca="1" si="28"/>
        <v>3612845.4594336315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3612845.4594336315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14963.292316329385</v>
      </c>
      <c r="L294" s="444">
        <f t="shared" ca="1" si="28"/>
        <v>3606153.4482353819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3606153.4482353819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14935.408936336678</v>
      </c>
      <c r="L295" s="444">
        <f t="shared" ca="1" si="28"/>
        <v>3599433.5536571397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3599433.5536571397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14907.409375594003</v>
      </c>
      <c r="L296" s="444">
        <f t="shared" ca="1" si="28"/>
        <v>3592685.6595181548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3592685.6595181548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14879.293150014901</v>
      </c>
      <c r="L297" s="444">
        <f t="shared" ca="1" si="28"/>
        <v>3585909.6491535907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3585909.6491535907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14851.059773495885</v>
      </c>
      <c r="L298" s="444">
        <f t="shared" ca="1" si="28"/>
        <v>3579105.4054125077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3579105.4054125077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14822.708757908036</v>
      </c>
      <c r="L299" s="444">
        <f t="shared" ca="1" si="28"/>
        <v>3572272.8106558369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3572272.8106558369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14794.239613088574</v>
      </c>
      <c r="L300" s="444">
        <f t="shared" ca="1" si="28"/>
        <v>3565411.7467543469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3565411.7467543469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14765.651846832365</v>
      </c>
      <c r="L301" s="444">
        <f t="shared" ca="1" si="28"/>
        <v>3558522.0950866006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3558522.0950866006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14736.944964883425</v>
      </c>
      <c r="L302" s="444">
        <f t="shared" ca="1" si="28"/>
        <v>3551603.7365369052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3551603.7365369052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14708.11847092636</v>
      </c>
      <c r="L303" s="444">
        <f t="shared" ca="1" si="28"/>
        <v>3544656.5514932526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3544656.5514932526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14679.171866577808</v>
      </c>
      <c r="L304" s="444">
        <f t="shared" ca="1" si="28"/>
        <v>3537680.4198452514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3537680.4198452514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14650.104651377802</v>
      </c>
      <c r="L305" s="444">
        <f t="shared" ca="1" si="28"/>
        <v>3530675.2209820505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3530675.2209820505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14620.916322781131</v>
      </c>
      <c r="L306" s="444">
        <f t="shared" ca="1" si="28"/>
        <v>3523640.8337902529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3523640.8337902529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14591.606376148642</v>
      </c>
      <c r="L307" s="444">
        <f t="shared" ca="1" si="28"/>
        <v>3516577.1366518228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3516577.1366518228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14562.174304738517</v>
      </c>
      <c r="L308" s="444">
        <f t="shared" ca="1" si="28"/>
        <v>3509484.0074419826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3509484.0074419826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14532.619599697515</v>
      </c>
      <c r="L309" s="444">
        <f t="shared" ca="1" si="28"/>
        <v>3502361.3235271014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3502361.3235271014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14502.941750052178</v>
      </c>
      <c r="L310" s="444">
        <f t="shared" ca="1" si="28"/>
        <v>3495208.961762575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3495208.961762575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14473.140242699981</v>
      </c>
      <c r="L311" s="444">
        <f t="shared" ca="1" si="28"/>
        <v>3488026.7984906961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3488026.7984906961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14443.214562400488</v>
      </c>
      <c r="L312" s="444">
        <f t="shared" ca="1" si="28"/>
        <v>3480814.709538518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3480814.709538518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14413.164191766415</v>
      </c>
      <c r="L313" s="444">
        <f t="shared" ca="1" si="28"/>
        <v>3473572.5702157058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3473572.5702157058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14382.988611254696</v>
      </c>
      <c r="L314" s="444">
        <f t="shared" ca="1" si="28"/>
        <v>3466300.2553123818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3466300.2553123818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14352.687299157515</v>
      </c>
      <c r="L315" s="444">
        <f t="shared" ca="1" si="28"/>
        <v>3458997.6390969604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3458997.6390969604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14322.259731593256</v>
      </c>
      <c r="L316" s="444">
        <f t="shared" ca="1" si="28"/>
        <v>3451664.5953139747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3451664.5953139747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14291.705382497485</v>
      </c>
      <c r="L317" s="444">
        <f t="shared" ca="1" si="28"/>
        <v>3444300.9971818933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3444300.9971818933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14261.023723613807</v>
      </c>
      <c r="L318" s="444">
        <f t="shared" ca="1" si="28"/>
        <v>3436906.7173909284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3436906.7173909284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14230.214224484791</v>
      </c>
      <c r="L319" s="444">
        <f t="shared" ca="1" si="28"/>
        <v>3429481.6281008343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3429481.6281008343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14199.276352442734</v>
      </c>
      <c r="L320" s="444">
        <f t="shared" ca="1" si="28"/>
        <v>3422025.6009386983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3422025.6009386983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14168.209572600497</v>
      </c>
      <c r="L321" s="444">
        <f t="shared" ca="1" si="28"/>
        <v>3414538.5069967201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3414538.5069967201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14137.013347842256</v>
      </c>
      <c r="L322" s="444">
        <f t="shared" ca="1" si="28"/>
        <v>3407020.2168299835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3407020.2168299835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14105.687138814186</v>
      </c>
      <c r="L323" s="444">
        <f t="shared" ca="1" si="28"/>
        <v>3399470.6004542187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3399470.6004542187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14074.230403915164</v>
      </c>
      <c r="L324" s="444">
        <f t="shared" ca="1" si="28"/>
        <v>3391889.5273435549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3391889.5273435549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14042.642599287399</v>
      </c>
      <c r="L325" s="444">
        <f t="shared" ca="1" si="28"/>
        <v>3384276.8664282635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3384276.8664282635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14010.923178807021</v>
      </c>
      <c r="L326" s="444">
        <f t="shared" ca="1" si="28"/>
        <v>3376632.4860924915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3376632.4860924915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13979.071594074636</v>
      </c>
      <c r="L327" s="444">
        <f t="shared" ca="1" si="28"/>
        <v>3368956.2541719875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3368956.2541719875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13947.08729440587</v>
      </c>
      <c r="L328" s="444">
        <f t="shared" ca="1" si="28"/>
        <v>3361248.0379518145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3361248.0379518145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13914.969726821815</v>
      </c>
      <c r="L329" s="444">
        <f t="shared" ca="1" si="28"/>
        <v>3353507.7041640575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3353507.7041640575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13882.718336039492</v>
      </c>
      <c r="L330" s="444">
        <f t="shared" ca="1" si="28"/>
        <v>3345735.1189855183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3345735.1189855183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13850.332564462247</v>
      </c>
      <c r="L331" s="444">
        <f t="shared" ca="1" si="28"/>
        <v>3337930.1480354019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3337930.1480354019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13817.811852170098</v>
      </c>
      <c r="L332" s="444">
        <f t="shared" ca="1" si="28"/>
        <v>3330092.6563729933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3330092.6563729933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13785.15563691006</v>
      </c>
      <c r="L333" s="444">
        <f t="shared" ca="1" si="28"/>
        <v>3322222.5084953243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3322222.5084953243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13752.363354086441</v>
      </c>
      <c r="L334" s="444">
        <f t="shared" ca="1" si="28"/>
        <v>3314319.5683348319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3314319.5683348319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13719.434436751055</v>
      </c>
      <c r="L335" s="444">
        <f t="shared" ca="1" si="28"/>
        <v>3306383.6992570041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3306383.6992570041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13686.368315593438</v>
      </c>
      <c r="L336" s="444">
        <f t="shared" ca="1" si="28"/>
        <v>3298414.7640580186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3298414.7640580186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13653.164418931001</v>
      </c>
      <c r="L337" s="444">
        <f t="shared" ca="1" si="28"/>
        <v>3290412.6249623708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3290412.6249623708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13619.822172699132</v>
      </c>
      <c r="L338" s="444">
        <f t="shared" ca="1" si="28"/>
        <v>3282377.143620491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3282377.143620491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13586.3410004413</v>
      </c>
      <c r="L339" s="444">
        <f t="shared" ca="1" si="28"/>
        <v>3274308.1811063536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3274308.1811063536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13552.720323299061</v>
      </c>
      <c r="L340" s="444">
        <f t="shared" ca="1" si="28"/>
        <v>3266205.5979150739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3266205.5979150739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13518.959560002062</v>
      </c>
      <c r="L341" s="444">
        <f t="shared" ca="1" si="28"/>
        <v>3258069.2539604972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3258069.2539604972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13485.058126857994</v>
      </c>
      <c r="L342" s="444">
        <f t="shared" ca="1" si="28"/>
        <v>3249899.0085727763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3249899.0085727763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13451.01543774249</v>
      </c>
      <c r="L343" s="444">
        <f t="shared" ca="1" si="28"/>
        <v>3241694.7204959402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3241694.7204959402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13416.830904089005</v>
      </c>
      <c r="L344" s="444">
        <f t="shared" ca="1" si="28"/>
        <v>3233456.2478854503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3233456.2478854503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13382.50393487863</v>
      </c>
      <c r="L345" s="444">
        <f t="shared" ca="1" si="28"/>
        <v>3225183.4483057503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3225183.4483057503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13348.033936629881</v>
      </c>
      <c r="L346" s="444">
        <f t="shared" ca="1" si="28"/>
        <v>3216876.1787278014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3216876.1787278014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13313.420313388428</v>
      </c>
      <c r="L347" s="444">
        <f t="shared" ca="1" si="28"/>
        <v>3208534.2955266112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3208534.2955266112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13278.662466716802</v>
      </c>
      <c r="L348" s="444">
        <f t="shared" ca="1" si="28"/>
        <v>3200157.6544787493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3200157.6544787493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13243.759795684044</v>
      </c>
      <c r="L349" s="444">
        <f t="shared" ca="1" si="28"/>
        <v>3191746.1107598543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3191746.1107598543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13208.711696855315</v>
      </c>
      <c r="L350" s="444">
        <f t="shared" ca="1" si="28"/>
        <v>3183299.5189421307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3183299.5189421307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13173.517564281467</v>
      </c>
      <c r="L351" s="444">
        <f t="shared" ca="1" si="28"/>
        <v>3174817.7329918332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3174817.7329918332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13138.17678948856</v>
      </c>
      <c r="L352" s="444">
        <f t="shared" ca="1" si="28"/>
        <v>3166300.606266743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3166300.606266743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13102.688761467351</v>
      </c>
      <c r="L353" s="444">
        <f t="shared" ca="1" si="28"/>
        <v>3157747.9915136318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3157747.9915136318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13067.05286666272</v>
      </c>
      <c r="L354" s="444">
        <f t="shared" ca="1" si="28"/>
        <v>3149159.7408657158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3149159.7408657158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13031.268488963071</v>
      </c>
      <c r="L355" s="444">
        <f t="shared" ca="1" si="28"/>
        <v>3140535.7058401001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3140535.7058401001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12995.335009689672</v>
      </c>
      <c r="L356" s="444">
        <f t="shared" ca="1" si="28"/>
        <v>3131875.7373352107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3131875.7373352107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12959.251807585966</v>
      </c>
      <c r="L357" s="444">
        <f t="shared" ca="1" si="28"/>
        <v>3123179.6856282176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3123179.6856282176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12923.018258806827</v>
      </c>
      <c r="L358" s="444">
        <f t="shared" ca="1" si="28"/>
        <v>3114447.4003724456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3114447.4003724456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12886.633736907777</v>
      </c>
      <c r="L359" s="444">
        <f t="shared" ca="1" si="28"/>
        <v>3105678.7305947747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3105678.7305947747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12850.09761283415</v>
      </c>
      <c r="L360" s="444">
        <f t="shared" ca="1" si="28"/>
        <v>3096873.5246930299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3096873.5246930299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12813.409254910213</v>
      </c>
      <c r="L361" s="444">
        <f t="shared" ca="1" si="28"/>
        <v>3088031.6304333615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3088031.6304333615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12776.56802882826</v>
      </c>
      <c r="L362" s="444">
        <f t="shared" ca="1" si="28"/>
        <v>3079152.8949476108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3079152.8949476108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12739.573297637633</v>
      </c>
      <c r="L363" s="444">
        <f t="shared" ca="1" si="28"/>
        <v>3070237.1647306695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3070237.1647306695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12702.424421733711</v>
      </c>
      <c r="L364" s="444">
        <f t="shared" ca="1" si="28"/>
        <v>3061284.2856378243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3061284.2856378243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12665.120758846857</v>
      </c>
      <c r="L365" s="444">
        <f t="shared" ca="1" si="28"/>
        <v>3052294.1028820924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3052294.1028820924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12627.661664031306</v>
      </c>
      <c r="L366" s="444">
        <f t="shared" ca="1" si="28"/>
        <v>3043266.461031545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3043266.461031545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12590.046489654025</v>
      </c>
      <c r="L367" s="444">
        <f t="shared" ca="1" si="28"/>
        <v>3034201.2040066202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3034201.2040066202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12552.274585383506</v>
      </c>
      <c r="L368" s="444">
        <f t="shared" ca="1" si="28"/>
        <v>3025098.1750774249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3025098.1750774249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12514.345298178525</v>
      </c>
      <c r="L369" s="444">
        <f t="shared" ca="1" si="28"/>
        <v>3015957.2168610245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3015957.2168610245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12476.257972276857</v>
      </c>
      <c r="L370" s="444">
        <f t="shared" ca="1" si="28"/>
        <v>3006778.1713187224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3006778.1713187224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12438.011949183932</v>
      </c>
      <c r="L371" s="444">
        <f t="shared" ca="1" si="28"/>
        <v>2997560.8797533275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2997560.8797533275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12399.606567661453</v>
      </c>
      <c r="L372" s="444">
        <f t="shared" ca="1" si="28"/>
        <v>2988305.1828064099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2988305.1828064099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12361.041163715963</v>
      </c>
      <c r="L373" s="444">
        <f t="shared" ca="1" si="28"/>
        <v>2979010.920455547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2979010.920455547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12322.315070587367</v>
      </c>
      <c r="L374" s="444">
        <f t="shared" ca="1" si="28"/>
        <v>2969677.9320115554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2969677.9320115554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12283.427618737402</v>
      </c>
      <c r="L375" s="444">
        <f t="shared" ca="1" si="28"/>
        <v>2960306.0561157139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2960306.0561157139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12244.378135838062</v>
      </c>
      <c r="L376" s="444">
        <f t="shared" ca="1" si="28"/>
        <v>2950895.1307369731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2950895.1307369731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12205.165946759977</v>
      </c>
      <c r="L377" s="444">
        <f t="shared" ca="1" si="28"/>
        <v>2941444.993169154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2941444.993169154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12165.790373560731</v>
      </c>
      <c r="L378" s="444">
        <f t="shared" ca="1" si="28"/>
        <v>2931955.4800281357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2931955.4800281357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12126.250735473153</v>
      </c>
      <c r="L379" s="444">
        <f t="shared" ca="1" si="28"/>
        <v>2922426.4272490302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2922426.4272490302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12086.546348893547</v>
      </c>
      <c r="L380" s="444">
        <f t="shared" ca="1" si="28"/>
        <v>2912857.6700833449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2912857.6700833449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12046.676527369858</v>
      </c>
      <c r="L381" s="444">
        <f t="shared" ca="1" si="28"/>
        <v>2903249.0430961358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2903249.0430961358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12006.640581589822</v>
      </c>
      <c r="L382" s="444">
        <f t="shared" ca="1" si="28"/>
        <v>2893600.3801631466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2893600.3801631466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11966.437819369032</v>
      </c>
      <c r="L383" s="444">
        <f t="shared" ca="1" si="28"/>
        <v>2883911.5144679369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2883911.5144679369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11926.067545638993</v>
      </c>
      <c r="L384" s="444">
        <f t="shared" ca="1" si="28"/>
        <v>2874182.278498997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2874182.278498997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11885.529062435075</v>
      </c>
      <c r="L385" s="444">
        <f t="shared" ca="1" si="28"/>
        <v>2864412.5040468532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2864412.5040468532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11844.821668884477</v>
      </c>
      <c r="L386" s="444">
        <f t="shared" ca="1" si="28"/>
        <v>2854602.0222011586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2854602.0222011586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11803.944661194082</v>
      </c>
      <c r="L387" s="444">
        <f t="shared" ca="1" si="28"/>
        <v>2844750.6633477737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2844750.6633477737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11762.897332638311</v>
      </c>
      <c r="L388" s="444">
        <f t="shared" ca="1" si="28"/>
        <v>2834858.2571658334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2834858.2571658334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11721.678973546894</v>
      </c>
      <c r="L389" s="444">
        <f t="shared" ca="1" si="28"/>
        <v>2824924.6326248012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2824924.6326248012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11680.288871292592</v>
      </c>
      <c r="L390" s="444">
        <f t="shared" ca="1" si="28"/>
        <v>2814949.6179815149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2814949.6179815149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11638.7263102789</v>
      </c>
      <c r="L391" s="444">
        <f t="shared" ca="1" si="28"/>
        <v>2804933.0407772148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2804933.0407772148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11596.99057192765</v>
      </c>
      <c r="L392" s="444">
        <f t="shared" ca="1" si="28"/>
        <v>2794874.7278345637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2794874.7278345637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11555.080934666603</v>
      </c>
      <c r="L393" s="444">
        <f t="shared" ca="1" si="28"/>
        <v>2784774.5052546514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2784774.5052546514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11512.996673916969</v>
      </c>
      <c r="L394" s="444">
        <f t="shared" ca="1" si="28"/>
        <v>2774632.1984139895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2774632.1984139895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11470.737062080878</v>
      </c>
      <c r="L395" s="444">
        <f t="shared" ca="1" si="28"/>
        <v>2764447.6319614914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2764447.6319614914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11428.301368528802</v>
      </c>
      <c r="L396" s="444">
        <f t="shared" ca="1" si="28"/>
        <v>2754220.6298154416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2754220.6298154416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11385.688859586928</v>
      </c>
      <c r="L397" s="444">
        <f t="shared" ca="1" si="28"/>
        <v>2743951.0151604498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2743951.0151604498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11342.898798524462</v>
      </c>
      <c r="L398" s="444">
        <f t="shared" ca="1" si="28"/>
        <v>2733638.6104443953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2733638.6104443953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11299.930445540902</v>
      </c>
      <c r="L399" s="444">
        <f t="shared" ca="1" si="28"/>
        <v>2723283.2373753572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2723283.2373753572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11256.783057753242</v>
      </c>
      <c r="L400" s="444">
        <f t="shared" ca="1" si="28"/>
        <v>2712884.7169185318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2712884.7169185318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11213.455889183137</v>
      </c>
      <c r="L401" s="444">
        <f t="shared" ca="1" si="28"/>
        <v>2702442.8692931361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2702442.8692931361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11169.948190743988</v>
      </c>
      <c r="L402" s="444">
        <f t="shared" ca="1" si="28"/>
        <v>2691957.5139693012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2691957.5139693012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11126.25921022801</v>
      </c>
      <c r="L403" s="444">
        <f t="shared" ca="1" si="28"/>
        <v>2681428.4696649504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2681428.4696649504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11082.388192293214</v>
      </c>
      <c r="L404" s="444">
        <f t="shared" ca="1" si="28"/>
        <v>2670855.5543426648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2670855.5543426648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11038.334378450358</v>
      </c>
      <c r="L405" s="444">
        <f t="shared" ca="1" si="28"/>
        <v>2660238.5852065361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2660238.5852065361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10994.097007049822</v>
      </c>
      <c r="L406" s="444">
        <f t="shared" ca="1" si="28"/>
        <v>2649577.378699007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2649577.378699007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10949.67531326845</v>
      </c>
      <c r="L407" s="444">
        <f t="shared" ca="1" si="28"/>
        <v>2638871.7504976965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2638871.7504976965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10905.068529096323</v>
      </c>
      <c r="L408" s="444">
        <f t="shared" ca="1" si="28"/>
        <v>2628121.515512214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2628121.515512214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10860.27588332348</v>
      </c>
      <c r="L409" s="444">
        <f t="shared" ca="1" si="28"/>
        <v>2617326.4878809587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2617326.4878809587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10815.296601526583</v>
      </c>
      <c r="L410" s="444">
        <f t="shared" ca="1" si="28"/>
        <v>2606486.4809679063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2606486.4809679063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10770.12990605553</v>
      </c>
      <c r="L411" s="444">
        <f t="shared" ca="1" si="28"/>
        <v>2595601.307359383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2595601.307359383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10724.775016020018</v>
      </c>
      <c r="L412" s="444">
        <f t="shared" ca="1" si="28"/>
        <v>2584670.7788608242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2584670.7788608242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10679.231147276023</v>
      </c>
      <c r="L413" s="444">
        <f t="shared" ca="1" si="28"/>
        <v>2573694.7064935216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2573694.7064935216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10633.497512412261</v>
      </c>
      <c r="L414" s="444">
        <f t="shared" ca="1" si="28"/>
        <v>2562672.900491355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2562672.900491355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10587.573320736567</v>
      </c>
      <c r="L415" s="444">
        <f t="shared" ca="1" si="28"/>
        <v>2551605.1702975128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2551605.1702975128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10541.457778262225</v>
      </c>
      <c r="L416" s="444">
        <f t="shared" ca="1" si="28"/>
        <v>2540491.3245611964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2540491.3245611964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10495.150087694239</v>
      </c>
      <c r="L417" s="444">
        <f t="shared" ca="1" si="28"/>
        <v>2529331.1711343117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2529331.1711343117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10448.649448415554</v>
      </c>
      <c r="L418" s="444">
        <f t="shared" ca="1" si="28"/>
        <v>2518124.5170681486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2518124.5170681486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10401.955056473207</v>
      </c>
      <c r="L419" s="444">
        <f t="shared" ca="1" si="28"/>
        <v>2506871.1686100429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2506871.1686100429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10355.066104564434</v>
      </c>
      <c r="L420" s="444">
        <f t="shared" ca="1" si="28"/>
        <v>2495570.9312000284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2495570.9312000284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10307.981782022707</v>
      </c>
      <c r="L421" s="444">
        <f t="shared" ca="1" si="28"/>
        <v>2484223.6094674724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2484223.6094674724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10260.701274803723</v>
      </c>
      <c r="L422" s="444">
        <f t="shared" ca="1" si="28"/>
        <v>2472829.0072276974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2472829.0072276974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10213.223765471328</v>
      </c>
      <c r="L423" s="444">
        <f t="shared" ca="1" si="28"/>
        <v>2461386.92747859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2461386.92747859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10165.54843318338</v>
      </c>
      <c r="L424" s="444">
        <f t="shared" ca="1" si="28"/>
        <v>2449897.1723971944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2449897.1723971944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10117.674453677564</v>
      </c>
      <c r="L425" s="444">
        <f t="shared" ca="1" si="28"/>
        <v>2438359.5433362932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2438359.5433362932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10069.600999257143</v>
      </c>
      <c r="L426" s="444">
        <f t="shared" ca="1" si="28"/>
        <v>2426773.8408209714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2426773.8408209714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10021.327238776636</v>
      </c>
      <c r="L427" s="444">
        <f t="shared" ca="1" si="28"/>
        <v>2415139.8645451693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2415139.8645451693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9972.8523376274607</v>
      </c>
      <c r="L428" s="444">
        <f t="shared" ca="1" si="28"/>
        <v>2403457.4133682181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2403457.4133682181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9924.1754577234969</v>
      </c>
      <c r="L429" s="444">
        <f t="shared" ca="1" si="28"/>
        <v>2391726.2853113627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2391726.2853113627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9875.2957574865995</v>
      </c>
      <c r="L430" s="444">
        <f t="shared" ca="1" si="28"/>
        <v>2379946.2775542703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2379946.2775542703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9826.2123918320485</v>
      </c>
      <c r="L431" s="444">
        <f t="shared" ca="1" si="28"/>
        <v>2368117.1864315234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2368117.1864315234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9776.9245121539352</v>
      </c>
      <c r="L432" s="444">
        <f t="shared" ca="1" si="28"/>
        <v>2356238.8074290985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2356238.8074290985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9727.4312663104993</v>
      </c>
      <c r="L433" s="444">
        <f t="shared" ca="1" si="28"/>
        <v>2344310.9351808303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2344310.9351808303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9677.7317986093803</v>
      </c>
      <c r="L434" s="444">
        <f t="shared" ca="1" si="28"/>
        <v>2332333.3634648607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2332333.3634648607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9627.8252497928406</v>
      </c>
      <c r="L435" s="444">
        <f t="shared" ca="1" si="28"/>
        <v>2320305.8852000749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2320305.8852000749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9577.7107570229</v>
      </c>
      <c r="L436" s="444">
        <f t="shared" ca="1" si="28"/>
        <v>2308228.2924425188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2308228.2924425188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9527.3874538664168</v>
      </c>
      <c r="L437" s="444">
        <f t="shared" ca="1" si="28"/>
        <v>2296100.3763818061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2296100.3763818061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9476.8544702801137</v>
      </c>
      <c r="L438" s="444">
        <f t="shared" ca="1" si="28"/>
        <v>2283921.9273375073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2283921.9273375073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9426.1109325955349</v>
      </c>
      <c r="L439" s="444">
        <f t="shared" ca="1" si="28"/>
        <v>2271692.734755524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2271692.734755524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9375.1559635039375</v>
      </c>
      <c r="L440" s="444">
        <f t="shared" ca="1" si="28"/>
        <v>2259412.5872044489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2259412.5872044489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9323.9886820411248</v>
      </c>
      <c r="L441" s="444">
        <f t="shared" ca="1" si="28"/>
        <v>2247081.272371911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2247081.272371911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9272.6082035722175</v>
      </c>
      <c r="L442" s="444">
        <f t="shared" ca="1" si="28"/>
        <v>2234698.5770609044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2234698.5770609044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9221.0136397763563</v>
      </c>
      <c r="L443" s="444">
        <f t="shared" ca="1" si="28"/>
        <v>2222264.287186102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2222264.287186102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9169.2040986313459</v>
      </c>
      <c r="L444" s="444">
        <f t="shared" ca="1" si="28"/>
        <v>2209778.1877701543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2209778.1877701543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9117.1786843982318</v>
      </c>
      <c r="L445" s="444">
        <f t="shared" ca="1" si="28"/>
        <v>2197240.0629399735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2197240.0629399735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9064.9364976058114</v>
      </c>
      <c r="L446" s="444">
        <f t="shared" ca="1" si="28"/>
        <v>2184649.6959230006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2184649.6959230006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9012.476635035091</v>
      </c>
      <c r="L447" s="444">
        <f t="shared" ca="1" si="28"/>
        <v>2172006.8690434569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2172006.8690434569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8959.7981897036589</v>
      </c>
      <c r="L448" s="444">
        <f t="shared" ca="1" si="28"/>
        <v>2159311.3637185819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2159311.3637185819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8906.9002508500125</v>
      </c>
      <c r="L449" s="444">
        <f t="shared" ca="1" si="28"/>
        <v>2146562.9604548533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2146562.9604548533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8853.7819039178103</v>
      </c>
      <c r="L450" s="444">
        <f t="shared" ca="1" si="28"/>
        <v>2133761.4388441923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2133761.4388441923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8800.4422305400567</v>
      </c>
      <c r="L451" s="444">
        <f t="shared" ca="1" si="28"/>
        <v>2120906.5775601533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2120906.5775601533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8746.8803085232266</v>
      </c>
      <c r="L452" s="444">
        <f t="shared" ca="1" si="28"/>
        <v>2107998.1543540978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2107998.1543540978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8693.0952118313289</v>
      </c>
      <c r="L453" s="444">
        <f t="shared" ca="1" si="28"/>
        <v>2095035.9460513503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2095035.9460513503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8639.0860105698812</v>
      </c>
      <c r="L454" s="444">
        <f t="shared" ca="1" si="28"/>
        <v>2082019.7285473414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2082019.7285473414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8584.8517709698444</v>
      </c>
      <c r="L455" s="444">
        <f t="shared" ca="1" si="28"/>
        <v>2068949.2768037324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2068949.2768037324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8530.3915553714724</v>
      </c>
      <c r="L456" s="444">
        <f t="shared" ca="1" si="28"/>
        <v>2055824.364844525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2055824.364844525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8475.7044222081076</v>
      </c>
      <c r="L457" s="444">
        <f t="shared" ca="1" si="28"/>
        <v>2042644.7657521542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2042644.7657521542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8420.7894259898967</v>
      </c>
      <c r="L458" s="444">
        <f t="shared" ca="1" si="28"/>
        <v>2029410.2516635652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2029410.2516635652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8365.6456172874423</v>
      </c>
      <c r="L459" s="444">
        <f t="shared" ca="1" si="28"/>
        <v>2016120.5937662737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2016120.5937662737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8310.2720427153963</v>
      </c>
      <c r="L460" s="444">
        <f t="shared" ca="1" si="28"/>
        <v>2002775.5622944103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2002775.5622944103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8254.6677449159652</v>
      </c>
      <c r="L461" s="444">
        <f t="shared" ca="1" si="28"/>
        <v>1989374.9265247474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1989374.9265247474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8198.8317625423697</v>
      </c>
      <c r="L462" s="444">
        <f t="shared" ca="1" si="28"/>
        <v>1975918.454772711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1975918.454772711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8142.7631302422169</v>
      </c>
      <c r="L463" s="444">
        <f t="shared" ca="1" si="28"/>
        <v>1962405.9143883744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1962405.9143883744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8086.4608786408144</v>
      </c>
      <c r="L464" s="444">
        <f t="shared" ca="1" si="28"/>
        <v>1948837.0717524365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1948837.0717524365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8029.9240343244064</v>
      </c>
      <c r="L465" s="444">
        <f t="shared" ca="1" si="28"/>
        <v>1935211.6922721821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1935211.6922721821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7973.1516198233476</v>
      </c>
      <c r="L466" s="444">
        <f t="shared" ca="1" si="28"/>
        <v>1921529.5403774267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1921529.5403774267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7916.1426535951978</v>
      </c>
      <c r="L467" s="444">
        <f t="shared" ca="1" si="28"/>
        <v>1907790.379516443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1907790.379516443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7858.8961500077676</v>
      </c>
      <c r="L468" s="444">
        <f t="shared" ca="1" si="28"/>
        <v>1893993.972151872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1893993.972151872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7801.4111193220551</v>
      </c>
      <c r="L469" s="444">
        <f t="shared" ca="1" si="28"/>
        <v>1880140.0797566152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1880140.0797566152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7743.6865676751513</v>
      </c>
      <c r="L470" s="444">
        <f t="shared" ca="1" si="28"/>
        <v>1866228.4628097115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1866228.4628097115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7685.7214970630512</v>
      </c>
      <c r="L471" s="444">
        <f t="shared" ca="1" si="28"/>
        <v>1852258.8807921957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1852258.8807921957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7627.5149053234036</v>
      </c>
      <c r="L472" s="444">
        <f t="shared" ca="1" si="28"/>
        <v>1838231.0921829403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1838231.0921829403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7569.0657861181717</v>
      </c>
      <c r="L473" s="444">
        <f t="shared" ca="1" si="28"/>
        <v>1824144.8544544796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1824144.8544544796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7510.3731289162533</v>
      </c>
      <c r="L474" s="444">
        <f t="shared" ca="1" si="28"/>
        <v>1809999.9240688169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1809999.9240688169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7451.4359189759925</v>
      </c>
      <c r="L475" s="444">
        <f t="shared" ca="1" si="28"/>
        <v>1795796.0564732142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1795796.0564732142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7392.253137327647</v>
      </c>
      <c r="L476" s="444">
        <f t="shared" ca="1" si="28"/>
        <v>1781533.0060959631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1781533.0060959631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7332.8237607557676</v>
      </c>
      <c r="L477" s="444">
        <f t="shared" ca="1" si="28"/>
        <v>1767210.52634214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1767210.52634214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7273.1467617815051</v>
      </c>
      <c r="L478" s="444">
        <f t="shared" ca="1" si="28"/>
        <v>1752828.3695893427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1752828.3695893427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7213.2211086448497</v>
      </c>
      <c r="L479" s="444">
        <f t="shared" ca="1" si="28"/>
        <v>1738386.2871834086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1738386.2871834086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7153.0457652867908</v>
      </c>
      <c r="L480" s="444">
        <f t="shared" ca="1" si="28"/>
        <v>1723884.0294341166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1723884.0294341166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7092.6196913314061</v>
      </c>
      <c r="L481" s="444">
        <f t="shared" ca="1" si="28"/>
        <v>1709321.3456108691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1709321.3456108691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7031.9418420678767</v>
      </c>
      <c r="L482" s="444">
        <f t="shared" ca="1" si="28"/>
        <v>1694697.9839383583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1694697.9839383583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6971.0111684324147</v>
      </c>
      <c r="L483" s="444">
        <f t="shared" ca="1" si="28"/>
        <v>1680013.6915922118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1680013.6915922118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6909.8266169901362</v>
      </c>
      <c r="L484" s="444">
        <f t="shared" ca="1" si="28"/>
        <v>1665268.2146946231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1665268.2146946231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6848.3871299168513</v>
      </c>
      <c r="L485" s="444">
        <f t="shared" ca="1" si="28"/>
        <v>1650461.2983099611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1650461.2983099611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6786.6916449807595</v>
      </c>
      <c r="L486" s="444">
        <f t="shared" ca="1" si="28"/>
        <v>1635592.6864403631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1635592.6864403631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6724.7390955241008</v>
      </c>
      <c r="L487" s="444">
        <f t="shared" ca="1" si="28"/>
        <v>1620662.1220213084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1620662.1220213084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6662.5284104447064</v>
      </c>
      <c r="L488" s="444">
        <f t="shared" ca="1" si="28"/>
        <v>1605669.3469171743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1605669.3469171743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6600.0585141774809</v>
      </c>
      <c r="L489" s="444">
        <f t="shared" ca="1" si="28"/>
        <v>1590614.101916773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1590614.101916773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6537.328326675809</v>
      </c>
      <c r="L490" s="444">
        <f t="shared" ca="1" si="28"/>
        <v>1575496.12672887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1575496.12672887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6474.3367633928792</v>
      </c>
      <c r="L491" s="444">
        <f t="shared" ca="1" si="28"/>
        <v>1560315.159977684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1560315.159977684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6411.0827352629385</v>
      </c>
      <c r="L492" s="444">
        <f t="shared" ca="1" si="28"/>
        <v>1545070.9391983682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1545070.9391983682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6347.5651486824554</v>
      </c>
      <c r="L493" s="444">
        <f t="shared" ca="1" si="28"/>
        <v>1529763.2008324719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1529763.2008324719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6283.7829054912208</v>
      </c>
      <c r="L494" s="444">
        <f t="shared" ca="1" si="28"/>
        <v>1514391.6802233844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1514391.6802233844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6219.7349029533561</v>
      </c>
      <c r="L495" s="444">
        <f t="shared" ca="1" si="28"/>
        <v>1498956.1116117588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1498956.1116117588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6155.4200337382499</v>
      </c>
      <c r="L496" s="444">
        <f t="shared" ca="1" si="28"/>
        <v>1483456.2281309182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1483456.2281309182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6090.8371859014142</v>
      </c>
      <c r="L497" s="444">
        <f t="shared" ca="1" si="28"/>
        <v>1467891.7618022407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1467891.7618022407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6025.9852428652575</v>
      </c>
      <c r="L498" s="444">
        <f t="shared" ca="1" si="28"/>
        <v>1452262.4435305272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1452262.4435305272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5960.863083399785</v>
      </c>
      <c r="L499" s="444">
        <f t="shared" ca="1" si="28"/>
        <v>1436568.0030993482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1436568.0030993482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5895.4695816032054</v>
      </c>
      <c r="L500" s="444">
        <f t="shared" ca="1" si="28"/>
        <v>1420808.1691663726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1420808.1691663726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5829.803606882474</v>
      </c>
      <c r="L501" s="444">
        <f t="shared" ca="1" si="28"/>
        <v>1404982.6692586762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1404982.6692586762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5763.8640239337392</v>
      </c>
      <c r="L502" s="444">
        <f t="shared" ca="1" si="28"/>
        <v>1389091.229768031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1389091.229768031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5697.6496927227172</v>
      </c>
      <c r="L503" s="444">
        <f t="shared" ca="1" si="28"/>
        <v>1373133.575946175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1373133.575946175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5631.1594684649845</v>
      </c>
      <c r="L504" s="444">
        <f t="shared" ca="1" si="28"/>
        <v>1357109.4319000612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1357109.4319000612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5564.3922016061761</v>
      </c>
      <c r="L505" s="444">
        <f t="shared" ca="1" si="28"/>
        <v>1341018.5205870885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1341018.5205870885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5497.3467378021232</v>
      </c>
      <c r="L506" s="444">
        <f t="shared" ca="1" si="28"/>
        <v>1324860.5638103117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1324860.5638103117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5430.0219178988873</v>
      </c>
      <c r="L507" s="444">
        <f t="shared" ca="1" si="28"/>
        <v>1308635.2822136318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1308635.2822136318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5362.4165779127206</v>
      </c>
      <c r="L508" s="444">
        <f t="shared" ca="1" si="28"/>
        <v>1292342.3952769656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1292342.3952769656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5294.5295490099443</v>
      </c>
      <c r="L509" s="444">
        <f t="shared" ca="1" si="28"/>
        <v>1275981.6213113966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1275981.6213113966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5226.3596574867406</v>
      </c>
      <c r="L510" s="444">
        <f t="shared" ca="1" si="28"/>
        <v>1259552.6774543044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1259552.6774543044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5157.9057247488563</v>
      </c>
      <c r="L511" s="444">
        <f t="shared" ca="1" si="28"/>
        <v>1243055.2796644745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1243055.2796644745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5089.1665672912322</v>
      </c>
      <c r="L512" s="444">
        <f t="shared" ca="1" si="28"/>
        <v>1226489.1427171868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1226489.1427171868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5020.1409966775336</v>
      </c>
      <c r="L513" s="444">
        <f t="shared" ca="1" si="28"/>
        <v>1209853.9801992856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1209853.9801992856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4950.8278195196108</v>
      </c>
      <c r="L514" s="444">
        <f t="shared" ca="1" si="28"/>
        <v>1193149.5045042264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1193149.5045042264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4881.2258374568646</v>
      </c>
      <c r="L515" s="444">
        <f t="shared" ca="1" si="28"/>
        <v>1176375.4268271043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1176375.4268271043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4811.3338471355228</v>
      </c>
      <c r="L516" s="444">
        <f t="shared" ca="1" si="28"/>
        <v>1159531.457159661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1159531.457159661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4741.1506401878423</v>
      </c>
      <c r="L517" s="444">
        <f t="shared" ca="1" si="28"/>
        <v>1142617.3042852699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1142617.3042852699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4670.6750032112132</v>
      </c>
      <c r="L518" s="444">
        <f t="shared" ref="L518:L772" ca="1" si="54">I518-J518+K518</f>
        <v>1125632.6757739023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1125632.6757739023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4599.9057177471814</v>
      </c>
      <c r="L519" s="444">
        <f t="shared" ca="1" si="54"/>
        <v>1108577.2779770708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1108577.2779770708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4528.8415602603827</v>
      </c>
      <c r="L520" s="444">
        <f t="shared" ca="1" si="54"/>
        <v>1091450.8160227523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1091450.8160227523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4457.4813021173895</v>
      </c>
      <c r="L521" s="444">
        <f t="shared" ca="1" si="54"/>
        <v>1074252.9938102909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1074252.9938102909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4385.8237095654667</v>
      </c>
      <c r="L522" s="444">
        <f t="shared" ca="1" si="54"/>
        <v>1056983.5140052775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1056983.5140052775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4313.8675437112443</v>
      </c>
      <c r="L523" s="444">
        <f t="shared" ca="1" si="54"/>
        <v>1039642.0780344099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1039642.0780344099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4241.6115604992965</v>
      </c>
      <c r="L524" s="444">
        <f t="shared" ca="1" si="54"/>
        <v>1022228.3860803305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1022228.3860803305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4169.054510690632</v>
      </c>
      <c r="L525" s="444">
        <f t="shared" ca="1" si="54"/>
        <v>1004742.1370764422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1004742.1370764422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4096.1951398410984</v>
      </c>
      <c r="L526" s="444">
        <f t="shared" ca="1" si="54"/>
        <v>987183.02870170458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987183.02870170458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4023.0321882796907</v>
      </c>
      <c r="L527" s="444">
        <f t="shared" ca="1" si="54"/>
        <v>969550.75737540552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969550.75737540552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3949.5643910867784</v>
      </c>
      <c r="L528" s="444">
        <f t="shared" ca="1" si="54"/>
        <v>951845.0182519136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951845.0182519136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3875.7904780722279</v>
      </c>
      <c r="L529" s="444">
        <f t="shared" ca="1" si="54"/>
        <v>934065.505215407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934065.505215407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3801.7091737534511</v>
      </c>
      <c r="L530" s="444">
        <f t="shared" ca="1" si="54"/>
        <v>916211.91087458178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916211.91087458178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3727.319197333346</v>
      </c>
      <c r="L531" s="444">
        <f t="shared" ca="1" si="54"/>
        <v>898283.92655733635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898283.92655733635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3652.6192626781567</v>
      </c>
      <c r="L532" s="444">
        <f t="shared" ca="1" si="54"/>
        <v>880281.24230543582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880281.24230543582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3577.6080782952372</v>
      </c>
      <c r="L533" s="444">
        <f t="shared" ca="1" si="54"/>
        <v>862203.54686915234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862203.54686915234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3502.2843473107237</v>
      </c>
      <c r="L534" s="444">
        <f t="shared" ca="1" si="54"/>
        <v>844050.52770188439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844050.52770188439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3426.6467674471069</v>
      </c>
      <c r="L535" s="444">
        <f t="shared" ca="1" si="54"/>
        <v>825821.87095475278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825821.87095475278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3350.6940310007253</v>
      </c>
      <c r="L536" s="444">
        <f t="shared" ca="1" si="54"/>
        <v>807517.26147117477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807517.26147117477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3274.4248248191502</v>
      </c>
      <c r="L537" s="444">
        <f t="shared" ca="1" si="54"/>
        <v>789136.38278141525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789136.38278141525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3197.8378302784849</v>
      </c>
      <c r="L538" s="444">
        <f t="shared" ca="1" si="54"/>
        <v>770678.91709711484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770678.91709711484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3120.9317232605672</v>
      </c>
      <c r="L539" s="444">
        <f t="shared" ca="1" si="54"/>
        <v>752144.54530579667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752144.54530579667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3043.7051741300743</v>
      </c>
      <c r="L540" s="444">
        <f t="shared" ca="1" si="54"/>
        <v>733532.94696534786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733532.94696534786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2966.1568477115379</v>
      </c>
      <c r="L541" s="444">
        <f t="shared" ca="1" si="54"/>
        <v>714843.80029848067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714843.80029848067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2888.2854032662581</v>
      </c>
      <c r="L542" s="444">
        <f t="shared" ca="1" si="54"/>
        <v>696076.78218716825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696076.78218716825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2810.0894944691227</v>
      </c>
      <c r="L543" s="444">
        <f t="shared" ca="1" si="54"/>
        <v>677231.56816705852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677231.56816705852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2731.5677693853318</v>
      </c>
      <c r="L544" s="444">
        <f t="shared" ca="1" si="54"/>
        <v>658307.83242186496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658307.83242186496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2652.7188704470259</v>
      </c>
      <c r="L545" s="444">
        <f t="shared" ca="1" si="54"/>
        <v>639305.24777773325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639305.24777773325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2573.5414344298101</v>
      </c>
      <c r="L546" s="444">
        <f t="shared" ca="1" si="54"/>
        <v>620223.48569758423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620223.48569758423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2494.0340924291891</v>
      </c>
      <c r="L547" s="444">
        <f t="shared" ca="1" si="54"/>
        <v>601062.21627543459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601062.21627543459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2414.1954698368995</v>
      </c>
      <c r="L548" s="444">
        <f t="shared" ca="1" si="54"/>
        <v>581821.1082306928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581821.1082306928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2334.0241863171414</v>
      </c>
      <c r="L549" s="444">
        <f t="shared" ca="1" si="54"/>
        <v>562499.82890243107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562499.82890243107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2253.5188557827178</v>
      </c>
      <c r="L550" s="444">
        <f t="shared" ca="1" si="54"/>
        <v>543098.04424363491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543098.04424363491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2172.6780863710674</v>
      </c>
      <c r="L551" s="444">
        <f t="shared" ca="1" si="54"/>
        <v>523615.41881542717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523615.41881542717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2091.5004804202017</v>
      </c>
      <c r="L552" s="444">
        <f t="shared" ca="1" si="54"/>
        <v>504051.61578126857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504051.61578126857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2009.9846344445405</v>
      </c>
      <c r="L553" s="444">
        <f t="shared" ca="1" si="54"/>
        <v>484406.29690113431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484406.29690113431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1928.1291391106477</v>
      </c>
      <c r="L554" s="444">
        <f t="shared" ca="1" si="54"/>
        <v>464679.12252566614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464679.12252566614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1845.9325792128639</v>
      </c>
      <c r="L555" s="444">
        <f t="shared" ca="1" si="54"/>
        <v>444869.75159030023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444869.75159030023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1763.3935336488396</v>
      </c>
      <c r="L556" s="444">
        <f t="shared" ca="1" si="54"/>
        <v>424977.84160937031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424977.84160937031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1680.5105753949647</v>
      </c>
      <c r="L557" s="444">
        <f t="shared" ca="1" si="54"/>
        <v>405003.04867018649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405003.04867018649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1597.2822714816987</v>
      </c>
      <c r="L558" s="444">
        <f t="shared" ca="1" si="54"/>
        <v>384945.0274270894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384945.0274270894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1513.7071829687943</v>
      </c>
      <c r="L559" s="444">
        <f t="shared" ca="1" si="54"/>
        <v>364803.43109547941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364803.43109547941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1429.7838649204193</v>
      </c>
      <c r="L560" s="444">
        <f t="shared" ca="1" si="54"/>
        <v>344577.91144582105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344577.91144582105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1345.5108663801761</v>
      </c>
      <c r="L561" s="444">
        <f t="shared" ca="1" si="54"/>
        <v>324268.11879762245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324268.11879762245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1260.8867303460152</v>
      </c>
      <c r="L562" s="444">
        <f t="shared" ca="1" si="54"/>
        <v>303873.70201338967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303873.70201338967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1175.9099937450453</v>
      </c>
      <c r="L563" s="444">
        <f t="shared" ca="1" si="54"/>
        <v>283394.30849255592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283394.30849255592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1090.5791874082379</v>
      </c>
      <c r="L564" s="444">
        <f t="shared" ca="1" si="54"/>
        <v>262829.5841653854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262829.5841653854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1004.8928360450274</v>
      </c>
      <c r="L565" s="444">
        <f t="shared" ca="1" si="54"/>
        <v>242179.17348685165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242179.17348685165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918.84945821780354</v>
      </c>
      <c r="L566" s="444">
        <f t="shared" ca="1" si="54"/>
        <v>221442.71943049066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221442.71943049066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832.44756631629946</v>
      </c>
      <c r="L567" s="444">
        <f t="shared" ca="1" si="54"/>
        <v>200619.86348222816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200619.86348222816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745.68566653187236</v>
      </c>
      <c r="L568" s="444">
        <f t="shared" ca="1" si="54"/>
        <v>179710.24563418125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179710.24563418125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658.5622588316769</v>
      </c>
      <c r="L569" s="444">
        <f t="shared" ca="1" si="54"/>
        <v>158713.50437843415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158713.50437843415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571.07583693273068</v>
      </c>
      <c r="L570" s="444">
        <f t="shared" ca="1" si="54"/>
        <v>137629.27670078809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137629.27670078809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483.2248882758721</v>
      </c>
      <c r="L571" s="444">
        <f t="shared" ca="1" si="54"/>
        <v>116457.19807448518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116457.19807448518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395.00789399960996</v>
      </c>
      <c r="L572" s="444">
        <f t="shared" ca="1" si="54"/>
        <v>95196.902453906005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95196.902453906005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306.42332891386343</v>
      </c>
      <c r="L573" s="444">
        <f t="shared" ca="1" si="54"/>
        <v>73848.022268241082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73848.022268241082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217.46966147359294</v>
      </c>
      <c r="L574" s="444">
        <f t="shared" ca="1" si="54"/>
        <v>52410.18841513589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52410.18841513589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128.14535375232126</v>
      </c>
      <c r="L575" s="444">
        <f t="shared" ca="1" si="54"/>
        <v>30883.030254309426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30883.030254309426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38.448861415544329</v>
      </c>
      <c r="L576" s="444">
        <f t="shared" ca="1" si="54"/>
        <v>9266.1756011461821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9266.1756011461821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-51.62136630596919</v>
      </c>
      <c r="L577" s="444">
        <f t="shared" ca="1" si="54"/>
        <v>-12440.749279738575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-12440.749279738575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-142.06688664298903</v>
      </c>
      <c r="L578" s="444">
        <f t="shared" ca="1" si="54"/>
        <v>-34238.119680960357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-34238.119680960357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-232.88926331474644</v>
      </c>
      <c r="L579" s="444">
        <f t="shared" ca="1" si="54"/>
        <v>-56126.312458853892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-56126.312458853892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-324.09006655596949</v>
      </c>
      <c r="L580" s="444">
        <f t="shared" ca="1" si="54"/>
        <v>-78105.706039988654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-78105.706039988654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-415.67087314403102</v>
      </c>
      <c r="L581" s="444">
        <f t="shared" ca="1" si="54"/>
        <v>-100176.68042771147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-100176.68042771147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-507.63326642620939</v>
      </c>
      <c r="L582" s="444">
        <f t="shared" ca="1" si="54"/>
        <v>-122339.61720871647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-122339.61720871647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-599.97883634706352</v>
      </c>
      <c r="L583" s="444">
        <f t="shared" ca="1" si="54"/>
        <v>-144594.8995596423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-144594.8995596423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-692.70917947592125</v>
      </c>
      <c r="L584" s="444">
        <f t="shared" ca="1" si="54"/>
        <v>-166942.91225369702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-166942.91225369702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-785.82589903448252</v>
      </c>
      <c r="L585" s="444">
        <f t="shared" ca="1" si="54"/>
        <v>-189384.04166731029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-189384.04166731029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-879.33060492453785</v>
      </c>
      <c r="L586" s="444">
        <f t="shared" ca="1" si="54"/>
        <v>-211918.6757868136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-211918.6757868136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-973.22491375580171</v>
      </c>
      <c r="L587" s="444">
        <f t="shared" ca="1" si="54"/>
        <v>-234547.2042151482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-234547.2042151482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-1067.5104488738625</v>
      </c>
      <c r="L588" s="444">
        <f t="shared" ca="1" si="54"/>
        <v>-257270.01817860085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-257270.01817860085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-1162.1888403882485</v>
      </c>
      <c r="L589" s="444">
        <f t="shared" ca="1" si="54"/>
        <v>-280087.51053356793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-280087.51053356793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-1257.2617252006112</v>
      </c>
      <c r="L590" s="444">
        <f t="shared" ca="1" si="54"/>
        <v>-303000.07577334734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-303000.07577334734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-1352.7307470330256</v>
      </c>
      <c r="L591" s="444">
        <f t="shared" ca="1" si="54"/>
        <v>-326008.11003495916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-326008.11003495916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-1448.597556456408</v>
      </c>
      <c r="L592" s="444">
        <f t="shared" ca="1" si="54"/>
        <v>-349112.01110599434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-349112.01110599434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-1544.8638109190547</v>
      </c>
      <c r="L593" s="444">
        <f t="shared" ca="1" si="54"/>
        <v>-372312.17843149218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-372312.17843149218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-1641.5311747752958</v>
      </c>
      <c r="L594" s="444">
        <f t="shared" ca="1" si="54"/>
        <v>-395609.01312084624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-395609.01312084624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-1738.601319314271</v>
      </c>
      <c r="L595" s="444">
        <f t="shared" ca="1" si="54"/>
        <v>-419002.9179547393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-419002.9179547393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-1836.0759227888254</v>
      </c>
      <c r="L596" s="444">
        <f t="shared" ca="1" si="54"/>
        <v>-442494.29739210691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-442494.29739210691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-1933.9566704445238</v>
      </c>
      <c r="L597" s="444">
        <f t="shared" ca="1" si="54"/>
        <v>-466083.55757713021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-466083.55757713021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-2032.2452545487874</v>
      </c>
      <c r="L598" s="444">
        <f t="shared" ca="1" si="54"/>
        <v>-489771.10634625779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-489771.10634625779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-2130.9433744201524</v>
      </c>
      <c r="L599" s="444">
        <f t="shared" ca="1" si="54"/>
        <v>-513557.35323525674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-513557.35323525674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-2230.0527364576478</v>
      </c>
      <c r="L600" s="444">
        <f t="shared" ca="1" si="54"/>
        <v>-537442.70948629314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-537442.70948629314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-2329.5750541703001</v>
      </c>
      <c r="L601" s="444">
        <f t="shared" ca="1" si="54"/>
        <v>-561427.58805504232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-561427.58805504232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-2429.512048206755</v>
      </c>
      <c r="L602" s="444">
        <f t="shared" ca="1" si="54"/>
        <v>-585512.40361782792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-585512.40361782792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-2529.865446385028</v>
      </c>
      <c r="L603" s="444">
        <f t="shared" ca="1" si="54"/>
        <v>-609697.57257879176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-609697.57257879176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-2630.6369837223774</v>
      </c>
      <c r="L604" s="444">
        <f t="shared" ca="1" si="54"/>
        <v>-633983.51307709294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-633983.51307709294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-2731.8284024652985</v>
      </c>
      <c r="L605" s="444">
        <f t="shared" ca="1" si="54"/>
        <v>-658370.64499413699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-658370.64499413699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-2833.4414521196486</v>
      </c>
      <c r="L606" s="444">
        <f t="shared" ca="1" si="54"/>
        <v>-682859.38996083534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-682859.38996083534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-2935.4778894808919</v>
      </c>
      <c r="L607" s="444">
        <f t="shared" ca="1" si="54"/>
        <v>-707450.17136489495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-707450.17136489495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-3037.9394786644734</v>
      </c>
      <c r="L608" s="444">
        <f t="shared" ca="1" si="54"/>
        <v>-732143.41435813811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-732143.41435813811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-3140.8279911363206</v>
      </c>
      <c r="L609" s="444">
        <f t="shared" ca="1" si="54"/>
        <v>-756939.5458638533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-756939.5458638533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-3244.1452057434672</v>
      </c>
      <c r="L610" s="444">
        <f t="shared" ca="1" si="54"/>
        <v>-781838.99458417564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-781838.99458417564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-3347.89290874481</v>
      </c>
      <c r="L611" s="444">
        <f t="shared" ca="1" si="54"/>
        <v>-806842.19100749923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-806842.19100749923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-3452.0728938419911</v>
      </c>
      <c r="L612" s="444">
        <f t="shared" ca="1" si="54"/>
        <v>-831949.56741591997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-831949.56741591997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-3556.6869622104114</v>
      </c>
      <c r="L613" s="444">
        <f t="shared" ca="1" si="54"/>
        <v>-857161.55789270916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-857161.55789270916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-3661.7369225303664</v>
      </c>
      <c r="L614" s="444">
        <f t="shared" ca="1" si="54"/>
        <v>-882478.59832981823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-882478.59832981823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-3767.2245910183201</v>
      </c>
      <c r="L615" s="444">
        <f t="shared" ca="1" si="54"/>
        <v>-907901.12643541524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-907901.12643541524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-3873.1517914583083</v>
      </c>
      <c r="L616" s="444">
        <f t="shared" ca="1" si="54"/>
        <v>-933429.58174145222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-933429.58174145222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-3979.5203552334629</v>
      </c>
      <c r="L617" s="444">
        <f t="shared" ca="1" si="54"/>
        <v>-959064.40561126452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-959064.40561126452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-4086.3321213576805</v>
      </c>
      <c r="L618" s="444">
        <f t="shared" ca="1" si="54"/>
        <v>-984806.04124720104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-984806.04124720104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-4193.5889365074154</v>
      </c>
      <c r="L619" s="444">
        <f t="shared" ca="1" si="54"/>
        <v>-1010654.9336982872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-1010654.9336982872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-4301.2926550536095</v>
      </c>
      <c r="L620" s="444">
        <f t="shared" ca="1" si="54"/>
        <v>-1036611.5298679197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-1036611.5298679197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-4409.4451390937438</v>
      </c>
      <c r="L621" s="444">
        <f t="shared" ca="1" si="54"/>
        <v>-1062676.2785215923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-1062676.2785215923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-4518.0482584840465</v>
      </c>
      <c r="L622" s="444">
        <f t="shared" ca="1" si="54"/>
        <v>-1088849.6302946552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-1088849.6302946552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-4627.1038908718083</v>
      </c>
      <c r="L623" s="444">
        <f t="shared" ca="1" si="54"/>
        <v>-1115132.0377001059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-1115132.0377001059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-4736.6139217278533</v>
      </c>
      <c r="L624" s="444">
        <f t="shared" ca="1" si="54"/>
        <v>-1141523.9551364125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-1141523.9551364125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-4846.5802443791308</v>
      </c>
      <c r="L625" s="444">
        <f t="shared" ca="1" si="54"/>
        <v>-1168025.8388953705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-1168025.8388953705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-4957.0047600414555</v>
      </c>
      <c r="L626" s="444">
        <f t="shared" ca="1" si="54"/>
        <v>-1194638.1471699907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-1194638.1471699907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-5067.8893778523734</v>
      </c>
      <c r="L627" s="444">
        <f t="shared" ca="1" si="54"/>
        <v>-1221361.340062422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-1221361.340062422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-5179.2360149041697</v>
      </c>
      <c r="L628" s="444">
        <f t="shared" ca="1" si="54"/>
        <v>-1248195.879591905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-1248195.879591905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-5291.0465962770159</v>
      </c>
      <c r="L629" s="444">
        <f t="shared" ca="1" si="54"/>
        <v>-1275142.2297027609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-1275142.2297027609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-5403.3230550722492</v>
      </c>
      <c r="L630" s="444">
        <f t="shared" ca="1" si="54"/>
        <v>-1302200.856272412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-1302200.856272412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-5516.0673324457948</v>
      </c>
      <c r="L631" s="444">
        <f t="shared" ca="1" si="54"/>
        <v>-1329372.2271194367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-1329372.2271194367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-5629.2813776417315</v>
      </c>
      <c r="L632" s="444">
        <f t="shared" ca="1" si="54"/>
        <v>-1356656.8120116573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-1356656.8120116573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-5742.967148025984</v>
      </c>
      <c r="L633" s="444">
        <f t="shared" ca="1" si="54"/>
        <v>-1384055.0826742621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-1384055.0826742621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-5857.1266091201705</v>
      </c>
      <c r="L634" s="444">
        <f t="shared" ca="1" si="54"/>
        <v>-1411567.5127979612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-1411567.5127979612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-5971.7617346355837</v>
      </c>
      <c r="L635" s="444">
        <f t="shared" ca="1" si="54"/>
        <v>-1439194.5780471757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-1439194.5780471757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-6086.8745065073108</v>
      </c>
      <c r="L636" s="444">
        <f t="shared" ca="1" si="54"/>
        <v>-1466936.7560682618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-1466936.7560682618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-6202.4669149285028</v>
      </c>
      <c r="L637" s="444">
        <f t="shared" ca="1" si="54"/>
        <v>-1494794.5264977692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-1494794.5264977692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-6318.5409583847832</v>
      </c>
      <c r="L638" s="444">
        <f t="shared" ca="1" si="54"/>
        <v>-1522768.3709707328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-1522768.3709707328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-6435.0986436887979</v>
      </c>
      <c r="L639" s="444">
        <f t="shared" ca="1" si="54"/>
        <v>-1550858.7731290003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-1550858.7731290003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-6552.1419860149135</v>
      </c>
      <c r="L640" s="444">
        <f t="shared" ca="1" si="54"/>
        <v>-1579066.2186295942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-1579066.2186295942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-6669.6730089340545</v>
      </c>
      <c r="L641" s="444">
        <f t="shared" ca="1" si="54"/>
        <v>-1607391.1951531072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-1607391.1951531072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-6787.6937444486912</v>
      </c>
      <c r="L642" s="444">
        <f t="shared" ca="1" si="54"/>
        <v>-1635834.1924121347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-1635834.1924121347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-6906.2062330279732</v>
      </c>
      <c r="L643" s="444">
        <f t="shared" ca="1" si="54"/>
        <v>-1664395.7021597414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-1664395.7021597414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-7025.2125236430002</v>
      </c>
      <c r="L644" s="444">
        <f t="shared" ca="1" si="54"/>
        <v>-1693076.2181979632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-1693076.2181979632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-7144.7146738022575</v>
      </c>
      <c r="L645" s="444">
        <f t="shared" ca="1" si="54"/>
        <v>-1721876.2363863443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-1721876.2363863443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-7264.7147495871795</v>
      </c>
      <c r="L646" s="444">
        <f t="shared" ca="1" si="54"/>
        <v>-1750796.2546505104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-1750796.2546505104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-7385.2148256878709</v>
      </c>
      <c r="L647" s="444">
        <f t="shared" ca="1" si="54"/>
        <v>-1779836.7729907772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-1779836.7729907772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-7506.216985438984</v>
      </c>
      <c r="L648" s="444">
        <f t="shared" ca="1" si="54"/>
        <v>-1808998.293490795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-1808998.293490795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-7627.7233208557236</v>
      </c>
      <c r="L649" s="444">
        <f t="shared" ca="1" si="54"/>
        <v>-1838281.3203262296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-1838281.3203262296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-7749.7359326700343</v>
      </c>
      <c r="L650" s="444">
        <f t="shared" ca="1" si="54"/>
        <v>-1867686.3597734785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-1867686.3597734785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-7872.2569303669061</v>
      </c>
      <c r="L651" s="444">
        <f t="shared" ca="1" si="54"/>
        <v>-1897213.9202184242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-1897213.9202184242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-7995.2884322208456</v>
      </c>
      <c r="L652" s="444">
        <f t="shared" ca="1" si="54"/>
        <v>-1926864.5121652239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-1926864.5121652239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-8118.8325653325119</v>
      </c>
      <c r="L653" s="444">
        <f t="shared" ca="1" si="54"/>
        <v>-1956638.6482451353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-1956638.6482451353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-8242.8914656654761</v>
      </c>
      <c r="L654" s="444">
        <f t="shared" ca="1" si="54"/>
        <v>-1986536.8432253797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-1986536.8432253797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-8367.4672780831606</v>
      </c>
      <c r="L655" s="444">
        <f t="shared" ca="1" si="54"/>
        <v>-2016559.6140180416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-2016559.6140180416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-8492.5621563859204</v>
      </c>
      <c r="L656" s="444">
        <f t="shared" ca="1" si="54"/>
        <v>-2046707.4796890065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-2046707.4796890065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-8618.1782633482726</v>
      </c>
      <c r="L657" s="444">
        <f t="shared" ca="1" si="54"/>
        <v>-2076980.9614669336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-2076980.9614669336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-8744.3177707563009</v>
      </c>
      <c r="L658" s="444">
        <f t="shared" ca="1" si="54"/>
        <v>-2107380.5827522688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-2107380.5827522688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-8870.9828594451974</v>
      </c>
      <c r="L659" s="444">
        <f t="shared" ca="1" si="54"/>
        <v>-2137906.8691262929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-2137906.8691262929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-8998.1757193369649</v>
      </c>
      <c r="L660" s="444">
        <f t="shared" ca="1" si="54"/>
        <v>-2168560.3483602088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-2168560.3483602088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-9125.898549478281</v>
      </c>
      <c r="L661" s="444">
        <f t="shared" ca="1" si="54"/>
        <v>-2199341.5504242661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-2199341.5504242661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-9254.1535580785203</v>
      </c>
      <c r="L662" s="444">
        <f t="shared" ca="1" si="54"/>
        <v>-2230251.0074969237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-2230251.0074969237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-9382.9429625479279</v>
      </c>
      <c r="L663" s="444">
        <f t="shared" ca="1" si="54"/>
        <v>-2261289.2539740503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-2261289.2539740503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-9512.2689895359545</v>
      </c>
      <c r="L664" s="444">
        <f t="shared" ca="1" si="54"/>
        <v>-2292456.8264781651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-2292456.8264781651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-9642.1338749697661</v>
      </c>
      <c r="L665" s="444">
        <f t="shared" ca="1" si="54"/>
        <v>-2323754.2638677135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-2323754.2638677135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-9772.5398640928852</v>
      </c>
      <c r="L666" s="444">
        <f t="shared" ca="1" si="54"/>
        <v>-2355182.1072463854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-2355182.1072463854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-9903.4892115040184</v>
      </c>
      <c r="L667" s="444">
        <f t="shared" ca="1" si="54"/>
        <v>-2386740.8999724681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-2386740.8999724681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-10034.984181196029</v>
      </c>
      <c r="L668" s="444">
        <f t="shared" ca="1" si="54"/>
        <v>-2418431.187668243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-2418431.187668243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-10167.027046595091</v>
      </c>
      <c r="L669" s="444">
        <f t="shared" ca="1" si="54"/>
        <v>-2450253.518229417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-2450253.518229417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-10299.620090599983</v>
      </c>
      <c r="L670" s="444">
        <f t="shared" ca="1" si="54"/>
        <v>-2482208.441834596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-2482208.441834596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-10432.765605621562</v>
      </c>
      <c r="L671" s="444">
        <f t="shared" ca="1" si="54"/>
        <v>-2514296.5109547963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-2514296.5109547963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-10566.465893622397</v>
      </c>
      <c r="L672" s="444">
        <f t="shared" ca="1" si="54"/>
        <v>-2546518.2803629977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-2546518.2803629977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-10700.723266156569</v>
      </c>
      <c r="L673" s="444">
        <f t="shared" ca="1" si="54"/>
        <v>-2578874.3071437329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-2578874.3071437329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-10835.540044409632</v>
      </c>
      <c r="L674" s="444">
        <f t="shared" ca="1" si="54"/>
        <v>-2611365.1507027214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-2611365.1507027214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-10970.918559238751</v>
      </c>
      <c r="L675" s="444">
        <f t="shared" ca="1" si="54"/>
        <v>-2643991.3727765391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-2643991.3727765391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-11106.861151212992</v>
      </c>
      <c r="L676" s="444">
        <f t="shared" ca="1" si="54"/>
        <v>-2676753.5374423307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-2676753.5374423307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-11243.37017065379</v>
      </c>
      <c r="L677" s="444">
        <f t="shared" ca="1" si="54"/>
        <v>-2709652.2111275634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-2709652.2111275634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-11380.447977675592</v>
      </c>
      <c r="L678" s="444">
        <f t="shared" ca="1" si="54"/>
        <v>-2742687.9626198178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-2742687.9626198178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-11518.096942226653</v>
      </c>
      <c r="L679" s="444">
        <f t="shared" ca="1" si="54"/>
        <v>-2775861.3630766235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-2775861.3630766235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-11656.319444130009</v>
      </c>
      <c r="L680" s="444">
        <f t="shared" ca="1" si="54"/>
        <v>-2809172.9860353325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-2809172.9860353325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-11795.117873124631</v>
      </c>
      <c r="L681" s="444">
        <f t="shared" ca="1" si="54"/>
        <v>-2842623.4074230362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-2842623.4074230362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-11934.494628906728</v>
      </c>
      <c r="L682" s="444">
        <f t="shared" ca="1" si="54"/>
        <v>-2876213.2055665217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-2876213.2055665217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-12074.452121171253</v>
      </c>
      <c r="L683" s="444">
        <f t="shared" ca="1" si="54"/>
        <v>-2909942.9612022717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-2909942.9612022717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-12214.992769653543</v>
      </c>
      <c r="L684" s="444">
        <f t="shared" ca="1" si="54"/>
        <v>-2943813.257486504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-2943813.257486504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-12356.119004171178</v>
      </c>
      <c r="L685" s="444">
        <f t="shared" ca="1" si="54"/>
        <v>-2977824.6800052542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-2977824.6800052542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-12497.833264665971</v>
      </c>
      <c r="L686" s="444">
        <f t="shared" ca="1" si="54"/>
        <v>-3011977.8167844992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-3011977.8167844992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-12640.138001246158</v>
      </c>
      <c r="L687" s="444">
        <f t="shared" ca="1" si="54"/>
        <v>-3046273.2583003244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-3046273.2583003244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-12783.035674228764</v>
      </c>
      <c r="L688" s="444">
        <f t="shared" ca="1" si="54"/>
        <v>-3080711.5974891321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-3080711.5974891321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-12926.528754182129</v>
      </c>
      <c r="L689" s="444">
        <f t="shared" ca="1" si="54"/>
        <v>-3115293.4297578931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-3115293.4297578931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-13070.619721968633</v>
      </c>
      <c r="L690" s="444">
        <f t="shared" ca="1" si="54"/>
        <v>-3150019.3529944406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-3150019.3529944406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-13215.311068787581</v>
      </c>
      <c r="L691" s="444">
        <f t="shared" ca="1" si="54"/>
        <v>-3184889.9675778071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-3184889.9675778071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-13360.605296218275</v>
      </c>
      <c r="L692" s="444">
        <f t="shared" ca="1" si="54"/>
        <v>-3219905.8763886043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-3219905.8763886043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-13506.504916263262</v>
      </c>
      <c r="L693" s="444">
        <f t="shared" ca="1" si="54"/>
        <v>-3255067.6848194464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-3255067.6848194464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-13653.012451391771</v>
      </c>
      <c r="L694" s="444">
        <f t="shared" ca="1" si="54"/>
        <v>-3290376.0007854169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-3290376.0007854169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-13800.130434583316</v>
      </c>
      <c r="L695" s="444">
        <f t="shared" ca="1" si="54"/>
        <v>-3325831.4347345792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-3325831.4347345792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-13947.861409371493</v>
      </c>
      <c r="L696" s="444">
        <f t="shared" ca="1" si="54"/>
        <v>-3361434.5996585297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-3361434.5996585297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-14096.207929887953</v>
      </c>
      <c r="L697" s="444">
        <f t="shared" ca="1" si="54"/>
        <v>-3397186.1111029964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-3397186.1111029964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-14245.172560906563</v>
      </c>
      <c r="L698" s="444">
        <f t="shared" ca="1" si="54"/>
        <v>-3433086.5871784817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-3433086.5871784817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-14394.757877887752</v>
      </c>
      <c r="L699" s="444">
        <f t="shared" ca="1" si="54"/>
        <v>-3469136.6485709483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-3469136.6485709483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-14544.966467023029</v>
      </c>
      <c r="L700" s="444">
        <f t="shared" ca="1" si="54"/>
        <v>-3505336.91855255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-3505336.91855255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-14695.800925279704</v>
      </c>
      <c r="L701" s="444">
        <f t="shared" ca="1" si="54"/>
        <v>-3541688.0229924084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-3541688.0229924084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-14847.263860445782</v>
      </c>
      <c r="L702" s="444">
        <f t="shared" ca="1" si="54"/>
        <v>-3578190.5903674331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-3578190.5903674331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-14999.35789117505</v>
      </c>
      <c r="L703" s="444">
        <f t="shared" ca="1" si="54"/>
        <v>-3614845.251773187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-3614845.251773187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-15152.085647032358</v>
      </c>
      <c r="L704" s="444">
        <f t="shared" ca="1" si="54"/>
        <v>-3651652.6409347979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-3651652.6409347979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-15305.449768539069</v>
      </c>
      <c r="L705" s="444">
        <f t="shared" ca="1" si="54"/>
        <v>-3688613.3942179158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-3688613.3942179158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-15459.452907218727</v>
      </c>
      <c r="L706" s="444">
        <f t="shared" ca="1" si="54"/>
        <v>-3725728.1506397133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-3725728.1506397133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-15614.097725642883</v>
      </c>
      <c r="L707" s="444">
        <f t="shared" ca="1" si="54"/>
        <v>-3762997.551879935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-3762997.551879935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-15769.386897477141</v>
      </c>
      <c r="L708" s="444">
        <f t="shared" ca="1" si="54"/>
        <v>-3800422.2422919911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-3800422.2422919911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-15925.323107527372</v>
      </c>
      <c r="L709" s="444">
        <f t="shared" ca="1" si="54"/>
        <v>-3838002.8689140975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-3838002.8689140975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-16081.90905178615</v>
      </c>
      <c r="L710" s="444">
        <f t="shared" ca="1" si="54"/>
        <v>-3875740.0814804626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-3875740.0814804626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-16239.14743747934</v>
      </c>
      <c r="L711" s="444">
        <f t="shared" ca="1" si="54"/>
        <v>-3913634.5324325208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-3913634.5324325208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-16397.040983112918</v>
      </c>
      <c r="L712" s="444">
        <f t="shared" ca="1" si="54"/>
        <v>-3951686.8769302126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-3951686.8769302126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-16555.592418519966</v>
      </c>
      <c r="L713" s="444">
        <f t="shared" ca="1" si="54"/>
        <v>-3989897.7728633112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-3989897.7728633112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-16714.804484907876</v>
      </c>
      <c r="L714" s="444">
        <f t="shared" ca="1" si="54"/>
        <v>-4028267.8808627981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-4028267.8808627981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-16874.679934905736</v>
      </c>
      <c r="L715" s="444">
        <f t="shared" ca="1" si="54"/>
        <v>-4066797.8643122828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-4066797.8643122828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-17035.221532611926</v>
      </c>
      <c r="L716" s="444">
        <f t="shared" ca="1" si="54"/>
        <v>-4105488.3893594737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-4105488.3893594737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-17196.432053641885</v>
      </c>
      <c r="L717" s="444">
        <f t="shared" ca="1" si="54"/>
        <v>-4144340.1249276944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-4144340.1249276944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-17358.314285176137</v>
      </c>
      <c r="L718" s="444">
        <f t="shared" ca="1" si="54"/>
        <v>-4183353.7427274496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-4183353.7427274496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-17520.871026008452</v>
      </c>
      <c r="L719" s="444">
        <f t="shared" ca="1" si="54"/>
        <v>-4222529.9172680369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-4222529.9172680369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-17684.105086594231</v>
      </c>
      <c r="L720" s="444">
        <f t="shared" ca="1" si="54"/>
        <v>-4261869.3258692091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-4261869.3258692091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-17848.019289099113</v>
      </c>
      <c r="L721" s="444">
        <f t="shared" ca="1" si="54"/>
        <v>-4301372.6486728862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-4301372.6486728862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-18012.61646744777</v>
      </c>
      <c r="L722" s="444">
        <f t="shared" ca="1" si="54"/>
        <v>-4341040.5686549125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-4341040.5686549125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-18177.899467372878</v>
      </c>
      <c r="L723" s="444">
        <f t="shared" ca="1" si="54"/>
        <v>-4380873.7716368642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-4380873.7716368642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-18343.871146464342</v>
      </c>
      <c r="L724" s="444">
        <f t="shared" ca="1" si="54"/>
        <v>-4420872.9462979073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-4420872.9462979073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-18510.534374218689</v>
      </c>
      <c r="L725" s="444">
        <f t="shared" ca="1" si="54"/>
        <v>-4461038.7841867041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-4461038.7841867041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-18677.892032088675</v>
      </c>
      <c r="L726" s="444">
        <f t="shared" ca="1" si="54"/>
        <v>-4501371.9797333712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-4501371.9797333712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-18845.947013533121</v>
      </c>
      <c r="L727" s="444">
        <f t="shared" ca="1" si="54"/>
        <v>-4541873.2302614823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-4541873.2302614823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-19014.702224066918</v>
      </c>
      <c r="L728" s="444">
        <f t="shared" ca="1" si="54"/>
        <v>-4582543.2360001272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-4582543.2360001272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-19184.160581311273</v>
      </c>
      <c r="L729" s="444">
        <f t="shared" ca="1" si="54"/>
        <v>-4623382.7000960167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-4623382.7000960167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-19354.325015044145</v>
      </c>
      <c r="L730" s="444">
        <f t="shared" ca="1" si="54"/>
        <v>-4664392.328625639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-4664392.328625639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-19525.198467250906</v>
      </c>
      <c r="L731" s="444">
        <f t="shared" ca="1" si="54"/>
        <v>-4705572.8306074683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-4705572.8306074683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-19696.783892175194</v>
      </c>
      <c r="L732" s="444">
        <f t="shared" ca="1" si="54"/>
        <v>-4746924.9180142218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-4746924.9180142218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-19869.084256369999</v>
      </c>
      <c r="L733" s="444">
        <f t="shared" ca="1" si="54"/>
        <v>-4788449.3057851698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-4788449.3057851698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-20042.10253874895</v>
      </c>
      <c r="L734" s="444">
        <f t="shared" ca="1" si="54"/>
        <v>-4830146.7118384968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-4830146.7118384968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-20215.841730637814</v>
      </c>
      <c r="L735" s="444">
        <f t="shared" ca="1" si="54"/>
        <v>-4872017.8570837127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-4872017.8570837127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-20390.304835826213</v>
      </c>
      <c r="L736" s="444">
        <f t="shared" ca="1" si="54"/>
        <v>-4914063.4654341172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-4914063.4654341172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-20565.494870619565</v>
      </c>
      <c r="L737" s="444">
        <f t="shared" ca="1" si="54"/>
        <v>-4956284.2638193155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-4956284.2638193155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-20741.414863891223</v>
      </c>
      <c r="L738" s="444">
        <f t="shared" ca="1" si="54"/>
        <v>-4998680.9821977848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-4998680.9821977848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-20918.067857134847</v>
      </c>
      <c r="L739" s="444">
        <f t="shared" ca="1" si="54"/>
        <v>-5041254.3535694983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-5041254.3535694983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-21095.456904516985</v>
      </c>
      <c r="L740" s="444">
        <f t="shared" ca="1" si="54"/>
        <v>-5084005.1139885932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-5084005.1139885932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-21273.58507292988</v>
      </c>
      <c r="L741" s="444">
        <f t="shared" ca="1" si="54"/>
        <v>-5126934.0025761016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-5126934.0025761016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-21452.455442044498</v>
      </c>
      <c r="L742" s="444">
        <f t="shared" ca="1" si="54"/>
        <v>-5170041.7615327248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-5170041.7615327248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-21632.071104363764</v>
      </c>
      <c r="L743" s="444">
        <f t="shared" ca="1" si="54"/>
        <v>-5213329.1361516668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-5213329.1361516668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-21812.43516527602</v>
      </c>
      <c r="L744" s="444">
        <f t="shared" ca="1" si="54"/>
        <v>-5256796.874831521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-5256796.874831521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-21993.550743108746</v>
      </c>
      <c r="L745" s="444">
        <f t="shared" ca="1" si="54"/>
        <v>-5300445.7290892079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-5300445.7290892079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-22175.420969182444</v>
      </c>
      <c r="L746" s="444">
        <f t="shared" ca="1" si="54"/>
        <v>-5344276.453572969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-5344276.453572969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-22358.048987864779</v>
      </c>
      <c r="L747" s="444">
        <f t="shared" ca="1" si="54"/>
        <v>-5388289.8060754118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-5388289.8060754118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-22541.437956624959</v>
      </c>
      <c r="L748" s="444">
        <f t="shared" ca="1" si="54"/>
        <v>-5432486.5475466149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-5432486.5475466149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-22725.591046088306</v>
      </c>
      <c r="L749" s="444">
        <f t="shared" ca="1" si="54"/>
        <v>-5476867.4421072816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-5476867.4421072816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-22910.511440091082</v>
      </c>
      <c r="L750" s="444">
        <f t="shared" ca="1" si="54"/>
        <v>-5521433.2570619509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-5521433.2570619509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-23096.202335735539</v>
      </c>
      <c r="L751" s="444">
        <f t="shared" ca="1" si="54"/>
        <v>-5566184.762912265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-5566184.762912265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-23282.66694344518</v>
      </c>
      <c r="L752" s="444">
        <f t="shared" ca="1" si="54"/>
        <v>-5611122.7333702883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-5611122.7333702883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-23469.908487020279</v>
      </c>
      <c r="L753" s="444">
        <f t="shared" ca="1" si="54"/>
        <v>-5656247.9453718867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-5656247.9453718867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-23657.930203693606</v>
      </c>
      <c r="L754" s="444">
        <f t="shared" ca="1" si="54"/>
        <v>-5701561.179090159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-5701561.179090159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-23846.735344186407</v>
      </c>
      <c r="L755" s="444">
        <f t="shared" ca="1" si="54"/>
        <v>-5747063.2179489238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-5747063.2179489238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-24036.327172764592</v>
      </c>
      <c r="L756" s="444">
        <f t="shared" ca="1" si="54"/>
        <v>-5792754.8486362668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-5792754.8486362668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-24226.708967295188</v>
      </c>
      <c r="L757" s="444">
        <f t="shared" ca="1" si="54"/>
        <v>-5838636.8611181406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-5838636.8611181406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-24417.884019302997</v>
      </c>
      <c r="L758" s="444">
        <f t="shared" ca="1" si="54"/>
        <v>-5884710.0486520221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-5884710.0486520221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-24609.855634027503</v>
      </c>
      <c r="L759" s="444">
        <f t="shared" ca="1" si="54"/>
        <v>-5930975.2078006277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-5930975.2078006277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-24802.627130480025</v>
      </c>
      <c r="L760" s="444">
        <f t="shared" ca="1" si="54"/>
        <v>-5977433.1384456865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-5977433.1384456865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-24996.201841501104</v>
      </c>
      <c r="L761" s="444">
        <f t="shared" ca="1" si="54"/>
        <v>-6024084.6438017664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-6024084.6438017664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-25190.583113818102</v>
      </c>
      <c r="L762" s="444">
        <f t="shared" ca="1" si="54"/>
        <v>-6070930.5304301633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-6070930.5304301633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-25385.774308103089</v>
      </c>
      <c r="L763" s="444">
        <f t="shared" ca="1" si="54"/>
        <v>-6117971.6082528448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-6117971.6082528448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-25581.77879903093</v>
      </c>
      <c r="L764" s="444">
        <f t="shared" ca="1" si="54"/>
        <v>-6165208.6905664541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-6165208.6905664541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-25778.599975337635</v>
      </c>
      <c r="L765" s="444">
        <f t="shared" ca="1" si="54"/>
        <v>-6212642.5940563697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-6212642.5940563697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-25976.241239878949</v>
      </c>
      <c r="L766" s="444">
        <f t="shared" ca="1" si="54"/>
        <v>-6260274.1388108274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-6260274.1388108274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-26174.706009689191</v>
      </c>
      <c r="L767" s="444">
        <f t="shared" ca="1" si="54"/>
        <v>-6308104.1483350946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-6308104.1483350946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-26373.997716040303</v>
      </c>
      <c r="L768" s="444">
        <f t="shared" ca="1" si="54"/>
        <v>-6356133.4495657133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-6356133.4495657133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-26574.119804501213</v>
      </c>
      <c r="L769" s="444">
        <f t="shared" ca="1" si="54"/>
        <v>-6404362.8728847932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-6404362.8728847932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-26775.075734997383</v>
      </c>
      <c r="L770" s="444">
        <f t="shared" ca="1" si="54"/>
        <v>-6452793.2521343688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-6452793.2521343688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-26976.868981870612</v>
      </c>
      <c r="L771" s="444">
        <f t="shared" ca="1" si="54"/>
        <v>-6501425.424630818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-6501425.424630818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-27179.503033939152</v>
      </c>
      <c r="L772" s="444">
        <f t="shared" ca="1" si="54"/>
        <v>-6550260.2311793352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-6550260.2311793352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-27382.981394557974</v>
      </c>
      <c r="L773" s="444">
        <f t="shared" ref="L773:L1027" ca="1" si="80">I773-J773+K773</f>
        <v>-6599298.5160884717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-6599298.5160884717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-27587.307581679375</v>
      </c>
      <c r="L774" s="444">
        <f t="shared" ca="1" si="80"/>
        <v>-6648541.1271847291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-6648541.1271847291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-27792.48512791378</v>
      </c>
      <c r="L775" s="444">
        <f t="shared" ca="1" si="80"/>
        <v>-6697988.9158272212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-6697988.9158272212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-27998.517580590833</v>
      </c>
      <c r="L776" s="444">
        <f t="shared" ca="1" si="80"/>
        <v>-6747642.7369223908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-6747642.7369223908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-28205.408501820708</v>
      </c>
      <c r="L777" s="444">
        <f t="shared" ca="1" si="80"/>
        <v>-6797503.4489387898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-6797503.4489387898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-28413.1614685557</v>
      </c>
      <c r="L778" s="444">
        <f t="shared" ca="1" si="80"/>
        <v>-6847571.9139219243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-6847571.9139219243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-28621.780072652095</v>
      </c>
      <c r="L779" s="444">
        <f t="shared" ca="1" si="80"/>
        <v>-6897848.9975091545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-6897848.9975091545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-28831.26792093222</v>
      </c>
      <c r="L780" s="444">
        <f t="shared" ca="1" si="80"/>
        <v>-6948335.5689446647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-6948335.5689446647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-29041.628635246849</v>
      </c>
      <c r="L781" s="444">
        <f t="shared" ca="1" si="80"/>
        <v>-6999032.5010944903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-6999032.5010944903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-29252.865852537787</v>
      </c>
      <c r="L782" s="444">
        <f t="shared" ca="1" si="80"/>
        <v>-7049940.6704616062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-7049940.6704616062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-29464.983224900774</v>
      </c>
      <c r="L783" s="444">
        <f t="shared" ca="1" si="80"/>
        <v>-7101060.9572010851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-7101060.9572010851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-29677.984419648597</v>
      </c>
      <c r="L784" s="444">
        <f t="shared" ca="1" si="80"/>
        <v>-7152394.245135312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-7152394.245135312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-29891.873119374544</v>
      </c>
      <c r="L785" s="444">
        <f t="shared" ca="1" si="80"/>
        <v>-7203941.4217692651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-7203941.4217692651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-30106.653022016009</v>
      </c>
      <c r="L786" s="444">
        <f t="shared" ca="1" si="80"/>
        <v>-7255703.3783058599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-7255703.3783058599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-30322.327840918497</v>
      </c>
      <c r="L787" s="444">
        <f t="shared" ca="1" si="80"/>
        <v>-7307681.0096613569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-7307681.0096613569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-30538.901304899729</v>
      </c>
      <c r="L788" s="444">
        <f t="shared" ca="1" si="80"/>
        <v>-7359875.214480835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-7359875.214480835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-30756.377158314222</v>
      </c>
      <c r="L789" s="444">
        <f t="shared" ca="1" si="80"/>
        <v>-7412286.8951537274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-7412286.8951537274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-30974.759161117941</v>
      </c>
      <c r="L790" s="444">
        <f t="shared" ca="1" si="80"/>
        <v>-7464916.9578294232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-7464916.9578294232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-31194.051088933338</v>
      </c>
      <c r="L791" s="444">
        <f t="shared" ca="1" si="80"/>
        <v>-7517766.3124329345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-7517766.3124329345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-31414.256733114642</v>
      </c>
      <c r="L792" s="444">
        <f t="shared" ca="1" si="80"/>
        <v>-7570835.8726806277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-7570835.8726806277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-31635.379900813357</v>
      </c>
      <c r="L793" s="444">
        <f t="shared" ca="1" si="80"/>
        <v>-7624126.5560960192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-7624126.5560960192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-31857.424415044155</v>
      </c>
      <c r="L794" s="444">
        <f t="shared" ca="1" si="80"/>
        <v>-7677639.2840256421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-7677639.2840256421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-32080.394114750918</v>
      </c>
      <c r="L795" s="444">
        <f t="shared" ca="1" si="80"/>
        <v>-7731374.9816549718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-7731374.9816549718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-32304.292854873122</v>
      </c>
      <c r="L796" s="444">
        <f t="shared" ca="1" si="80"/>
        <v>-7785334.5780244237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-7785334.5780244237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-32529.124506412511</v>
      </c>
      <c r="L797" s="444">
        <f t="shared" ca="1" si="80"/>
        <v>-7839519.0060454141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-7839519.0060454141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-32754.892956499967</v>
      </c>
      <c r="L798" s="444">
        <f t="shared" ca="1" si="80"/>
        <v>-7893929.2025164925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-7893929.2025164925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-32981.602108462794</v>
      </c>
      <c r="L799" s="444">
        <f t="shared" ca="1" si="80"/>
        <v>-7948566.1081395335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-7948566.1081395335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-33209.255881892132</v>
      </c>
      <c r="L800" s="444">
        <f t="shared" ca="1" si="80"/>
        <v>-8003430.6675360044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-8003430.6675360044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-33437.858212710758</v>
      </c>
      <c r="L801" s="444">
        <f t="shared" ca="1" si="80"/>
        <v>-8058523.8292632932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-8058523.8292632932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-33667.413053241129</v>
      </c>
      <c r="L802" s="444">
        <f t="shared" ca="1" si="80"/>
        <v>-8113846.5458311131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-8113846.5458311131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-33897.924372273716</v>
      </c>
      <c r="L803" s="444">
        <f t="shared" ca="1" si="80"/>
        <v>-8169399.773717965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-8169399.773717965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-34129.396155135597</v>
      </c>
      <c r="L804" s="444">
        <f t="shared" ca="1" si="80"/>
        <v>-8225184.4733876791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-8225184.4733876791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-34361.832403759407</v>
      </c>
      <c r="L805" s="444">
        <f t="shared" ca="1" si="80"/>
        <v>-8281201.6093060169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-8281201.6093060169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-34595.237136752483</v>
      </c>
      <c r="L806" s="444">
        <f t="shared" ca="1" si="80"/>
        <v>-8337452.1499573477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-8337452.1499573477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-34829.614389466355</v>
      </c>
      <c r="L807" s="444">
        <f t="shared" ca="1" si="80"/>
        <v>-8393937.0678613931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-8393937.0678613931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-35064.968214066554</v>
      </c>
      <c r="L808" s="444">
        <f t="shared" ca="1" si="80"/>
        <v>-8450657.3395900391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-8450657.3395900391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-35301.302679602573</v>
      </c>
      <c r="L809" s="444">
        <f t="shared" ca="1" si="80"/>
        <v>-8507613.9457842205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-8507613.9457842205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-35538.621872078329</v>
      </c>
      <c r="L810" s="444">
        <f t="shared" ca="1" si="80"/>
        <v>-8564807.8711708784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-8564807.8711708784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-35776.929894522742</v>
      </c>
      <c r="L811" s="444">
        <f t="shared" ca="1" si="80"/>
        <v>-8622240.1045799796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-8622240.1045799796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-36016.230867060658</v>
      </c>
      <c r="L812" s="444">
        <f t="shared" ca="1" si="80"/>
        <v>-8679911.6389616188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-8679911.6389616188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-36256.52892698416</v>
      </c>
      <c r="L813" s="444">
        <f t="shared" ca="1" si="80"/>
        <v>-8737823.4714031816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-8737823.4714031816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-36497.828228824001</v>
      </c>
      <c r="L814" s="444">
        <f t="shared" ca="1" si="80"/>
        <v>-8795976.6031465847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-8795976.6031465847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-36740.132944421515</v>
      </c>
      <c r="L815" s="444">
        <f t="shared" ca="1" si="80"/>
        <v>-8854372.0396055859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-8854372.0396055859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-36983.447263000686</v>
      </c>
      <c r="L816" s="444">
        <f t="shared" ca="1" si="80"/>
        <v>-8913010.7903831657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-8913010.7903831657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-37227.775391240604</v>
      </c>
      <c r="L817" s="444">
        <f t="shared" ca="1" si="80"/>
        <v>-8971893.8692889847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-8971893.8692889847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-37473.121553348181</v>
      </c>
      <c r="L818" s="444">
        <f t="shared" ca="1" si="80"/>
        <v>-9031022.2943569124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-9031022.2943569124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-37719.489991131217</v>
      </c>
      <c r="L819" s="444">
        <f t="shared" ca="1" si="80"/>
        <v>-9090397.087862622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-9090397.087862622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-37966.884964071673</v>
      </c>
      <c r="L820" s="444">
        <f t="shared" ca="1" si="80"/>
        <v>-9150019.2763412725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-9150019.2763412725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-38215.310749399381</v>
      </c>
      <c r="L821" s="444">
        <f t="shared" ca="1" si="80"/>
        <v>-9209889.8906052504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-9209889.8906052504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-38464.771642165957</v>
      </c>
      <c r="L822" s="444">
        <f t="shared" ca="1" si="80"/>
        <v>-9270009.9657619949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-9270009.9657619949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-38715.271955319062</v>
      </c>
      <c r="L823" s="444">
        <f t="shared" ca="1" si="80"/>
        <v>-9330380.541231893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-9330380.541231893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-38966.816019776968</v>
      </c>
      <c r="L824" s="444">
        <f t="shared" ca="1" si="80"/>
        <v>-9391002.6607662495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-9391002.6607662495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-39219.408184503453</v>
      </c>
      <c r="L825" s="444">
        <f t="shared" ca="1" si="80"/>
        <v>-9451877.372465333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-9451877.372465333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-39473.052816582967</v>
      </c>
      <c r="L826" s="444">
        <f t="shared" ca="1" si="80"/>
        <v>-9513005.7287964951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-9513005.7287964951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-39727.75430129614</v>
      </c>
      <c r="L827" s="444">
        <f t="shared" ca="1" si="80"/>
        <v>-9574388.786612371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-9574388.786612371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-39983.517042195628</v>
      </c>
      <c r="L828" s="444">
        <f t="shared" ca="1" si="80"/>
        <v>-9636027.6071691457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-9636027.6071691457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-40240.345461182187</v>
      </c>
      <c r="L829" s="444">
        <f t="shared" ca="1" si="80"/>
        <v>-9697923.2561449073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-9697923.2561449073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-40498.243998581194</v>
      </c>
      <c r="L830" s="444">
        <f t="shared" ca="1" si="80"/>
        <v>-9760076.8036580682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-9760076.8036580682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-40757.217113219362</v>
      </c>
      <c r="L831" s="444">
        <f t="shared" ca="1" si="80"/>
        <v>-9822489.3242858667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-9822489.3242858667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-41017.26928250186</v>
      </c>
      <c r="L832" s="444">
        <f t="shared" ca="1" si="80"/>
        <v>-9885161.8970829472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-9885161.8970829472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-41278.405002489693</v>
      </c>
      <c r="L833" s="444">
        <f t="shared" ca="1" si="80"/>
        <v>-9948095.6056000162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-9948095.6056000162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-41540.628787977483</v>
      </c>
      <c r="L834" s="444">
        <f t="shared" ca="1" si="80"/>
        <v>-10011291.537902573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-10011291.537902573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-41803.945172571468</v>
      </c>
      <c r="L835" s="444">
        <f t="shared" ca="1" si="80"/>
        <v>-10074750.786589723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-10074750.786589723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-42068.358708767926</v>
      </c>
      <c r="L836" s="444">
        <f t="shared" ca="1" si="80"/>
        <v>-10138474.44881307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-10138474.44881307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-42333.873968031869</v>
      </c>
      <c r="L837" s="444">
        <f t="shared" ca="1" si="80"/>
        <v>-10202463.62629568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-10202463.62629568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-42600.49554087608</v>
      </c>
      <c r="L838" s="444">
        <f t="shared" ca="1" si="80"/>
        <v>-10266719.425351135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-10266719.425351135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-42868.228036940476</v>
      </c>
      <c r="L839" s="444">
        <f t="shared" ca="1" si="80"/>
        <v>-10331242.956902655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-10331242.956902655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-43137.076085071807</v>
      </c>
      <c r="L840" s="444">
        <f t="shared" ca="1" si="80"/>
        <v>-10396035.336502306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-10396035.336502306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-43407.04433340369</v>
      </c>
      <c r="L841" s="444">
        <f t="shared" ca="1" si="80"/>
        <v>-10461097.684350289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-10461097.684350289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-43678.137449436952</v>
      </c>
      <c r="L842" s="444">
        <f t="shared" ca="1" si="80"/>
        <v>-10526431.125314306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-10526431.125314306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-43950.360120120356</v>
      </c>
      <c r="L843" s="444">
        <f t="shared" ca="1" si="80"/>
        <v>-10592036.788949005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-10592036.788949005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-44223.717051931599</v>
      </c>
      <c r="L844" s="444">
        <f t="shared" ca="1" si="80"/>
        <v>-10657915.809515515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-10657915.809515515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-44498.212970958724</v>
      </c>
      <c r="L845" s="444">
        <f t="shared" ca="1" si="80"/>
        <v>-10724069.326001054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-10724069.326001054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-44773.852622981802</v>
      </c>
      <c r="L846" s="444">
        <f t="shared" ca="1" si="80"/>
        <v>-10790498.482138615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-10790498.482138615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-45050.640773554973</v>
      </c>
      <c r="L847" s="444">
        <f t="shared" ca="1" si="80"/>
        <v>-10857204.42642675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-10857204.42642675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-45328.582208088868</v>
      </c>
      <c r="L848" s="444">
        <f t="shared" ca="1" si="80"/>
        <v>-10924188.312149419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-10924188.312149419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-45607.68173193332</v>
      </c>
      <c r="L849" s="444">
        <f t="shared" ca="1" si="80"/>
        <v>-10991451.297395932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-10991451.297395932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-45887.944170460461</v>
      </c>
      <c r="L850" s="444">
        <f t="shared" ca="1" si="80"/>
        <v>-11058994.545080971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-11058994.545080971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-46169.374369148129</v>
      </c>
      <c r="L851" s="444">
        <f t="shared" ca="1" si="80"/>
        <v>-11126819.222964698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-11126819.222964698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-46451.977193663653</v>
      </c>
      <c r="L852" s="444">
        <f t="shared" ca="1" si="80"/>
        <v>-11194926.503672941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-11194926.503672941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-46735.757529948001</v>
      </c>
      <c r="L853" s="444">
        <f t="shared" ca="1" si="80"/>
        <v>-11263317.564717468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-11263317.564717468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-47020.720284300194</v>
      </c>
      <c r="L854" s="444">
        <f t="shared" ca="1" si="80"/>
        <v>-11331993.588516347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-11331993.588516347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-47306.870383462192</v>
      </c>
      <c r="L855" s="444">
        <f t="shared" ca="1" si="80"/>
        <v>-11400955.762414388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-11400955.762414388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-47594.212774704029</v>
      </c>
      <c r="L856" s="444">
        <f t="shared" ca="1" si="80"/>
        <v>-11470205.278703671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-11470205.278703671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-47882.752425909377</v>
      </c>
      <c r="L857" s="444">
        <f t="shared" ca="1" si="80"/>
        <v>-11539743.334644159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-11539743.334644159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-48172.494325661413</v>
      </c>
      <c r="L858" s="444">
        <f t="shared" ca="1" si="80"/>
        <v>-11609571.132484401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-11609571.132484401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-48463.44348332908</v>
      </c>
      <c r="L859" s="444">
        <f t="shared" ca="1" si="80"/>
        <v>-11679689.879482308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-11679689.879482308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-48755.604929153698</v>
      </c>
      <c r="L860" s="444">
        <f t="shared" ca="1" si="80"/>
        <v>-11750100.787926041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-11750100.787926041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-49048.983714335918</v>
      </c>
      <c r="L861" s="444">
        <f t="shared" ca="1" si="80"/>
        <v>-11820805.075154956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-11820805.075154956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-49343.584911123064</v>
      </c>
      <c r="L862" s="444">
        <f t="shared" ca="1" si="80"/>
        <v>-11891803.963580659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-11891803.963580659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-49639.413612896824</v>
      </c>
      <c r="L863" s="444">
        <f t="shared" ca="1" si="80"/>
        <v>-11963098.680708135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-11963098.680708135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-49936.474934261307</v>
      </c>
      <c r="L864" s="444">
        <f t="shared" ca="1" si="80"/>
        <v>-12034690.459156975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-12034690.459156975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-50234.774011131478</v>
      </c>
      <c r="L865" s="444">
        <f t="shared" ca="1" si="80"/>
        <v>-12106580.536682686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-12106580.536682686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-50534.316000821935</v>
      </c>
      <c r="L866" s="444">
        <f t="shared" ca="1" si="80"/>
        <v>-12178770.156198086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-12178770.156198086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-50835.106082136102</v>
      </c>
      <c r="L867" s="444">
        <f t="shared" ca="1" si="80"/>
        <v>-12251260.565794801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-12251260.565794801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-51137.14945545575</v>
      </c>
      <c r="L868" s="444">
        <f t="shared" ca="1" si="80"/>
        <v>-12324053.018764837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-12324053.018764837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-51440.4513428309</v>
      </c>
      <c r="L869" s="444">
        <f t="shared" ca="1" si="80"/>
        <v>-12397148.773622246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-12397148.773622246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-51745.016988070107</v>
      </c>
      <c r="L870" s="444">
        <f t="shared" ca="1" si="80"/>
        <v>-12470549.094124896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-12470549.094124896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-52050.851656831146</v>
      </c>
      <c r="L871" s="444">
        <f t="shared" ca="1" si="80"/>
        <v>-12544255.249296308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-12544255.249296308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-52357.960636712029</v>
      </c>
      <c r="L872" s="444">
        <f t="shared" ca="1" si="80"/>
        <v>-12618268.513447599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-12618268.513447599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-52666.349237342409</v>
      </c>
      <c r="L873" s="444">
        <f t="shared" ca="1" si="80"/>
        <v>-12692590.166199522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-12692590.166199522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-52976.022790475421</v>
      </c>
      <c r="L874" s="444">
        <f t="shared" ca="1" si="80"/>
        <v>-12767221.492504576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-12767221.492504576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-53286.986650079816</v>
      </c>
      <c r="L875" s="444">
        <f t="shared" ca="1" si="80"/>
        <v>-12842163.782669235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-12842163.782669235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-53599.246192432562</v>
      </c>
      <c r="L876" s="444">
        <f t="shared" ca="1" si="80"/>
        <v>-12917418.332376247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-12917418.332376247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-53912.806816211778</v>
      </c>
      <c r="L877" s="444">
        <f t="shared" ca="1" si="80"/>
        <v>-12992986.442707038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-12992986.442707038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-54227.673942590067</v>
      </c>
      <c r="L878" s="444">
        <f t="shared" ca="1" si="80"/>
        <v>-13068869.420164207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-13068869.420164207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-54543.853015328277</v>
      </c>
      <c r="L879" s="444">
        <f t="shared" ca="1" si="80"/>
        <v>-13145068.576694114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-13145068.576694114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-54861.349500869554</v>
      </c>
      <c r="L880" s="444">
        <f t="shared" ca="1" si="80"/>
        <v>-13221585.229709564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-13221585.229709564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-55180.168888433924</v>
      </c>
      <c r="L881" s="444">
        <f t="shared" ca="1" si="80"/>
        <v>-13298420.702112578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-13298420.702112578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-55500.316690113163</v>
      </c>
      <c r="L882" s="444">
        <f t="shared" ca="1" si="80"/>
        <v>-13375576.322317271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-13375576.322317271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-55821.798440966042</v>
      </c>
      <c r="L883" s="444">
        <f t="shared" ca="1" si="80"/>
        <v>-13453053.424272817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-13453053.424272817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-56144.619699114148</v>
      </c>
      <c r="L884" s="444">
        <f t="shared" ca="1" si="80"/>
        <v>-13530853.347486511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-13530853.347486511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-56468.786045837885</v>
      </c>
      <c r="L885" s="444">
        <f t="shared" ca="1" si="80"/>
        <v>-13608977.437046928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-13608977.437046928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-56794.303085672938</v>
      </c>
      <c r="L886" s="444">
        <f t="shared" ca="1" si="80"/>
        <v>-13687427.043647181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-13687427.043647181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-57121.176446507343</v>
      </c>
      <c r="L887" s="444">
        <f t="shared" ca="1" si="80"/>
        <v>-13766203.523608267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-13766203.523608267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-57449.411779678529</v>
      </c>
      <c r="L888" s="444">
        <f t="shared" ca="1" si="80"/>
        <v>-13845308.238902526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-13845308.238902526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-57779.014760071273</v>
      </c>
      <c r="L889" s="444">
        <f t="shared" ca="1" si="80"/>
        <v>-13924742.557177177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-13924742.557177177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-58109.991086215654</v>
      </c>
      <c r="L890" s="444">
        <f t="shared" ca="1" si="80"/>
        <v>-14004507.851777971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-14004507.851777971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-58442.346480385626</v>
      </c>
      <c r="L891" s="444">
        <f t="shared" ca="1" si="80"/>
        <v>-14084605.501772936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-14084605.501772936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-58776.086688697986</v>
      </c>
      <c r="L892" s="444">
        <f t="shared" ca="1" si="80"/>
        <v>-14165036.891976213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-14165036.891976213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-59111.217481211635</v>
      </c>
      <c r="L893" s="444">
        <f t="shared" ca="1" si="80"/>
        <v>-14245803.412972003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-14245803.412972003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-59447.744652027424</v>
      </c>
      <c r="L894" s="444">
        <f t="shared" ca="1" si="80"/>
        <v>-14326906.46113861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-14326906.46113861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-59785.67401938828</v>
      </c>
      <c r="L895" s="444">
        <f t="shared" ca="1" si="80"/>
        <v>-14408347.438672578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-14408347.438672578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-60125.011425779812</v>
      </c>
      <c r="L896" s="444">
        <f t="shared" ca="1" si="80"/>
        <v>-14490127.753612937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-14490127.753612937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-60465.762738031321</v>
      </c>
      <c r="L897" s="444">
        <f t="shared" ca="1" si="80"/>
        <v>-14572248.819865547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-14572248.819865547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-60807.933847417189</v>
      </c>
      <c r="L898" s="444">
        <f t="shared" ca="1" si="80"/>
        <v>-14654712.057227544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-14654712.057227544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-61151.530669758853</v>
      </c>
      <c r="L899" s="444">
        <f t="shared" ca="1" si="80"/>
        <v>-14737518.891411882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-14737518.891411882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-61496.559145526924</v>
      </c>
      <c r="L900" s="444">
        <f t="shared" ca="1" si="80"/>
        <v>-14820670.754071988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-14820670.754071988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-61843.025239944021</v>
      </c>
      <c r="L901" s="444">
        <f t="shared" ca="1" si="80"/>
        <v>-14904169.082826512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-14904169.082826512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-62190.934943087886</v>
      </c>
      <c r="L902" s="444">
        <f t="shared" ca="1" si="80"/>
        <v>-14988015.321284179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-14988015.321284179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-62540.294269994825</v>
      </c>
      <c r="L903" s="444">
        <f t="shared" ca="1" si="80"/>
        <v>-15072210.919068752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-15072210.919068752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-62891.109260763878</v>
      </c>
      <c r="L904" s="444">
        <f t="shared" ca="1" si="80"/>
        <v>-15156757.331844095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-15156757.331844095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-63243.385980661144</v>
      </c>
      <c r="L905" s="444">
        <f t="shared" ca="1" si="80"/>
        <v>-15241656.021339336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-15241656.021339336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-63597.130520224651</v>
      </c>
      <c r="L906" s="444">
        <f t="shared" ca="1" si="80"/>
        <v>-15326908.45537414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-15326908.45537414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-63952.348995369663</v>
      </c>
      <c r="L907" s="444">
        <f t="shared" ca="1" si="80"/>
        <v>-15412516.107884089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-15412516.107884089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-64309.047547494447</v>
      </c>
      <c r="L908" s="444">
        <f t="shared" ca="1" si="80"/>
        <v>-15498480.458946163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-15498480.458946163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-64667.232343586431</v>
      </c>
      <c r="L909" s="444">
        <f t="shared" ca="1" si="80"/>
        <v>-15584802.994804328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-15584802.994804328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-65026.909576328784</v>
      </c>
      <c r="L910" s="444">
        <f t="shared" ca="1" si="80"/>
        <v>-15671485.207895236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-15671485.207895236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-65388.085464207557</v>
      </c>
      <c r="L911" s="444">
        <f t="shared" ca="1" si="80"/>
        <v>-15758528.596874023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-15758528.596874023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-65750.766251619178</v>
      </c>
      <c r="L912" s="444">
        <f t="shared" ca="1" si="80"/>
        <v>-15845934.666640222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-15845934.666640222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-66114.958208978351</v>
      </c>
      <c r="L913" s="444">
        <f t="shared" ca="1" si="80"/>
        <v>-15933704.92836378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-15933704.92836378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-66480.667632826488</v>
      </c>
      <c r="L914" s="444">
        <f t="shared" ca="1" si="80"/>
        <v>-16021840.899511185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-16021840.899511185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-66847.900845940676</v>
      </c>
      <c r="L915" s="444">
        <f t="shared" ca="1" si="80"/>
        <v>-16110344.103871705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-16110344.103871705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-67216.664197442849</v>
      </c>
      <c r="L916" s="444">
        <f t="shared" ca="1" si="80"/>
        <v>-16199216.071583727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-16199216.071583727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-67586.96406290961</v>
      </c>
      <c r="L917" s="444">
        <f t="shared" ca="1" si="80"/>
        <v>-16288458.339161217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-16288458.339161217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-67958.806844482489</v>
      </c>
      <c r="L918" s="444">
        <f t="shared" ca="1" si="80"/>
        <v>-16378072.449520279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-16378072.449520279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-68332.19897097857</v>
      </c>
      <c r="L919" s="444">
        <f t="shared" ca="1" si="80"/>
        <v>-16468059.952005837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-16468059.952005837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-68707.146898001738</v>
      </c>
      <c r="L920" s="444">
        <f t="shared" ca="1" si="80"/>
        <v>-16558422.402418418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-16558422.402418418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-69083.657108054147</v>
      </c>
      <c r="L921" s="444">
        <f t="shared" ca="1" si="80"/>
        <v>-16649161.363041051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-16649161.363041051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-69461.736110648446</v>
      </c>
      <c r="L922" s="444">
        <f t="shared" ca="1" si="80"/>
        <v>-16740278.402666278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-16740278.402666278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-69841.390442420234</v>
      </c>
      <c r="L923" s="444">
        <f t="shared" ca="1" si="80"/>
        <v>-16831775.096623279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-16831775.096623279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-70222.626667241071</v>
      </c>
      <c r="L924" s="444">
        <f t="shared" ca="1" si="80"/>
        <v>-16923653.026805099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-16923653.026805099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-70605.451376331985</v>
      </c>
      <c r="L925" s="444">
        <f t="shared" ca="1" si="80"/>
        <v>-17015913.78169601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-17015913.78169601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-70989.871188377452</v>
      </c>
      <c r="L926" s="444">
        <f t="shared" ca="1" si="80"/>
        <v>-17108558.956398964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-17108558.956398964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-71375.892749639752</v>
      </c>
      <c r="L927" s="444">
        <f t="shared" ca="1" si="80"/>
        <v>-17201590.152663182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-17201590.152663182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-71763.522734073995</v>
      </c>
      <c r="L928" s="444">
        <f t="shared" ca="1" si="80"/>
        <v>-17295008.978911836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-17295008.978911836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-72152.767843443391</v>
      </c>
      <c r="L929" s="444">
        <f t="shared" ca="1" si="80"/>
        <v>-17388817.050269857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-17388817.050269857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-72543.634807435141</v>
      </c>
      <c r="L930" s="444">
        <f t="shared" ca="1" si="80"/>
        <v>-17483015.988591868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-17483015.988591868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-72936.13038377685</v>
      </c>
      <c r="L931" s="444">
        <f t="shared" ca="1" si="80"/>
        <v>-17577607.422490224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-17577607.422490224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-73330.261358353338</v>
      </c>
      <c r="L932" s="444">
        <f t="shared" ca="1" si="80"/>
        <v>-17672592.987363156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-17672592.987363156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-73726.034545323884</v>
      </c>
      <c r="L933" s="444">
        <f t="shared" ca="1" si="80"/>
        <v>-17767974.325423058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-17767974.325423058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-74123.456787240153</v>
      </c>
      <c r="L934" s="444">
        <f t="shared" ca="1" si="80"/>
        <v>-17863753.085724875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-17863753.085724875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-74522.534955164389</v>
      </c>
      <c r="L935" s="444">
        <f t="shared" ca="1" si="80"/>
        <v>-17959930.924194615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-17959930.924194615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-74923.275948788301</v>
      </c>
      <c r="L936" s="444">
        <f t="shared" ca="1" si="80"/>
        <v>-18056509.503657982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-18056509.503657982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-75325.686696552322</v>
      </c>
      <c r="L937" s="444">
        <f t="shared" ca="1" si="80"/>
        <v>-18153490.493869111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-18153490.493869111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-75729.774155765364</v>
      </c>
      <c r="L938" s="444">
        <f t="shared" ca="1" si="80"/>
        <v>-18250875.571539454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-18250875.571539454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-76135.545312725124</v>
      </c>
      <c r="L939" s="444">
        <f t="shared" ca="1" si="80"/>
        <v>-18348666.420366757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-18348666.420366757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-76543.00718283889</v>
      </c>
      <c r="L940" s="444">
        <f t="shared" ca="1" si="80"/>
        <v>-18446864.731064174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-18446864.731064174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-76952.166810744791</v>
      </c>
      <c r="L941" s="444">
        <f t="shared" ca="1" si="80"/>
        <v>-18545472.201389495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-18545472.201389495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-77363.031270433639</v>
      </c>
      <c r="L942" s="444">
        <f t="shared" ca="1" si="80"/>
        <v>-18644490.536174506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-18644490.536174506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-77775.607665371179</v>
      </c>
      <c r="L943" s="444">
        <f t="shared" ca="1" si="80"/>
        <v>-18743921.447354455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-18743921.447354455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-78189.903128620965</v>
      </c>
      <c r="L944" s="444">
        <f t="shared" ca="1" si="80"/>
        <v>-18843766.653997652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-18843766.653997652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-78605.924822967616</v>
      </c>
      <c r="L945" s="444">
        <f t="shared" ca="1" si="80"/>
        <v>-18944027.882335197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-18944027.882335197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-79023.679941040726</v>
      </c>
      <c r="L946" s="444">
        <f t="shared" ca="1" si="80"/>
        <v>-19044706.865790814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-19044706.865790814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-79443.175705439135</v>
      </c>
      <c r="L947" s="444">
        <f t="shared" ca="1" si="80"/>
        <v>-19145805.345010832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-19145805.345010832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-79864.419368855873</v>
      </c>
      <c r="L948" s="444">
        <f t="shared" ca="1" si="80"/>
        <v>-19247325.067894265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-19247325.067894265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-80287.418214203513</v>
      </c>
      <c r="L949" s="444">
        <f t="shared" ca="1" si="80"/>
        <v>-19349267.789623044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-19349267.789623044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-80712.179554740083</v>
      </c>
      <c r="L950" s="444">
        <f t="shared" ca="1" si="80"/>
        <v>-19451635.272692364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-19451635.272692364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-81138.710734195585</v>
      </c>
      <c r="L951" s="444">
        <f t="shared" ca="1" si="80"/>
        <v>-19554429.286941137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-19554429.286941137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-81567.019126898813</v>
      </c>
      <c r="L952" s="444">
        <f t="shared" ca="1" si="80"/>
        <v>-19657651.609582614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-19657651.609582614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-81997.112137904958</v>
      </c>
      <c r="L953" s="444">
        <f t="shared" ca="1" si="80"/>
        <v>-19761304.025235098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-19761304.025235098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-82428.997203123639</v>
      </c>
      <c r="L954" s="444">
        <f t="shared" ca="1" si="80"/>
        <v>-19865388.325952798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-19865388.325952798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-82862.681789447393</v>
      </c>
      <c r="L955" s="444">
        <f t="shared" ca="1" si="80"/>
        <v>-19969906.311256822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-19969906.311256822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-83298.173394880825</v>
      </c>
      <c r="L956" s="444">
        <f t="shared" ca="1" si="80"/>
        <v>-20074859.788166281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-20074859.788166281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-83735.479548670235</v>
      </c>
      <c r="L957" s="444">
        <f t="shared" ca="1" si="80"/>
        <v>-20180250.571229529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-20180250.571229529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-84174.607811433772</v>
      </c>
      <c r="L958" s="444">
        <f t="shared" ca="1" si="80"/>
        <v>-20286080.482555538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-20286080.482555538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-84615.565775292154</v>
      </c>
      <c r="L959" s="444">
        <f t="shared" ca="1" si="80"/>
        <v>-20392351.35184541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-20392351.35184541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-85058.361063999939</v>
      </c>
      <c r="L960" s="444">
        <f t="shared" ca="1" si="80"/>
        <v>-20499065.016423985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-20499065.016423985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-85503.001333077351</v>
      </c>
      <c r="L961" s="444">
        <f t="shared" ca="1" si="80"/>
        <v>-20606223.321271639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-20606223.321271639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-85949.494269942574</v>
      </c>
      <c r="L962" s="444">
        <f t="shared" ca="1" si="80"/>
        <v>-20713828.119056158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-20713828.119056158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-86397.847594044724</v>
      </c>
      <c r="L963" s="444">
        <f t="shared" ca="1" si="80"/>
        <v>-20821881.27016478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-20821881.27016478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-86848.069056997323</v>
      </c>
      <c r="L964" s="444">
        <f t="shared" ca="1" si="80"/>
        <v>-20930384.642736357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-20930384.642736357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-87300.16644271223</v>
      </c>
      <c r="L965" s="444">
        <f t="shared" ca="1" si="80"/>
        <v>-21039340.112693645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-21039340.112693645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-87754.147567534266</v>
      </c>
      <c r="L966" s="444">
        <f t="shared" ca="1" si="80"/>
        <v>-21148749.563775755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-21148749.563775755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-88210.020280376382</v>
      </c>
      <c r="L967" s="444">
        <f t="shared" ca="1" si="80"/>
        <v>-21258614.887570709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-21258614.887570709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-88667.792462855359</v>
      </c>
      <c r="L968" s="444">
        <f t="shared" ca="1" si="80"/>
        <v>-21368937.983548142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-21368937.983548142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-89127.472029427998</v>
      </c>
      <c r="L969" s="444">
        <f t="shared" ca="1" si="80"/>
        <v>-21479720.759092148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-21479720.759092148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-89589.066927528023</v>
      </c>
      <c r="L970" s="444">
        <f t="shared" ca="1" si="80"/>
        <v>-21590965.129534256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-21590965.129534256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-90052.585137703471</v>
      </c>
      <c r="L971" s="444">
        <f t="shared" ca="1" si="80"/>
        <v>-21702673.018186536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-21702673.018186536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-90518.034673754635</v>
      </c>
      <c r="L972" s="444">
        <f t="shared" ca="1" si="80"/>
        <v>-21814846.356374867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-21814846.356374867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-90985.423582872681</v>
      </c>
      <c r="L973" s="444">
        <f t="shared" ca="1" si="80"/>
        <v>-21927487.083472319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-21927487.083472319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-91454.759945778729</v>
      </c>
      <c r="L974" s="444">
        <f t="shared" ca="1" si="80"/>
        <v>-22040597.146932676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-22040597.146932676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-91926.051876863552</v>
      </c>
      <c r="L975" s="444">
        <f t="shared" ca="1" si="80"/>
        <v>-22154178.502324119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-22154178.502324119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-92399.307524327902</v>
      </c>
      <c r="L976" s="444">
        <f t="shared" ca="1" si="80"/>
        <v>-22268233.113363024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-22268233.113363024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-92874.535070323342</v>
      </c>
      <c r="L977" s="444">
        <f t="shared" ca="1" si="80"/>
        <v>-22382762.951947924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-22382762.951947924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-93351.742731093749</v>
      </c>
      <c r="L978" s="444">
        <f t="shared" ca="1" si="80"/>
        <v>-22497769.998193596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-22497769.998193596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-93830.938757117387</v>
      </c>
      <c r="L979" s="444">
        <f t="shared" ca="1" si="80"/>
        <v>-22613256.240465291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-22613256.240465291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-94312.131433249451</v>
      </c>
      <c r="L980" s="444">
        <f t="shared" ca="1" si="80"/>
        <v>-22729223.675413117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-22729223.675413117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-94795.329078865398</v>
      </c>
      <c r="L981" s="444">
        <f t="shared" ca="1" si="80"/>
        <v>-22845674.308006559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-22845674.308006559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-95280.540048004739</v>
      </c>
      <c r="L982" s="444">
        <f t="shared" ca="1" si="80"/>
        <v>-22962610.151569139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-22962610.151569139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-95767.772729515491</v>
      </c>
      <c r="L983" s="444">
        <f t="shared" ca="1" si="80"/>
        <v>-23080033.227813233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-23080033.227813233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-96257.035547199208</v>
      </c>
      <c r="L984" s="444">
        <f t="shared" ca="1" si="80"/>
        <v>-23197945.566875011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-23197945.566875011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-96748.336959956621</v>
      </c>
      <c r="L985" s="444">
        <f t="shared" ca="1" si="80"/>
        <v>-23316349.207349546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-23316349.207349546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-97241.685461933841</v>
      </c>
      <c r="L986" s="444">
        <f t="shared" ca="1" si="80"/>
        <v>-23435246.196326058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-23435246.196326058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-97737.089582669316</v>
      </c>
      <c r="L987" s="444">
        <f t="shared" ca="1" si="80"/>
        <v>-23554638.589423306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-23554638.589423306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-98234.557887241186</v>
      </c>
      <c r="L988" s="444">
        <f t="shared" ca="1" si="80"/>
        <v>-23674528.450825125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-23674528.450825125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-98734.098976415422</v>
      </c>
      <c r="L989" s="444">
        <f t="shared" ca="1" si="80"/>
        <v>-23794917.853316117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-23794917.853316117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-99235.721486794559</v>
      </c>
      <c r="L990" s="444">
        <f t="shared" ca="1" si="80"/>
        <v>-23915808.87831749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-23915808.87831749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-99739.434090966941</v>
      </c>
      <c r="L991" s="444">
        <f t="shared" ca="1" si="80"/>
        <v>-24037203.615923036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-24037203.615923036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-100245.24549765672</v>
      </c>
      <c r="L992" s="444">
        <f t="shared" ca="1" si="80"/>
        <v>-24159104.164935268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-24159104.164935268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-100753.16445187436</v>
      </c>
      <c r="L993" s="444">
        <f t="shared" ca="1" si="80"/>
        <v>-24281512.632901721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-24281512.632901721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-101263.1997350679</v>
      </c>
      <c r="L994" s="444">
        <f t="shared" ca="1" si="80"/>
        <v>-24404431.136151366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-24404431.136151366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-101775.36016527476</v>
      </c>
      <c r="L995" s="444">
        <f t="shared" ca="1" si="80"/>
        <v>-24527861.799831219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-24527861.799831219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-102289.65459727414</v>
      </c>
      <c r="L996" s="444">
        <f t="shared" ca="1" si="80"/>
        <v>-24651806.757943071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-24651806.757943071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-102806.0919227402</v>
      </c>
      <c r="L997" s="444">
        <f t="shared" ca="1" si="80"/>
        <v>-24776268.15338039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-24776268.15338039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-103324.6810703957</v>
      </c>
      <c r="L998" s="444">
        <f t="shared" ca="1" si="80"/>
        <v>-24901248.137965363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-24901248.137965363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-103845.43100616641</v>
      </c>
      <c r="L999" s="444">
        <f t="shared" ca="1" si="80"/>
        <v>-25026748.872486107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-25026748.872486107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-104368.35073333618</v>
      </c>
      <c r="L1000" s="444">
        <f t="shared" ca="1" si="80"/>
        <v>-25152772.526734021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-25152772.526734021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-104893.44929270248</v>
      </c>
      <c r="L1001" s="444">
        <f t="shared" ca="1" si="80"/>
        <v>-25279321.279541299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-25279321.279541299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-105420.73576273282</v>
      </c>
      <c r="L1002" s="444">
        <f t="shared" ca="1" si="80"/>
        <v>-25406397.31881861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-25406397.31881861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-105950.21925972162</v>
      </c>
      <c r="L1003" s="444">
        <f t="shared" ca="1" si="80"/>
        <v>-25534002.841592908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-25534002.841592908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-106481.90893794785</v>
      </c>
      <c r="L1004" s="444">
        <f t="shared" ca="1" si="80"/>
        <v>-25662140.054045435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-25662140.054045435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-107015.81398983339</v>
      </c>
      <c r="L1005" s="444">
        <f t="shared" ca="1" si="80"/>
        <v>-25790811.171549845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-25790811.171549845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-107551.94364610176</v>
      </c>
      <c r="L1006" s="444">
        <f t="shared" ca="1" si="80"/>
        <v>-25920018.418710526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-25920018.418710526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-108090.30717593792</v>
      </c>
      <c r="L1007" s="444">
        <f t="shared" ca="1" si="80"/>
        <v>-26049764.029401042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-26049764.029401042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-108630.91388714842</v>
      </c>
      <c r="L1008" s="444">
        <f t="shared" ca="1" si="80"/>
        <v>-26180050.246802766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-26180050.246802766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-109173.77312632227</v>
      </c>
      <c r="L1009" s="444">
        <f t="shared" ca="1" si="80"/>
        <v>-26310879.323443666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-26310879.323443666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-109718.89427899268</v>
      </c>
      <c r="L1010" s="444">
        <f t="shared" ca="1" si="80"/>
        <v>-26442253.521237236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-26442253.521237236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-110266.28676979922</v>
      </c>
      <c r="L1011" s="444">
        <f t="shared" ca="1" si="80"/>
        <v>-26574175.111521613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-26574175.111521613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-110815.9600626508</v>
      </c>
      <c r="L1012" s="444">
        <f t="shared" ca="1" si="80"/>
        <v>-26706646.375098839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-26706646.375098839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-111367.92366088922</v>
      </c>
      <c r="L1013" s="444">
        <f t="shared" ca="1" si="80"/>
        <v>-26839669.602274306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-26839669.602274306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-111922.18710745368</v>
      </c>
      <c r="L1014" s="444">
        <f t="shared" ca="1" si="80"/>
        <v>-26973247.092896339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-26973247.092896339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-112478.75998504549</v>
      </c>
      <c r="L1015" s="444">
        <f t="shared" ca="1" si="80"/>
        <v>-27107381.156395961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-27107381.156395961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-113037.65191629392</v>
      </c>
      <c r="L1016" s="444">
        <f t="shared" ca="1" si="80"/>
        <v>-27242074.111826833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-27242074.111826833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-113598.87256392254</v>
      </c>
      <c r="L1017" s="444">
        <f t="shared" ca="1" si="80"/>
        <v>-27377328.287905332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-27377328.287905332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-114162.43163091627</v>
      </c>
      <c r="L1018" s="444">
        <f t="shared" ca="1" si="80"/>
        <v>-27513146.023050826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-27513146.023050826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-114728.3388606892</v>
      </c>
      <c r="L1019" s="444">
        <f t="shared" ca="1" si="80"/>
        <v>-27649529.665426094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-27649529.665426094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-115296.60403725281</v>
      </c>
      <c r="L1020" s="444">
        <f t="shared" ca="1" si="80"/>
        <v>-27786481.572977923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-27786481.572977923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-115867.23698538542</v>
      </c>
      <c r="L1021" s="444">
        <f t="shared" ca="1" si="80"/>
        <v>-27924004.113477886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-27924004.113477886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-116440.24757080193</v>
      </c>
      <c r="L1022" s="444">
        <f t="shared" ca="1" si="80"/>
        <v>-28062099.664563265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-28062099.664563265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-117015.64570032433</v>
      </c>
      <c r="L1023" s="444">
        <f t="shared" ca="1" si="80"/>
        <v>-28200770.613778166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-28200770.613778166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-117593.4413220531</v>
      </c>
      <c r="L1024" s="444">
        <f t="shared" ca="1" si="80"/>
        <v>-28340019.358614799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-28340019.358614799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-118173.64442553908</v>
      </c>
      <c r="L1025" s="444">
        <f t="shared" ca="1" si="80"/>
        <v>-28479848.306554914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-28479848.306554914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-118756.26504195621</v>
      </c>
      <c r="L1026" s="444">
        <f t="shared" ca="1" si="80"/>
        <v>-28620259.875111446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-28620259.875111446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-119341.31324427509</v>
      </c>
      <c r="L1027" s="444">
        <f t="shared" ca="1" si="80"/>
        <v>-28761256.491870299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-28761256.491870299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-119928.79914743696</v>
      </c>
      <c r="L1028" s="444">
        <f t="shared" ref="L1028:L1282" ca="1" si="104">I1028-J1028+K1028</f>
        <v>-28902840.594532315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-28902840.594532315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-120518.73290852871</v>
      </c>
      <c r="L1029" s="444">
        <f t="shared" ca="1" si="104"/>
        <v>-29045014.63095542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-29045014.63095542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-121111.12472695833</v>
      </c>
      <c r="L1030" s="444">
        <f t="shared" ca="1" si="104"/>
        <v>-29187781.059196956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-29187781.059196956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-121705.98484463137</v>
      </c>
      <c r="L1031" s="444">
        <f t="shared" ca="1" si="104"/>
        <v>-29331142.347556166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-29331142.347556166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-122303.3235461281</v>
      </c>
      <c r="L1032" s="444">
        <f t="shared" ca="1" si="104"/>
        <v>-29475100.97461687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-29475100.97461687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-122903.15115888102</v>
      </c>
      <c r="L1033" s="444">
        <f t="shared" ca="1" si="104"/>
        <v>-29619659.429290328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-29619659.429290328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-123505.47805335377</v>
      </c>
      <c r="L1034" s="444">
        <f t="shared" ca="1" si="104"/>
        <v>-29764820.210858259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-29764820.210858259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-124110.31464322013</v>
      </c>
      <c r="L1035" s="444">
        <f t="shared" ca="1" si="104"/>
        <v>-29910585.829016056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-29910585.829016056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-124717.67138554431</v>
      </c>
      <c r="L1036" s="444">
        <f t="shared" ca="1" si="104"/>
        <v>-30056958.803916179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-30056958.803916179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-125327.5587809615</v>
      </c>
      <c r="L1037" s="444">
        <f t="shared" ca="1" si="104"/>
        <v>-30203941.666211717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-30203941.666211717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-125939.98737385958</v>
      </c>
      <c r="L1038" s="444">
        <f t="shared" ca="1" si="104"/>
        <v>-30351536.957100153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-30351536.957100153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-126554.96775256138</v>
      </c>
      <c r="L1039" s="444">
        <f t="shared" ca="1" si="104"/>
        <v>-30499747.228367291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-30499747.228367291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-127172.5105495078</v>
      </c>
      <c r="L1040" s="444">
        <f t="shared" ca="1" si="104"/>
        <v>-30648575.042431377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-30648575.042431377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-127792.62644144148</v>
      </c>
      <c r="L1041" s="444">
        <f t="shared" ca="1" si="104"/>
        <v>-30798022.972387396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-30798022.972387396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-128415.32614959155</v>
      </c>
      <c r="L1042" s="444">
        <f t="shared" ca="1" si="104"/>
        <v>-30948093.602051564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-30948093.602051564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-129040.62043985892</v>
      </c>
      <c r="L1043" s="444">
        <f t="shared" ca="1" si="104"/>
        <v>-31098789.526005998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-31098789.526005998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-129668.52012300241</v>
      </c>
      <c r="L1044" s="444">
        <f t="shared" ca="1" si="104"/>
        <v>-31250113.349643577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-31250113.349643577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-130299.03605482563</v>
      </c>
      <c r="L1045" s="444">
        <f t="shared" ca="1" si="104"/>
        <v>-31402067.689212982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-31402067.689212982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-130932.17913636484</v>
      </c>
      <c r="L1046" s="444">
        <f t="shared" ca="1" si="104"/>
        <v>-31554655.171863925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-31554655.171863925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-131567.96031407709</v>
      </c>
      <c r="L1047" s="444">
        <f t="shared" ca="1" si="104"/>
        <v>-31707878.435692579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-31707878.435692579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-132206.39058002984</v>
      </c>
      <c r="L1048" s="444">
        <f t="shared" ca="1" si="104"/>
        <v>-31861740.129787184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-31861740.129787184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-132847.48097209065</v>
      </c>
      <c r="L1049" s="444">
        <f t="shared" ca="1" si="104"/>
        <v>-32016242.914273851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-32016242.914273851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-133491.24257411843</v>
      </c>
      <c r="L1050" s="444">
        <f t="shared" ca="1" si="104"/>
        <v>-32171389.460362546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-32171389.460362546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-134137.68651615467</v>
      </c>
      <c r="L1051" s="444">
        <f t="shared" ca="1" si="104"/>
        <v>-32327182.450393278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-32327182.450393278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-134786.82397461607</v>
      </c>
      <c r="L1052" s="444">
        <f t="shared" ca="1" si="104"/>
        <v>-32483624.577882472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-32483624.577882472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-135438.66617248769</v>
      </c>
      <c r="L1053" s="444">
        <f t="shared" ca="1" si="104"/>
        <v>-32640718.547569539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-32640718.547569539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-136093.22437951717</v>
      </c>
      <c r="L1054" s="444">
        <f t="shared" ca="1" si="104"/>
        <v>-32798467.075463634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-32798467.075463634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-136750.50991240924</v>
      </c>
      <c r="L1055" s="444">
        <f t="shared" ca="1" si="104"/>
        <v>-32956872.88889062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-32956872.88889062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-137410.53413502165</v>
      </c>
      <c r="L1056" s="444">
        <f t="shared" ca="1" si="104"/>
        <v>-33115938.726540219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-33115938.726540219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-138073.30845856166</v>
      </c>
      <c r="L1057" s="444">
        <f t="shared" ca="1" si="104"/>
        <v>-33275667.338513359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-33275667.338513359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-138738.84434178306</v>
      </c>
      <c r="L1058" s="444">
        <f t="shared" ca="1" si="104"/>
        <v>-33436061.486369722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-33436061.486369722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-139407.1532911846</v>
      </c>
      <c r="L1059" s="444">
        <f t="shared" ca="1" si="104"/>
        <v>-33597123.943175487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-33597123.943175487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-140078.24686120861</v>
      </c>
      <c r="L1060" s="444">
        <f t="shared" ca="1" si="104"/>
        <v>-33758857.493551277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-33758857.493551277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-140752.13665444107</v>
      </c>
      <c r="L1061" s="444">
        <f t="shared" ca="1" si="104"/>
        <v>-33921264.933720298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-33921264.933720298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-141428.83432181197</v>
      </c>
      <c r="L1062" s="444">
        <f t="shared" ca="1" si="104"/>
        <v>-34084349.071556687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-34084349.071556687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-142108.35156279695</v>
      </c>
      <c r="L1063" s="444">
        <f t="shared" ca="1" si="104"/>
        <v>-34248112.726634063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-34248112.726634063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-142790.70012561933</v>
      </c>
      <c r="L1064" s="444">
        <f t="shared" ca="1" si="104"/>
        <v>-34412558.73027426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-34412558.73027426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-143475.89180745347</v>
      </c>
      <c r="L1065" s="444">
        <f t="shared" ca="1" si="104"/>
        <v>-34577689.925596289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-34577689.925596289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-144163.9384546286</v>
      </c>
      <c r="L1066" s="444">
        <f t="shared" ca="1" si="104"/>
        <v>-34743509.167565495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-34743509.167565495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-144854.85196283364</v>
      </c>
      <c r="L1067" s="444">
        <f t="shared" ca="1" si="104"/>
        <v>-34910019.323042907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-34910019.323042907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-145548.64427732286</v>
      </c>
      <c r="L1068" s="444">
        <f t="shared" ca="1" si="104"/>
        <v>-35077223.270834804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-35077223.270834804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-146245.32739312242</v>
      </c>
      <c r="L1069" s="444">
        <f t="shared" ca="1" si="104"/>
        <v>-35245123.901742503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-35245123.901742503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-146944.91335523783</v>
      </c>
      <c r="L1070" s="444">
        <f t="shared" ca="1" si="104"/>
        <v>-35413724.118612319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-35413724.118612319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-147647.41425886206</v>
      </c>
      <c r="L1071" s="444">
        <f t="shared" ca="1" si="104"/>
        <v>-35583026.836385757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-35583026.836385757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-148352.84224958473</v>
      </c>
      <c r="L1072" s="444">
        <f t="shared" ca="1" si="104"/>
        <v>-35753034.982149921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-35753034.982149921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-149061.20952360207</v>
      </c>
      <c r="L1073" s="444">
        <f t="shared" ca="1" si="104"/>
        <v>-35923751.495188102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-35923751.495188102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-149772.52832792784</v>
      </c>
      <c r="L1074" s="444">
        <f t="shared" ca="1" si="104"/>
        <v>-36095179.327030607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-36095179.327030607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-150486.81096060493</v>
      </c>
      <c r="L1075" s="444">
        <f t="shared" ca="1" si="104"/>
        <v>-36267321.44150579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-36267321.44150579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-151204.0697709182</v>
      </c>
      <c r="L1076" s="444">
        <f t="shared" ca="1" si="104"/>
        <v>-36440180.814791285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-36440180.814791285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-151924.31715960774</v>
      </c>
      <c r="L1077" s="444">
        <f t="shared" ca="1" si="104"/>
        <v>-36613760.43546547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-36613760.43546547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-152647.56557908352</v>
      </c>
      <c r="L1078" s="444">
        <f t="shared" ca="1" si="104"/>
        <v>-36788063.304559134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-36788063.304559134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-153373.82753364046</v>
      </c>
      <c r="L1079" s="444">
        <f t="shared" ca="1" si="104"/>
        <v>-36963092.435607351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-36963092.435607351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-154103.11557967469</v>
      </c>
      <c r="L1080" s="444">
        <f t="shared" ca="1" si="104"/>
        <v>-37138850.854701601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-37138850.854701601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-154835.44232590075</v>
      </c>
      <c r="L1081" s="444">
        <f t="shared" ca="1" si="104"/>
        <v>-37315341.600542076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-37315341.600542076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-155570.82043356937</v>
      </c>
      <c r="L1082" s="444">
        <f t="shared" ca="1" si="104"/>
        <v>-37492567.724490225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-37492567.724490225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-156309.26261668667</v>
      </c>
      <c r="L1083" s="444">
        <f t="shared" ca="1" si="104"/>
        <v>-37670532.290621489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-37670532.290621489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-157050.7816422336</v>
      </c>
      <c r="L1084" s="444">
        <f t="shared" ca="1" si="104"/>
        <v>-37849238.375778303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-37849238.375778303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-157795.39033038699</v>
      </c>
      <c r="L1085" s="444">
        <f t="shared" ca="1" si="104"/>
        <v>-38028689.069623269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-38028689.069623269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-158543.10155474104</v>
      </c>
      <c r="L1086" s="444">
        <f t="shared" ca="1" si="104"/>
        <v>-38208887.474692591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-38208887.474692591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-159293.92824252986</v>
      </c>
      <c r="L1087" s="444">
        <f t="shared" ca="1" si="104"/>
        <v>-38389836.706449695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-38389836.706449695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-160047.88337485114</v>
      </c>
      <c r="L1088" s="444">
        <f t="shared" ca="1" si="104"/>
        <v>-38571539.89333912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-38571539.89333912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-160804.97998689039</v>
      </c>
      <c r="L1089" s="444">
        <f t="shared" ca="1" si="104"/>
        <v>-38754000.176840588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-38754000.176840588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-161565.23116814654</v>
      </c>
      <c r="L1090" s="444">
        <f t="shared" ca="1" si="104"/>
        <v>-38937220.711523309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-38937220.711523309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-162328.65006265786</v>
      </c>
      <c r="L1091" s="444">
        <f t="shared" ca="1" si="104"/>
        <v>-39121204.665100545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-39121204.665100545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-163095.24986922968</v>
      </c>
      <c r="L1092" s="444">
        <f t="shared" ca="1" si="104"/>
        <v>-39305955.21848435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-39305955.21848435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-163865.04384166221</v>
      </c>
      <c r="L1093" s="444">
        <f t="shared" ca="1" si="104"/>
        <v>-39491475.565840587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-39491475.565840587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-164638.04528897986</v>
      </c>
      <c r="L1094" s="444">
        <f t="shared" ca="1" si="104"/>
        <v>-39677768.914644144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-39677768.914644144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-165414.26757566133</v>
      </c>
      <c r="L1095" s="444">
        <f t="shared" ca="1" si="104"/>
        <v>-39864838.485734381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-39864838.485734381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-166193.72412187065</v>
      </c>
      <c r="L1096" s="444">
        <f t="shared" ca="1" si="104"/>
        <v>-40052687.513370827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-40052687.513370827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-166976.42840368918</v>
      </c>
      <c r="L1097" s="444">
        <f t="shared" ca="1" si="104"/>
        <v>-40241319.245289095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-40241319.245289095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-167762.39395334863</v>
      </c>
      <c r="L1098" s="444">
        <f t="shared" ca="1" si="104"/>
        <v>-40430736.942757018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-40430736.942757018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-168551.63435946498</v>
      </c>
      <c r="L1099" s="444">
        <f t="shared" ca="1" si="104"/>
        <v>-40620943.880631059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-40620943.880631059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-169344.16326727348</v>
      </c>
      <c r="L1100" s="444">
        <f t="shared" ca="1" si="104"/>
        <v>-40811943.347412914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-40811943.347412914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-170139.99437886453</v>
      </c>
      <c r="L1101" s="444">
        <f t="shared" ca="1" si="104"/>
        <v>-41003738.645306356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-41003738.645306356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-170939.14145342057</v>
      </c>
      <c r="L1102" s="444">
        <f t="shared" ca="1" si="104"/>
        <v>-41196333.090274356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-41196333.090274356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-171741.6183074539</v>
      </c>
      <c r="L1103" s="444">
        <f t="shared" ca="1" si="104"/>
        <v>-41389730.01209639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-41389730.01209639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-172547.43881504569</v>
      </c>
      <c r="L1104" s="444">
        <f t="shared" ca="1" si="104"/>
        <v>-41583932.75442601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-41583932.75442601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-173356.61690808577</v>
      </c>
      <c r="L1105" s="444">
        <f t="shared" ca="1" si="104"/>
        <v>-41778944.674848676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-41778944.674848676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-174169.16657651355</v>
      </c>
      <c r="L1106" s="444">
        <f t="shared" ca="1" si="104"/>
        <v>-41974769.144939765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-41974769.144939765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-174985.10186855975</v>
      </c>
      <c r="L1107" s="444">
        <f t="shared" ca="1" si="104"/>
        <v>-42171409.550322905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-42171409.550322905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-175804.43689098951</v>
      </c>
      <c r="L1108" s="444">
        <f t="shared" ca="1" si="104"/>
        <v>-42368869.290728472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-42368869.290728472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-176627.18580934603</v>
      </c>
      <c r="L1109" s="444">
        <f t="shared" ca="1" si="104"/>
        <v>-42567151.780052394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-42567151.780052394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-177453.36284819571</v>
      </c>
      <c r="L1110" s="444">
        <f t="shared" ca="1" si="104"/>
        <v>-42766260.446415164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-42766260.446415164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-178282.98229137392</v>
      </c>
      <c r="L1111" s="444">
        <f t="shared" ca="1" si="104"/>
        <v>-42966198.732221112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-42966198.732221112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-179116.05848223204</v>
      </c>
      <c r="L1112" s="444">
        <f t="shared" ca="1" si="104"/>
        <v>-43166970.094217919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-43166970.094217919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-179952.60582388539</v>
      </c>
      <c r="L1113" s="444">
        <f t="shared" ca="1" si="104"/>
        <v>-43368578.003556378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-43368578.003556378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-180792.63877946232</v>
      </c>
      <c r="L1114" s="444">
        <f t="shared" ca="1" si="104"/>
        <v>-43571025.945850417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-43571025.945850417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-181636.17187235414</v>
      </c>
      <c r="L1115" s="444">
        <f t="shared" ca="1" si="104"/>
        <v>-43774317.42123735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-43774317.42123735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-182483.21968646636</v>
      </c>
      <c r="L1116" s="444">
        <f t="shared" ca="1" si="104"/>
        <v>-43978455.94443839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-43978455.94443839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-183333.79686647069</v>
      </c>
      <c r="L1117" s="444">
        <f t="shared" ca="1" si="104"/>
        <v>-44183445.044819437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-44183445.044819437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-184187.91811805838</v>
      </c>
      <c r="L1118" s="444">
        <f t="shared" ca="1" si="104"/>
        <v>-44389288.266452074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-44389288.266452074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-185045.59820819437</v>
      </c>
      <c r="L1119" s="444">
        <f t="shared" ca="1" si="104"/>
        <v>-44595989.168174848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-44595989.168174848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-185906.8519653726</v>
      </c>
      <c r="L1120" s="444">
        <f t="shared" ca="1" si="104"/>
        <v>-44803551.323654801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-44803551.323654801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-186771.6942798724</v>
      </c>
      <c r="L1121" s="444">
        <f t="shared" ca="1" si="104"/>
        <v>-45011978.32144925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-45011978.32144925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-187640.14010401594</v>
      </c>
      <c r="L1122" s="444">
        <f t="shared" ca="1" si="104"/>
        <v>-45221273.765067846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-45221273.765067846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-188512.20445242675</v>
      </c>
      <c r="L1123" s="444">
        <f t="shared" ca="1" si="104"/>
        <v>-45431441.273034848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-45431441.273034848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-189387.90240228927</v>
      </c>
      <c r="L1124" s="444">
        <f t="shared" ca="1" si="104"/>
        <v>-45642484.478951715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-45642484.478951715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-190267.24909360954</v>
      </c>
      <c r="L1125" s="444">
        <f t="shared" ca="1" si="104"/>
        <v>-45854407.031559899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-45854407.031559899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-191150.25972947699</v>
      </c>
      <c r="L1126" s="444">
        <f t="shared" ca="1" si="104"/>
        <v>-46067212.594803952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-46067212.594803952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-192036.9495763272</v>
      </c>
      <c r="L1127" s="444">
        <f t="shared" ca="1" si="104"/>
        <v>-46280904.847894855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-46280904.847894855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-192927.33396420596</v>
      </c>
      <c r="L1128" s="444">
        <f t="shared" ca="1" si="104"/>
        <v>-46495487.485373639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-46495487.485373639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-193821.42828703424</v>
      </c>
      <c r="L1129" s="444">
        <f t="shared" ca="1" si="104"/>
        <v>-46710964.217175253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-46710964.217175253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-194719.24800287429</v>
      </c>
      <c r="L1130" s="444">
        <f t="shared" ca="1" si="104"/>
        <v>-46927338.768692702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-46927338.768692702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-195620.80863419699</v>
      </c>
      <c r="L1131" s="444">
        <f t="shared" ca="1" si="104"/>
        <v>-47144614.880841479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-47144614.880841479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-196526.12576815023</v>
      </c>
      <c r="L1132" s="444">
        <f t="shared" ca="1" si="104"/>
        <v>-47362796.310124204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-47362796.310124204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-197435.21505682825</v>
      </c>
      <c r="L1133" s="444">
        <f t="shared" ca="1" si="104"/>
        <v>-47581886.82869561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-47581886.82869561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-198348.09221754243</v>
      </c>
      <c r="L1134" s="444">
        <f t="shared" ca="1" si="104"/>
        <v>-47801890.22442773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-47801890.22442773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-199264.77303309293</v>
      </c>
      <c r="L1135" s="444">
        <f t="shared" ca="1" si="104"/>
        <v>-48022810.300975397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-48022810.300975397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-200185.27335204155</v>
      </c>
      <c r="L1136" s="444">
        <f t="shared" ca="1" si="104"/>
        <v>-48244650.877842017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-48244650.877842017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-201109.6090889858</v>
      </c>
      <c r="L1137" s="444">
        <f t="shared" ca="1" si="104"/>
        <v>-48467415.790445581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-48467415.790445581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-202037.79622483399</v>
      </c>
      <c r="L1138" s="444">
        <f t="shared" ca="1" si="104"/>
        <v>-48691108.890184991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-48691108.890184991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-202969.85080708153</v>
      </c>
      <c r="L1139" s="444">
        <f t="shared" ca="1" si="104"/>
        <v>-48915734.044506647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-48915734.044506647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-203905.78895008843</v>
      </c>
      <c r="L1140" s="444">
        <f t="shared" ca="1" si="104"/>
        <v>-49141295.13697131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-49141295.13697131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-204845.62683535786</v>
      </c>
      <c r="L1141" s="444">
        <f t="shared" ca="1" si="104"/>
        <v>-49367796.067321248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-49367796.067321248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-205789.38071181593</v>
      </c>
      <c r="L1142" s="444">
        <f t="shared" ca="1" si="104"/>
        <v>-49595240.751547642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-49595240.751547642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-206737.06689609258</v>
      </c>
      <c r="L1143" s="444">
        <f t="shared" ca="1" si="104"/>
        <v>-49823633.121958315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-49823633.121958315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-207688.70177280373</v>
      </c>
      <c r="L1144" s="444">
        <f t="shared" ca="1" si="104"/>
        <v>-50052977.127245694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-50052977.127245694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-208644.30179483446</v>
      </c>
      <c r="L1145" s="444">
        <f t="shared" ca="1" si="104"/>
        <v>-50283276.732555106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-50283276.732555106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-209603.88348362368</v>
      </c>
      <c r="L1146" s="444">
        <f t="shared" ca="1" si="104"/>
        <v>-50514535.91955331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-50514535.91955331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-210567.46342944953</v>
      </c>
      <c r="L1147" s="444">
        <f t="shared" ca="1" si="104"/>
        <v>-50746758.686497338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-50746758.686497338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-211535.0582917163</v>
      </c>
      <c r="L1148" s="444">
        <f t="shared" ca="1" si="104"/>
        <v>-50979949.048303634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-50979949.048303634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-212506.68479924253</v>
      </c>
      <c r="L1149" s="444">
        <f t="shared" ca="1" si="104"/>
        <v>-51214111.03661745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-51214111.03661745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-213482.35975055012</v>
      </c>
      <c r="L1150" s="444">
        <f t="shared" ca="1" si="104"/>
        <v>-51449248.699882574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-51449248.699882574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-214462.1000141548</v>
      </c>
      <c r="L1151" s="444">
        <f t="shared" ca="1" si="104"/>
        <v>-51685366.103411309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-51685366.103411309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-215445.92252885786</v>
      </c>
      <c r="L1152" s="444">
        <f t="shared" ca="1" si="104"/>
        <v>-51922467.329454742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-51922467.329454742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-216433.84430403882</v>
      </c>
      <c r="L1153" s="444">
        <f t="shared" ca="1" si="104"/>
        <v>-52160556.47727336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-52160556.47727336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-217425.88241994975</v>
      </c>
      <c r="L1154" s="444">
        <f t="shared" ca="1" si="104"/>
        <v>-52399637.663207889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-52399637.663207889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-218422.05402801026</v>
      </c>
      <c r="L1155" s="444">
        <f t="shared" ca="1" si="104"/>
        <v>-52639715.020750478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-52639715.020750478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-219422.37635110438</v>
      </c>
      <c r="L1156" s="444">
        <f t="shared" ca="1" si="104"/>
        <v>-52880792.700616159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-52880792.700616159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-220426.86668387806</v>
      </c>
      <c r="L1157" s="444">
        <f t="shared" ca="1" si="104"/>
        <v>-53122874.870814614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-53122874.870814614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-221435.54239303825</v>
      </c>
      <c r="L1158" s="444">
        <f t="shared" ca="1" si="104"/>
        <v>-53365965.716722228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-53365965.716722228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-222448.42091765333</v>
      </c>
      <c r="L1159" s="444">
        <f t="shared" ca="1" si="104"/>
        <v>-53610069.441154458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-53610069.441154458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-223465.51976945429</v>
      </c>
      <c r="L1160" s="444">
        <f t="shared" ca="1" si="104"/>
        <v>-53855190.264438488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-53855190.264438488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-224486.85653313773</v>
      </c>
      <c r="L1161" s="444">
        <f t="shared" ca="1" si="104"/>
        <v>-54101332.424486205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-54101332.424486205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-225512.44886666993</v>
      </c>
      <c r="L1162" s="444">
        <f t="shared" ca="1" si="104"/>
        <v>-54348500.176867455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-54348500.176867455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-226542.31450159181</v>
      </c>
      <c r="L1163" s="444">
        <f t="shared" ca="1" si="104"/>
        <v>-54596697.794883624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-54596697.794883624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-227576.47124332582</v>
      </c>
      <c r="L1164" s="444">
        <f t="shared" ca="1" si="104"/>
        <v>-54845929.569641531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-54845929.569641531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-228614.93697148381</v>
      </c>
      <c r="L1165" s="444">
        <f t="shared" ca="1" si="104"/>
        <v>-55096199.810127594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-55096199.810127594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-229657.72964017573</v>
      </c>
      <c r="L1166" s="444">
        <f t="shared" ca="1" si="104"/>
        <v>-55347512.843282349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-55347512.843282349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-230704.86727832051</v>
      </c>
      <c r="L1167" s="444">
        <f t="shared" ca="1" si="104"/>
        <v>-55599873.014075249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-55599873.014075249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-231756.36798995759</v>
      </c>
      <c r="L1168" s="444">
        <f t="shared" ca="1" si="104"/>
        <v>-55853284.685579784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-55853284.685579784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-232722.01952324912</v>
      </c>
      <c r="L1169" s="444">
        <f t="shared" ca="1" si="104"/>
        <v>-56086006.705103032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-56086006.705103032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-233691.69460459601</v>
      </c>
      <c r="L1170" s="444">
        <f t="shared" ca="1" si="104"/>
        <v>-56319698.39970763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-56319698.39970763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-234665.40999878175</v>
      </c>
      <c r="L1171" s="444">
        <f t="shared" ca="1" si="104"/>
        <v>-56554363.809706412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-56554363.809706412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-235643.18254044335</v>
      </c>
      <c r="L1172" s="444">
        <f t="shared" ca="1" si="104"/>
        <v>-56790006.992246859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-56790006.992246859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-236625.02913436195</v>
      </c>
      <c r="L1173" s="444">
        <f t="shared" ca="1" si="104"/>
        <v>-57026632.021381222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-57026632.021381222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-237610.9667557551</v>
      </c>
      <c r="L1174" s="444">
        <f t="shared" ca="1" si="104"/>
        <v>-57264242.988136977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-57264242.988136977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-238601.01245057074</v>
      </c>
      <c r="L1175" s="444">
        <f t="shared" ca="1" si="104"/>
        <v>-57502844.000587545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-57502844.000587545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-239595.18333578145</v>
      </c>
      <c r="L1176" s="444">
        <f t="shared" ca="1" si="104"/>
        <v>-57742439.183923326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-57742439.183923326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-240593.49659968051</v>
      </c>
      <c r="L1177" s="444">
        <f t="shared" ca="1" si="104"/>
        <v>-57983032.680523008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-57983032.680523008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-241595.96950217918</v>
      </c>
      <c r="L1178" s="444">
        <f t="shared" ca="1" si="104"/>
        <v>-58224628.650025189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-58224628.650025189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-242602.61937510496</v>
      </c>
      <c r="L1179" s="444">
        <f t="shared" ca="1" si="104"/>
        <v>-58467231.269400291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-58467231.269400291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-243613.46362250121</v>
      </c>
      <c r="L1180" s="444">
        <f t="shared" ca="1" si="104"/>
        <v>-58710844.733022794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-58710844.733022794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-244628.51972092828</v>
      </c>
      <c r="L1181" s="444">
        <f t="shared" ca="1" si="104"/>
        <v>-58955473.252743721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-58955473.252743721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-245647.80521976549</v>
      </c>
      <c r="L1182" s="444">
        <f t="shared" ca="1" si="104"/>
        <v>-59201121.057963483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-59201121.057963483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-246671.33774151452</v>
      </c>
      <c r="L1183" s="444">
        <f t="shared" ca="1" si="104"/>
        <v>-59447792.395705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-59447792.395705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-247699.13498210418</v>
      </c>
      <c r="L1184" s="444">
        <f t="shared" ca="1" si="104"/>
        <v>-59695491.530687101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-59695491.530687101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-248731.21471119625</v>
      </c>
      <c r="L1185" s="444">
        <f t="shared" ca="1" si="104"/>
        <v>-59944222.745398298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-59944222.745398298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-249767.59477249291</v>
      </c>
      <c r="L1186" s="444">
        <f t="shared" ca="1" si="104"/>
        <v>-60193990.340170793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-60193990.340170793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-250808.29308404497</v>
      </c>
      <c r="L1187" s="444">
        <f t="shared" ca="1" si="104"/>
        <v>-60444798.633254841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-60444798.633254841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-251853.32763856181</v>
      </c>
      <c r="L1188" s="444">
        <f t="shared" ca="1" si="104"/>
        <v>-60696651.9608934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-60696651.9608934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-252902.71650372251</v>
      </c>
      <c r="L1189" s="444">
        <f t="shared" ca="1" si="104"/>
        <v>-60949554.677397124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-60949554.677397124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-253956.47782248803</v>
      </c>
      <c r="L1190" s="444">
        <f t="shared" ca="1" si="104"/>
        <v>-61203511.155219615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-61203511.155219615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-255014.62981341506</v>
      </c>
      <c r="L1191" s="444">
        <f t="shared" ca="1" si="104"/>
        <v>-61458525.785033032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-61458525.785033032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-256077.19077097101</v>
      </c>
      <c r="L1192" s="444">
        <f t="shared" ca="1" si="104"/>
        <v>-61714602.975804001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-61714602.975804001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-257144.17906585001</v>
      </c>
      <c r="L1193" s="444">
        <f t="shared" ca="1" si="104"/>
        <v>-61971747.154869854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-61971747.154869854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-258215.61314529105</v>
      </c>
      <c r="L1194" s="444">
        <f t="shared" ca="1" si="104"/>
        <v>-62229962.768015146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-62229962.768015146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-259291.51153339643</v>
      </c>
      <c r="L1195" s="444">
        <f t="shared" ca="1" si="104"/>
        <v>-62489254.279548541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-62489254.279548541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-260371.89283145225</v>
      </c>
      <c r="L1196" s="444">
        <f t="shared" ca="1" si="104"/>
        <v>-62749626.172379993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-62749626.172379993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-261456.77571824996</v>
      </c>
      <c r="L1197" s="444">
        <f t="shared" ca="1" si="104"/>
        <v>-63011082.948098242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-63011082.948098242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-262546.17895040935</v>
      </c>
      <c r="L1198" s="444">
        <f t="shared" ca="1" si="104"/>
        <v>-63273629.127048649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-63273629.127048649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-263640.12136270269</v>
      </c>
      <c r="L1199" s="444">
        <f t="shared" ca="1" si="104"/>
        <v>-63537269.24841135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-63537269.24841135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-264738.62186838064</v>
      </c>
      <c r="L1200" s="444">
        <f t="shared" ca="1" si="104"/>
        <v>-63802007.870279729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-63802007.870279729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-265841.69945949886</v>
      </c>
      <c r="L1201" s="444">
        <f t="shared" ca="1" si="104"/>
        <v>-64067849.56973923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-64067849.56973923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-266949.37320724677</v>
      </c>
      <c r="L1202" s="444">
        <f t="shared" ca="1" si="104"/>
        <v>-64334798.942946479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-64334798.942946479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-268061.66226227698</v>
      </c>
      <c r="L1203" s="444">
        <f t="shared" ca="1" si="104"/>
        <v>-64602860.605208755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-64602860.605208755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-269178.58585503645</v>
      </c>
      <c r="L1204" s="444">
        <f t="shared" ca="1" si="104"/>
        <v>-64872039.191063792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-64872039.191063792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-270300.16329609911</v>
      </c>
      <c r="L1205" s="444">
        <f t="shared" ca="1" si="104"/>
        <v>-65142339.354359888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-65142339.354359888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-271426.41397649952</v>
      </c>
      <c r="L1206" s="444">
        <f t="shared" ca="1" si="104"/>
        <v>-65413765.768336385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-65413765.768336385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-272557.35736806825</v>
      </c>
      <c r="L1207" s="444">
        <f t="shared" ca="1" si="104"/>
        <v>-65686323.125704452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-65686323.125704452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-273693.01302376855</v>
      </c>
      <c r="L1208" s="444">
        <f t="shared" ca="1" si="104"/>
        <v>-65960016.138728224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-65960016.138728224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-274833.40057803428</v>
      </c>
      <c r="L1209" s="444">
        <f t="shared" ca="1" si="104"/>
        <v>-66234849.539306261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-66234849.539306261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-275978.5397471094</v>
      </c>
      <c r="L1210" s="444">
        <f t="shared" ca="1" si="104"/>
        <v>-66510828.079053372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-66510828.079053372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-277128.45032938907</v>
      </c>
      <c r="L1211" s="444">
        <f t="shared" ca="1" si="104"/>
        <v>-66787956.529382758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-66787956.529382758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-278283.15220576146</v>
      </c>
      <c r="L1212" s="444">
        <f t="shared" ca="1" si="104"/>
        <v>-67066239.681588516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-67066239.681588516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-279442.66533995216</v>
      </c>
      <c r="L1213" s="444">
        <f t="shared" ca="1" si="104"/>
        <v>-67345682.346928462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-67345682.346928462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-280607.00977886858</v>
      </c>
      <c r="L1214" s="444">
        <f t="shared" ca="1" si="104"/>
        <v>-67626289.356707335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-67626289.356707335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-281776.20565294725</v>
      </c>
      <c r="L1215" s="444">
        <f t="shared" ca="1" si="104"/>
        <v>-67908065.562360287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-67908065.562360287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-282950.27317650121</v>
      </c>
      <c r="L1216" s="444">
        <f t="shared" ca="1" si="104"/>
        <v>-68191015.835536793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-68191015.835536793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-284129.23264806997</v>
      </c>
      <c r="L1217" s="444">
        <f t="shared" ca="1" si="104"/>
        <v>-68475145.068184868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-68475145.068184868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-285313.1044507703</v>
      </c>
      <c r="L1218" s="444">
        <f t="shared" ca="1" si="104"/>
        <v>-68760458.172635645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-68760458.172635645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-286501.90905264852</v>
      </c>
      <c r="L1219" s="444">
        <f t="shared" ca="1" si="104"/>
        <v>-69046960.0816883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-69046960.0816883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-287695.66700703459</v>
      </c>
      <c r="L1220" s="444">
        <f t="shared" ca="1" si="104"/>
        <v>-69334655.748695329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-69334655.748695329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-288894.39895289717</v>
      </c>
      <c r="L1221" s="444">
        <f t="shared" ca="1" si="104"/>
        <v>-69623550.14764823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-69623550.14764823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-290098.12561520096</v>
      </c>
      <c r="L1222" s="444">
        <f t="shared" ca="1" si="104"/>
        <v>-69913648.273263425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-69913648.273263425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-291306.86780526425</v>
      </c>
      <c r="L1223" s="444">
        <f t="shared" ca="1" si="104"/>
        <v>-70204955.141068682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-70204955.141068682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-292520.64642111951</v>
      </c>
      <c r="L1224" s="444">
        <f t="shared" ca="1" si="104"/>
        <v>-70497475.787489802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-70497475.787489802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-293739.48244787415</v>
      </c>
      <c r="L1225" s="444">
        <f t="shared" ca="1" si="104"/>
        <v>-70791215.269937679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-70791215.269937679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-294963.39695807366</v>
      </c>
      <c r="L1226" s="444">
        <f t="shared" ca="1" si="104"/>
        <v>-71086178.666895747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-71086178.666895747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-296192.4111120656</v>
      </c>
      <c r="L1227" s="444">
        <f t="shared" ca="1" si="104"/>
        <v>-71382371.078007817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-71382371.078007817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-297426.54615836591</v>
      </c>
      <c r="L1228" s="444">
        <f t="shared" ca="1" si="104"/>
        <v>-71679797.624166191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-71679797.624166191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-298665.82343402581</v>
      </c>
      <c r="L1229" s="444">
        <f t="shared" ca="1" si="104"/>
        <v>-71978463.447600216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-71978463.447600216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-299910.26436500088</v>
      </c>
      <c r="L1230" s="444">
        <f t="shared" ca="1" si="104"/>
        <v>-72278373.711965218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-72278373.711965218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-301159.89046652173</v>
      </c>
      <c r="L1231" s="444">
        <f t="shared" ca="1" si="104"/>
        <v>-72579533.602431744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-72579533.602431744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-302414.72334346559</v>
      </c>
      <c r="L1232" s="444">
        <f t="shared" ca="1" si="104"/>
        <v>-72881948.325775206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-72881948.325775206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-303674.78469073004</v>
      </c>
      <c r="L1233" s="444">
        <f t="shared" ca="1" si="104"/>
        <v>-73185623.110465929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-73185623.110465929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-304940.09629360802</v>
      </c>
      <c r="L1234" s="444">
        <f t="shared" ca="1" si="104"/>
        <v>-73490563.206759542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-73490563.206759542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-306210.68002816476</v>
      </c>
      <c r="L1235" s="444">
        <f t="shared" ca="1" si="104"/>
        <v>-73796773.886787713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-73796773.886787713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-307486.55786161544</v>
      </c>
      <c r="L1236" s="444">
        <f t="shared" ca="1" si="104"/>
        <v>-74104260.444649324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-74104260.444649324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-308767.75185270549</v>
      </c>
      <c r="L1237" s="444">
        <f t="shared" ca="1" si="104"/>
        <v>-74413028.19650203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-74413028.19650203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-310054.28415209177</v>
      </c>
      <c r="L1238" s="444">
        <f t="shared" ca="1" si="104"/>
        <v>-74723082.48065412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-74723082.48065412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-311346.17700272548</v>
      </c>
      <c r="L1239" s="444">
        <f t="shared" ca="1" si="104"/>
        <v>-75034428.657656848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-75034428.657656848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-312643.45274023688</v>
      </c>
      <c r="L1240" s="444">
        <f t="shared" ca="1" si="104"/>
        <v>-75347072.110397086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-75347072.110397086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-313946.13379332121</v>
      </c>
      <c r="L1241" s="444">
        <f t="shared" ca="1" si="104"/>
        <v>-75661018.24419041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-75661018.24419041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-315254.24268412672</v>
      </c>
      <c r="L1242" s="444">
        <f t="shared" ca="1" si="104"/>
        <v>-75976272.486874536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-75976272.486874536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-316567.8020286439</v>
      </c>
      <c r="L1243" s="444">
        <f t="shared" ca="1" si="104"/>
        <v>-76292840.288903177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-76292840.288903177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-317886.83453709655</v>
      </c>
      <c r="L1244" s="444">
        <f t="shared" ca="1" si="104"/>
        <v>-76610727.123440281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-76610727.123440281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-319211.36301433452</v>
      </c>
      <c r="L1245" s="444">
        <f t="shared" ca="1" si="104"/>
        <v>-76929938.486454621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-76929938.486454621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-320541.41036022757</v>
      </c>
      <c r="L1246" s="444">
        <f t="shared" ca="1" si="104"/>
        <v>-77250479.896814853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-77250479.896814853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-321876.99957006186</v>
      </c>
      <c r="L1247" s="444">
        <f t="shared" ca="1" si="104"/>
        <v>-77572356.89638491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-77572356.89638491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-323218.15373493714</v>
      </c>
      <c r="L1248" s="444">
        <f t="shared" ca="1" si="104"/>
        <v>-77895575.050119847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-77895575.050119847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-324564.89604216604</v>
      </c>
      <c r="L1249" s="444">
        <f t="shared" ca="1" si="104"/>
        <v>-78220139.946162015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-78220139.946162015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-325917.24977567507</v>
      </c>
      <c r="L1250" s="444">
        <f t="shared" ca="1" si="104"/>
        <v>-78546057.195937693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-78546057.195937693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-327275.23831640708</v>
      </c>
      <c r="L1251" s="444">
        <f t="shared" ca="1" si="104"/>
        <v>-78873332.434254095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-78873332.434254095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-328638.88514272537</v>
      </c>
      <c r="L1252" s="444">
        <f t="shared" ca="1" si="104"/>
        <v>-79201971.319396824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-79201971.319396824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-330008.21383082011</v>
      </c>
      <c r="L1253" s="444">
        <f t="shared" ca="1" si="104"/>
        <v>-79531979.533227637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-79531979.533227637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-331383.24805511517</v>
      </c>
      <c r="L1254" s="444">
        <f t="shared" ca="1" si="104"/>
        <v>-79863362.781282753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-79863362.781282753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-332764.01158867811</v>
      </c>
      <c r="L1255" s="444">
        <f t="shared" ca="1" si="104"/>
        <v>-80196126.792871431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-80196126.792871431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-334150.52830363094</v>
      </c>
      <c r="L1256" s="444">
        <f t="shared" ca="1" si="104"/>
        <v>-80530277.321175069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-80530277.321175069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-335542.82217156276</v>
      </c>
      <c r="L1257" s="444">
        <f t="shared" ca="1" si="104"/>
        <v>-80865820.143346637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-80865820.143346637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-336940.91726394434</v>
      </c>
      <c r="L1258" s="444">
        <f t="shared" ca="1" si="104"/>
        <v>-81202761.060610577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-81202761.060610577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-338344.83775254409</v>
      </c>
      <c r="L1259" s="444">
        <f t="shared" ca="1" si="104"/>
        <v>-81541105.898363128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-81541105.898363128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-339754.60790984635</v>
      </c>
      <c r="L1260" s="444">
        <f t="shared" ca="1" si="104"/>
        <v>-81880860.506272972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-81880860.506272972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-341170.25210947072</v>
      </c>
      <c r="L1261" s="444">
        <f t="shared" ca="1" si="104"/>
        <v>-82222030.75838244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-82222030.75838244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-342591.79482659348</v>
      </c>
      <c r="L1262" s="444">
        <f t="shared" ca="1" si="104"/>
        <v>-82564622.553209037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-82564622.553209037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-344019.26063837099</v>
      </c>
      <c r="L1263" s="444">
        <f t="shared" ca="1" si="104"/>
        <v>-82908641.813847408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-82908641.813847408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-345452.67422436422</v>
      </c>
      <c r="L1264" s="444">
        <f t="shared" ca="1" si="104"/>
        <v>-83254094.488071769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-83254094.488071769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-346892.06036696571</v>
      </c>
      <c r="L1265" s="444">
        <f t="shared" ca="1" si="104"/>
        <v>-83600986.548438728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-83600986.548438728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-348337.44395182806</v>
      </c>
      <c r="L1266" s="444">
        <f t="shared" ca="1" si="104"/>
        <v>-83949323.992390558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-83949323.992390558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-349788.84996829397</v>
      </c>
      <c r="L1267" s="444">
        <f t="shared" ca="1" si="104"/>
        <v>-84299112.842358857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-84299112.842358857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-351246.30350982858</v>
      </c>
      <c r="L1268" s="444">
        <f t="shared" ca="1" si="104"/>
        <v>-84650359.145868689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-84650359.145868689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-352709.82977445284</v>
      </c>
      <c r="L1269" s="444">
        <f t="shared" ca="1" si="104"/>
        <v>-85003068.975643143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-85003068.975643143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-354179.45406517974</v>
      </c>
      <c r="L1270" s="444">
        <f t="shared" ca="1" si="104"/>
        <v>-85357248.429708317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-85357248.429708317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-355655.2017904513</v>
      </c>
      <c r="L1271" s="444">
        <f t="shared" ca="1" si="104"/>
        <v>-85712903.631498769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-85712903.631498769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-357137.09846457822</v>
      </c>
      <c r="L1272" s="444">
        <f t="shared" ca="1" si="104"/>
        <v>-86070040.729963347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-86070040.729963347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-358625.16970818059</v>
      </c>
      <c r="L1273" s="444">
        <f t="shared" ca="1" si="104"/>
        <v>-86428665.899671525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-86428665.899671525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-360119.44124863134</v>
      </c>
      <c r="L1274" s="444">
        <f t="shared" ca="1" si="104"/>
        <v>-86788785.34092015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-86788785.34092015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-361619.93892050063</v>
      </c>
      <c r="L1275" s="444">
        <f t="shared" ca="1" si="104"/>
        <v>-87150405.279840648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-87150405.279840648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-363126.68866600271</v>
      </c>
      <c r="L1276" s="444">
        <f t="shared" ca="1" si="104"/>
        <v>-87513531.968506649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-87513531.968506649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-364639.71653544437</v>
      </c>
      <c r="L1277" s="444">
        <f t="shared" ca="1" si="104"/>
        <v>-87878171.685042098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-87878171.685042098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-366159.04868767539</v>
      </c>
      <c r="L1278" s="444">
        <f t="shared" ca="1" si="104"/>
        <v>-88244330.73372978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-88244330.73372978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-367684.71139054076</v>
      </c>
      <c r="L1279" s="444">
        <f t="shared" ca="1" si="104"/>
        <v>-88612015.44512032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-88612015.44512032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-369216.73102133465</v>
      </c>
      <c r="L1280" s="444">
        <f t="shared" ca="1" si="104"/>
        <v>-88981232.176141649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-88981232.176141649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-370755.13406725688</v>
      </c>
      <c r="L1281" s="444">
        <f t="shared" ca="1" si="104"/>
        <v>-89351987.310208902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-89351987.310208902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-372299.94712587044</v>
      </c>
      <c r="L1282" s="444">
        <f t="shared" ca="1" si="104"/>
        <v>-89724287.257334769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-89724287.257334769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-373851.19690556155</v>
      </c>
      <c r="L1283" s="444">
        <f t="shared" ref="L1283:L1537" ca="1" si="109">I1283-J1283+K1283</f>
        <v>-90098138.454240337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-90098138.454240337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-375408.9102260014</v>
      </c>
      <c r="L1284" s="444">
        <f t="shared" ca="1" si="109"/>
        <v>-90473547.364466339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-90473547.364466339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-376973.11401860975</v>
      </c>
      <c r="L1285" s="444">
        <f t="shared" ca="1" si="109"/>
        <v>-90850520.478484944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-90850520.478484944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-378543.83532702061</v>
      </c>
      <c r="L1286" s="444">
        <f t="shared" ca="1" si="109"/>
        <v>-91229064.313811958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-91229064.313811958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-380121.1013075498</v>
      </c>
      <c r="L1287" s="444">
        <f t="shared" ca="1" si="109"/>
        <v>-91609185.415119514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-91609185.415119514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-381704.93922966463</v>
      </c>
      <c r="L1288" s="444">
        <f t="shared" ca="1" si="109"/>
        <v>-91990890.354349181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-91990890.354349181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-383295.3764764549</v>
      </c>
      <c r="L1289" s="444">
        <f t="shared" ca="1" si="109"/>
        <v>-92374185.730825633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-92374185.730825633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-384892.44054510677</v>
      </c>
      <c r="L1290" s="444">
        <f t="shared" ca="1" si="109"/>
        <v>-92759078.171370745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-92759078.171370745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-386496.15904737811</v>
      </c>
      <c r="L1291" s="444">
        <f t="shared" ca="1" si="109"/>
        <v>-93145574.330418125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-93145574.330418125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-388106.5597100755</v>
      </c>
      <c r="L1292" s="444">
        <f t="shared" ca="1" si="109"/>
        <v>-93533680.890128195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-93533680.890128195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-389723.67037553416</v>
      </c>
      <c r="L1293" s="444">
        <f t="shared" ca="1" si="109"/>
        <v>-93923404.560503736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-93923404.560503736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-391347.51900209888</v>
      </c>
      <c r="L1294" s="444">
        <f t="shared" ca="1" si="109"/>
        <v>-94314752.079505831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-94314752.079505831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-392978.13366460765</v>
      </c>
      <c r="L1295" s="444">
        <f t="shared" ca="1" si="109"/>
        <v>-94707730.213170439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-94707730.213170439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-394615.54255487683</v>
      </c>
      <c r="L1296" s="444">
        <f t="shared" ca="1" si="109"/>
        <v>-95102345.755725309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-95102345.755725309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-396259.77398218878</v>
      </c>
      <c r="L1297" s="444">
        <f t="shared" ca="1" si="109"/>
        <v>-95498605.529707491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-95498605.529707491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-397910.85637378122</v>
      </c>
      <c r="L1298" s="444">
        <f t="shared" ca="1" si="109"/>
        <v>-95896516.386081278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-95896516.386081278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-399568.81827533868</v>
      </c>
      <c r="L1299" s="444">
        <f t="shared" ca="1" si="109"/>
        <v>-96296085.204356611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-96296085.204356611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-401233.68835148588</v>
      </c>
      <c r="L1300" s="444">
        <f t="shared" ca="1" si="109"/>
        <v>-96697318.892708093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-96697318.892708093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-402905.49538628373</v>
      </c>
      <c r="L1301" s="444">
        <f t="shared" ca="1" si="109"/>
        <v>-97100224.38809438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-97100224.38809438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-404584.26828372659</v>
      </c>
      <c r="L1302" s="444">
        <f t="shared" ca="1" si="109"/>
        <v>-97504808.656378105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-97504808.656378105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-406270.0360682421</v>
      </c>
      <c r="L1303" s="444">
        <f t="shared" ca="1" si="109"/>
        <v>-97911078.692446351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-97911078.692446351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-407962.82788519311</v>
      </c>
      <c r="L1304" s="444">
        <f t="shared" ca="1" si="109"/>
        <v>-98319041.520331547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-98319041.520331547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-409662.67300138145</v>
      </c>
      <c r="L1305" s="444">
        <f t="shared" ca="1" si="109"/>
        <v>-98728704.193332925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-98728704.193332925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-411369.60080555384</v>
      </c>
      <c r="L1306" s="444">
        <f t="shared" ca="1" si="109"/>
        <v>-99140073.794138476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-99140073.794138476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-413083.64080891031</v>
      </c>
      <c r="L1307" s="444">
        <f t="shared" ca="1" si="109"/>
        <v>-99553157.434947386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-99553157.434947386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-414804.8226456141</v>
      </c>
      <c r="L1308" s="444">
        <f t="shared" ca="1" si="109"/>
        <v>-99967962.257593006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-99967962.257593006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-416533.1760733042</v>
      </c>
      <c r="L1309" s="444">
        <f t="shared" ca="1" si="109"/>
        <v>-100384495.4336663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-100384495.4336663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-418268.73097360961</v>
      </c>
      <c r="L1310" s="444">
        <f t="shared" ca="1" si="109"/>
        <v>-100802764.16463992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-100802764.16463992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-420011.51735266636</v>
      </c>
      <c r="L1311" s="444">
        <f t="shared" ca="1" si="109"/>
        <v>-101222775.68199259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-101222775.68199259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-421761.56534163578</v>
      </c>
      <c r="L1312" s="444">
        <f t="shared" ca="1" si="109"/>
        <v>-101644537.24733423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-101644537.24733423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-423518.90519722592</v>
      </c>
      <c r="L1313" s="444">
        <f t="shared" ca="1" si="109"/>
        <v>-102068056.15253146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-102068056.15253146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-425283.56730221439</v>
      </c>
      <c r="L1314" s="444">
        <f t="shared" ca="1" si="109"/>
        <v>-102493339.71983367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-102493339.71983367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-427055.58216597361</v>
      </c>
      <c r="L1315" s="444">
        <f t="shared" ca="1" si="109"/>
        <v>-102920395.30199964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-102920395.30199964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-428834.9804249985</v>
      </c>
      <c r="L1316" s="444">
        <f t="shared" ca="1" si="109"/>
        <v>-103349230.28242464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-103349230.28242464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-430621.79284343601</v>
      </c>
      <c r="L1317" s="444">
        <f t="shared" ca="1" si="109"/>
        <v>-103779852.07526807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-103779852.07526807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-432416.05031361699</v>
      </c>
      <c r="L1318" s="444">
        <f t="shared" ca="1" si="109"/>
        <v>-104212268.1255817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-104212268.1255817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-434217.78385659039</v>
      </c>
      <c r="L1319" s="444">
        <f t="shared" ca="1" si="109"/>
        <v>-104646485.90943828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-104646485.90943828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-436027.02462265949</v>
      </c>
      <c r="L1320" s="444">
        <f t="shared" ca="1" si="109"/>
        <v>-105082512.93406095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-105082512.93406095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-437843.8038919206</v>
      </c>
      <c r="L1321" s="444">
        <f t="shared" ca="1" si="109"/>
        <v>-105520356.73795287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-105520356.73795287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-439668.15307480365</v>
      </c>
      <c r="L1322" s="444">
        <f t="shared" ca="1" si="109"/>
        <v>-105960024.89102767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-105960024.89102767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-441500.10371261538</v>
      </c>
      <c r="L1323" s="444">
        <f t="shared" ca="1" si="109"/>
        <v>-106401524.99474029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-106401524.99474029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-443339.68747808452</v>
      </c>
      <c r="L1324" s="444">
        <f t="shared" ca="1" si="109"/>
        <v>-106844864.68221837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-106844864.68221837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-445186.93617590988</v>
      </c>
      <c r="L1325" s="444">
        <f t="shared" ca="1" si="109"/>
        <v>-107290051.61839429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-107290051.61839429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-447041.88174330955</v>
      </c>
      <c r="L1326" s="444">
        <f t="shared" ca="1" si="109"/>
        <v>-107737093.5001376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-107737093.5001376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-448904.55625057331</v>
      </c>
      <c r="L1327" s="444">
        <f t="shared" ca="1" si="109"/>
        <v>-108185998.05638817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-108185998.05638817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-450774.99190161732</v>
      </c>
      <c r="L1328" s="444">
        <f t="shared" ca="1" si="109"/>
        <v>-108636773.04828979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-108636773.04828979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-452653.22103454085</v>
      </c>
      <c r="L1329" s="444">
        <f t="shared" ca="1" si="109"/>
        <v>-109089426.26932433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-109089426.26932433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-454539.2761221847</v>
      </c>
      <c r="L1330" s="444">
        <f t="shared" ca="1" si="109"/>
        <v>-109543965.54544652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-109543965.54544652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-456433.18977269373</v>
      </c>
      <c r="L1331" s="444">
        <f t="shared" ca="1" si="109"/>
        <v>-110000398.73521921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-110000398.73521921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-458334.99473008001</v>
      </c>
      <c r="L1332" s="444">
        <f t="shared" ca="1" si="109"/>
        <v>-110458733.7299493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-110458733.7299493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-460244.72387478879</v>
      </c>
      <c r="L1333" s="444">
        <f t="shared" ca="1" si="109"/>
        <v>-110918978.45382409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-110918978.45382409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-462162.41022426711</v>
      </c>
      <c r="L1334" s="444">
        <f t="shared" ca="1" si="109"/>
        <v>-111381140.86404836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-111381140.86404836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-464088.08693353477</v>
      </c>
      <c r="L1335" s="444">
        <f t="shared" ca="1" si="109"/>
        <v>-111845228.9509819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-111845228.9509819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-466021.78729575797</v>
      </c>
      <c r="L1336" s="444">
        <f t="shared" ca="1" si="109"/>
        <v>-112311250.73827766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-112311250.73827766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-467963.54474282358</v>
      </c>
      <c r="L1337" s="444">
        <f t="shared" ca="1" si="109"/>
        <v>-112779214.28302048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-112779214.28302048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-469913.39284591872</v>
      </c>
      <c r="L1338" s="444">
        <f t="shared" ca="1" si="109"/>
        <v>-113249127.6758664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-113249127.6758664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-471871.36531611002</v>
      </c>
      <c r="L1339" s="444">
        <f t="shared" ca="1" si="109"/>
        <v>-113720999.0411825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-113720999.0411825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-473837.49600492709</v>
      </c>
      <c r="L1340" s="444">
        <f t="shared" ca="1" si="109"/>
        <v>-114194836.53718743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-114194836.53718743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-475811.81890494766</v>
      </c>
      <c r="L1341" s="444">
        <f t="shared" ca="1" si="109"/>
        <v>-114670648.35609238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-114670648.35609238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-477794.36815038486</v>
      </c>
      <c r="L1342" s="444">
        <f t="shared" ca="1" si="109"/>
        <v>-115148442.72424276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-115148442.72424276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-479785.17801767815</v>
      </c>
      <c r="L1343" s="444">
        <f t="shared" ca="1" si="109"/>
        <v>-115628227.90226044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-115628227.90226044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-481784.28292608523</v>
      </c>
      <c r="L1344" s="444">
        <f t="shared" ca="1" si="109"/>
        <v>-116110012.18518652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-116110012.18518652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-483791.71743827715</v>
      </c>
      <c r="L1345" s="444">
        <f t="shared" ca="1" si="109"/>
        <v>-116593803.9026248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-116593803.9026248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-485807.51626093668</v>
      </c>
      <c r="L1346" s="444">
        <f t="shared" ca="1" si="109"/>
        <v>-117079611.41888574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-117079611.41888574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-487831.71424535726</v>
      </c>
      <c r="L1347" s="444">
        <f t="shared" ca="1" si="109"/>
        <v>-117567443.1331311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-117567443.1331311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-489864.34638804622</v>
      </c>
      <c r="L1348" s="444">
        <f t="shared" ca="1" si="109"/>
        <v>-118057307.47951914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-118057307.47951914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-491905.44783132977</v>
      </c>
      <c r="L1349" s="444">
        <f t="shared" ca="1" si="109"/>
        <v>-118549212.92735048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-118549212.92735048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-493955.05386396026</v>
      </c>
      <c r="L1350" s="444">
        <f t="shared" ca="1" si="109"/>
        <v>-119043167.98121443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-119043167.98121443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-496013.19992172671</v>
      </c>
      <c r="L1351" s="444">
        <f t="shared" ca="1" si="109"/>
        <v>-119539181.18113616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-119539181.18113616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-498079.92158806731</v>
      </c>
      <c r="L1352" s="444">
        <f t="shared" ca="1" si="109"/>
        <v>-120037261.10272422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-120037261.10272422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-500155.25459468429</v>
      </c>
      <c r="L1353" s="444">
        <f t="shared" ca="1" si="109"/>
        <v>-120537416.35731891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-120537416.35731891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-502239.23482216214</v>
      </c>
      <c r="L1354" s="444">
        <f t="shared" ca="1" si="109"/>
        <v>-121039655.59214108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-121039655.59214108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-504331.89830058784</v>
      </c>
      <c r="L1355" s="444">
        <f t="shared" ca="1" si="109"/>
        <v>-121543987.49044167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-121543987.49044167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-506433.28121017368</v>
      </c>
      <c r="L1356" s="444">
        <f t="shared" ca="1" si="109"/>
        <v>-122050420.77165183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-122050420.77165183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-508543.41988188255</v>
      </c>
      <c r="L1357" s="444">
        <f t="shared" ca="1" si="109"/>
        <v>-122558964.19153371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-122558964.19153371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-510662.3507980571</v>
      </c>
      <c r="L1358" s="444">
        <f t="shared" ca="1" si="109"/>
        <v>-123069626.54233177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-123069626.54233177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-512790.11059304903</v>
      </c>
      <c r="L1359" s="444">
        <f t="shared" ca="1" si="109"/>
        <v>-123582416.65292482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-123582416.65292482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-514926.73605385341</v>
      </c>
      <c r="L1360" s="444">
        <f t="shared" ca="1" si="109"/>
        <v>-124097343.38897868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-124097343.38897868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-517072.26412074454</v>
      </c>
      <c r="L1361" s="444">
        <f t="shared" ca="1" si="109"/>
        <v>-124614415.65309942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-124614415.65309942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-519226.73188791424</v>
      </c>
      <c r="L1362" s="444">
        <f t="shared" ca="1" si="109"/>
        <v>-125133642.38498732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-125133642.38498732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-521390.17660411383</v>
      </c>
      <c r="L1363" s="444">
        <f t="shared" ca="1" si="109"/>
        <v>-125655032.56159143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-125655032.56159143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-523562.63567329763</v>
      </c>
      <c r="L1364" s="444">
        <f t="shared" ca="1" si="109"/>
        <v>-126178595.19726473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-126178595.19726473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-525744.14665526978</v>
      </c>
      <c r="L1365" s="444">
        <f t="shared" ca="1" si="109"/>
        <v>-126704339.34392001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-126704339.34392001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-527934.74726633343</v>
      </c>
      <c r="L1366" s="444">
        <f t="shared" ca="1" si="109"/>
        <v>-127232274.09118634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-127232274.09118634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-530134.47537994315</v>
      </c>
      <c r="L1367" s="444">
        <f t="shared" ca="1" si="109"/>
        <v>-127762408.56656629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-127762408.56656629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-532343.36902735953</v>
      </c>
      <c r="L1368" s="444">
        <f t="shared" ca="1" si="109"/>
        <v>-128294751.93559365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-128294751.93559365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-534561.46639830677</v>
      </c>
      <c r="L1369" s="444">
        <f t="shared" ca="1" si="109"/>
        <v>-128829313.40199196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-128829313.40199196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-536788.80584163312</v>
      </c>
      <c r="L1370" s="444">
        <f t="shared" ca="1" si="109"/>
        <v>-129366102.2078336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-129366102.2078336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-539025.42586597335</v>
      </c>
      <c r="L1371" s="444">
        <f t="shared" ca="1" si="109"/>
        <v>-129905127.63369958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-129905127.63369958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-541271.36514041491</v>
      </c>
      <c r="L1372" s="444">
        <f t="shared" ca="1" si="109"/>
        <v>-130446398.99883999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-130446398.99883999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-543526.66249516665</v>
      </c>
      <c r="L1373" s="444">
        <f t="shared" ca="1" si="109"/>
        <v>-130989925.66133516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-130989925.66133516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-545791.35692222975</v>
      </c>
      <c r="L1374" s="444">
        <f t="shared" ca="1" si="109"/>
        <v>-131535717.01825738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-131535717.01825738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-548065.48757607245</v>
      </c>
      <c r="L1375" s="444">
        <f t="shared" ca="1" si="109"/>
        <v>-132083782.50583345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-132083782.50583345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-550349.09377430601</v>
      </c>
      <c r="L1376" s="444">
        <f t="shared" ca="1" si="109"/>
        <v>-132634131.59960775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-132634131.59960775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-552642.21499836561</v>
      </c>
      <c r="L1377" s="444">
        <f t="shared" ca="1" si="109"/>
        <v>-133186773.81460612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-133186773.81460612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-554944.89089419215</v>
      </c>
      <c r="L1378" s="444">
        <f t="shared" ca="1" si="109"/>
        <v>-133741718.7055003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-133741718.7055003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-557257.16127291787</v>
      </c>
      <c r="L1379" s="444">
        <f t="shared" ca="1" si="109"/>
        <v>-134298975.86677322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-134298975.86677322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-559579.06611155509</v>
      </c>
      <c r="L1380" s="444">
        <f t="shared" ca="1" si="109"/>
        <v>-134858554.93288478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-134858554.93288478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-561910.64555368654</v>
      </c>
      <c r="L1381" s="444">
        <f t="shared" ca="1" si="109"/>
        <v>-135420465.57843846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-135420465.57843846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-564251.93991016026</v>
      </c>
      <c r="L1382" s="444">
        <f t="shared" ca="1" si="109"/>
        <v>-135984717.51834863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-135984717.51834863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-566602.98965978599</v>
      </c>
      <c r="L1383" s="444">
        <f t="shared" ca="1" si="109"/>
        <v>-136551320.50800842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-136551320.50800842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-568963.83545003505</v>
      </c>
      <c r="L1384" s="444">
        <f t="shared" ca="1" si="109"/>
        <v>-137120284.34345844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-137120284.34345844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-571334.51809774351</v>
      </c>
      <c r="L1385" s="444">
        <f t="shared" ca="1" si="109"/>
        <v>-137691618.8615562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-137691618.8615562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-573715.07858981751</v>
      </c>
      <c r="L1386" s="444">
        <f t="shared" ca="1" si="109"/>
        <v>-138265333.94014603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-138265333.94014603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-576105.55808394181</v>
      </c>
      <c r="L1387" s="444">
        <f t="shared" ca="1" si="109"/>
        <v>-138841439.49822998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-138841439.49822998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-578505.99790929153</v>
      </c>
      <c r="L1388" s="444">
        <f t="shared" ca="1" si="109"/>
        <v>-139419945.49613926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-139419945.49613926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-580916.43956724694</v>
      </c>
      <c r="L1389" s="444">
        <f t="shared" ca="1" si="109"/>
        <v>-140000861.9357065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-140000861.9357065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-583336.92473211035</v>
      </c>
      <c r="L1390" s="444">
        <f t="shared" ca="1" si="109"/>
        <v>-140584198.86043862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-140584198.86043862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-585767.49525182752</v>
      </c>
      <c r="L1391" s="444">
        <f t="shared" ca="1" si="109"/>
        <v>-141169966.35569045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-141169966.35569045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-588208.19314871018</v>
      </c>
      <c r="L1392" s="444">
        <f t="shared" ca="1" si="109"/>
        <v>-141758174.54883915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-141758174.54883915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-590659.0606201631</v>
      </c>
      <c r="L1393" s="444">
        <f t="shared" ca="1" si="109"/>
        <v>-142348833.60945931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-142348833.60945931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-593120.14003941382</v>
      </c>
      <c r="L1394" s="444">
        <f t="shared" ca="1" si="109"/>
        <v>-142941953.74949872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-142941953.74949872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-595591.47395624465</v>
      </c>
      <c r="L1395" s="444">
        <f t="shared" ca="1" si="109"/>
        <v>-143537545.22345498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-143537545.22345498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-598073.10509772913</v>
      </c>
      <c r="L1396" s="444">
        <f t="shared" ca="1" si="109"/>
        <v>-144135618.32855272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-144135618.32855272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-600565.07636896963</v>
      </c>
      <c r="L1397" s="444">
        <f t="shared" ca="1" si="109"/>
        <v>-144736183.40492168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-144736183.40492168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-603067.43085384031</v>
      </c>
      <c r="L1398" s="444">
        <f t="shared" ca="1" si="109"/>
        <v>-145339250.83577552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-145339250.83577552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-605580.21181573137</v>
      </c>
      <c r="L1399" s="444">
        <f t="shared" ca="1" si="109"/>
        <v>-145944831.04759127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-145944831.04759127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-608103.46269829699</v>
      </c>
      <c r="L1400" s="444">
        <f t="shared" ca="1" si="109"/>
        <v>-146552934.51028958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-146552934.51028958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-610637.22712620662</v>
      </c>
      <c r="L1401" s="444">
        <f t="shared" ca="1" si="109"/>
        <v>-147163571.73741579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-147163571.73741579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-613181.54890589917</v>
      </c>
      <c r="L1402" s="444">
        <f t="shared" ca="1" si="109"/>
        <v>-147776753.2863217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-147776753.2863217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-615736.47202634043</v>
      </c>
      <c r="L1403" s="444">
        <f t="shared" ca="1" si="109"/>
        <v>-148392489.75834805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-148392489.75834805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-618302.04065978352</v>
      </c>
      <c r="L1404" s="444">
        <f t="shared" ca="1" si="109"/>
        <v>-149010791.79900783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-149010791.79900783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-620878.29916253267</v>
      </c>
      <c r="L1405" s="444">
        <f t="shared" ca="1" si="109"/>
        <v>-149631670.09817037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-149631670.09817037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-623465.29207570991</v>
      </c>
      <c r="L1406" s="444">
        <f t="shared" ca="1" si="109"/>
        <v>-150255135.39024609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-150255135.39024609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-626063.06412602542</v>
      </c>
      <c r="L1407" s="444">
        <f t="shared" ca="1" si="109"/>
        <v>-150881198.45437211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-150881198.45437211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-628671.66022655042</v>
      </c>
      <c r="L1408" s="444">
        <f t="shared" ca="1" si="109"/>
        <v>-151509870.11459866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-151509870.11459866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-631291.12547749444</v>
      </c>
      <c r="L1409" s="444">
        <f t="shared" ca="1" si="109"/>
        <v>-152141161.24007615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-152141161.24007615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-633921.50516698393</v>
      </c>
      <c r="L1410" s="444">
        <f t="shared" ca="1" si="109"/>
        <v>-152775082.74524313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-152775082.74524313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-636562.84477184643</v>
      </c>
      <c r="L1411" s="444">
        <f t="shared" ca="1" si="109"/>
        <v>-153411645.59001496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-153411645.59001496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-639215.18995839567</v>
      </c>
      <c r="L1412" s="444">
        <f t="shared" ca="1" si="109"/>
        <v>-154050860.77997336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-154050860.77997336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-641878.58658322226</v>
      </c>
      <c r="L1413" s="444">
        <f t="shared" ca="1" si="109"/>
        <v>-154692739.36655658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-154692739.36655658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-644553.0806939858</v>
      </c>
      <c r="L1414" s="444">
        <f t="shared" ca="1" si="109"/>
        <v>-155337292.44725057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-155337292.44725057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-647238.71853021067</v>
      </c>
      <c r="L1415" s="444">
        <f t="shared" ca="1" si="109"/>
        <v>-155984531.16578078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-155984531.16578078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-649935.54652408662</v>
      </c>
      <c r="L1416" s="444">
        <f t="shared" ca="1" si="109"/>
        <v>-156634466.71230486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-156634466.71230486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-652643.6113012702</v>
      </c>
      <c r="L1417" s="444">
        <f t="shared" ca="1" si="109"/>
        <v>-157287110.32360613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-157287110.32360613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-655362.95968169218</v>
      </c>
      <c r="L1418" s="444">
        <f t="shared" ca="1" si="109"/>
        <v>-157942473.28328782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-157942473.28328782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-658093.63868036587</v>
      </c>
      <c r="L1419" s="444">
        <f t="shared" ca="1" si="109"/>
        <v>-158600566.92196819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-158600566.92196819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-660835.69550820079</v>
      </c>
      <c r="L1420" s="444">
        <f t="shared" ca="1" si="109"/>
        <v>-159261402.6174764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-159261402.6174764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-663589.17757281836</v>
      </c>
      <c r="L1421" s="444">
        <f t="shared" ca="1" si="109"/>
        <v>-159924991.79504922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-159924991.79504922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-666354.13247937174</v>
      </c>
      <c r="L1422" s="444">
        <f t="shared" ca="1" si="109"/>
        <v>-160591345.92752859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-160591345.92752859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-669130.60803136916</v>
      </c>
      <c r="L1423" s="444">
        <f t="shared" ca="1" si="109"/>
        <v>-161260476.53555995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-161260476.53555995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-671918.65223149979</v>
      </c>
      <c r="L1424" s="444">
        <f t="shared" ca="1" si="109"/>
        <v>-161932395.18779147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-161932395.18779147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-674718.3132824644</v>
      </c>
      <c r="L1425" s="444">
        <f t="shared" ca="1" si="109"/>
        <v>-162607113.50107393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-162607113.50107393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-677529.63958780805</v>
      </c>
      <c r="L1426" s="444">
        <f t="shared" ca="1" si="109"/>
        <v>-163284643.14066175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-163284643.14066175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-680352.67975275731</v>
      </c>
      <c r="L1427" s="444">
        <f t="shared" ca="1" si="109"/>
        <v>-163964995.82041451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-163964995.82041451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-683187.48258506041</v>
      </c>
      <c r="L1428" s="444">
        <f t="shared" ca="1" si="109"/>
        <v>-164648183.30299959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-164648183.30299959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-686034.09709583165</v>
      </c>
      <c r="L1429" s="444">
        <f t="shared" ca="1" si="109"/>
        <v>-165334217.4000954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-165334217.4000954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-688892.57250039745</v>
      </c>
      <c r="L1430" s="444">
        <f t="shared" ca="1" si="109"/>
        <v>-166023109.97259581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-166023109.97259581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-691762.95821914915</v>
      </c>
      <c r="L1431" s="444">
        <f t="shared" ca="1" si="109"/>
        <v>-166714872.93081495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-166714872.93081495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-694645.30387839559</v>
      </c>
      <c r="L1432" s="444">
        <f t="shared" ca="1" si="109"/>
        <v>-167409518.23469335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-167409518.23469335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-697539.65931122226</v>
      </c>
      <c r="L1433" s="444">
        <f t="shared" ca="1" si="109"/>
        <v>-168107057.89400458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-168107057.89400458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-700446.07455835247</v>
      </c>
      <c r="L1434" s="444">
        <f t="shared" ca="1" si="109"/>
        <v>-168807503.96856293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-168807503.96856293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-703364.59986901225</v>
      </c>
      <c r="L1435" s="444">
        <f t="shared" ca="1" si="109"/>
        <v>-169510868.56843194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-169510868.56843194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-706295.28570179979</v>
      </c>
      <c r="L1436" s="444">
        <f t="shared" ca="1" si="109"/>
        <v>-170217163.85413375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-170217163.85413375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-709238.18272555736</v>
      </c>
      <c r="L1437" s="444">
        <f t="shared" ca="1" si="109"/>
        <v>-170926402.0368593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-170926402.0368593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-712193.34182024712</v>
      </c>
      <c r="L1438" s="444">
        <f t="shared" ca="1" si="109"/>
        <v>-171638595.37867954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-171638595.37867954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-715160.81407783146</v>
      </c>
      <c r="L1439" s="444">
        <f t="shared" ca="1" si="109"/>
        <v>-172353756.19275737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-172353756.19275737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-718140.65080315573</v>
      </c>
      <c r="L1440" s="444">
        <f t="shared" ca="1" si="109"/>
        <v>-173071896.84356052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-173071896.84356052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-721132.90351483552</v>
      </c>
      <c r="L1441" s="444">
        <f t="shared" ca="1" si="109"/>
        <v>-173793029.74707535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-173793029.74707535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-724137.62394614727</v>
      </c>
      <c r="L1442" s="444">
        <f t="shared" ca="1" si="109"/>
        <v>-174517167.37102151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-174517167.37102151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-727154.86404592299</v>
      </c>
      <c r="L1443" s="444">
        <f t="shared" ca="1" si="109"/>
        <v>-175244322.23506743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-175244322.23506743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-730184.67597944755</v>
      </c>
      <c r="L1444" s="444">
        <f t="shared" ca="1" si="109"/>
        <v>-175974506.91104686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-175974506.91104686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-733227.11212936195</v>
      </c>
      <c r="L1445" s="444">
        <f t="shared" ca="1" si="109"/>
        <v>-176707734.02317622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-176707734.02317622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-736282.22509656753</v>
      </c>
      <c r="L1446" s="444">
        <f t="shared" ca="1" si="109"/>
        <v>-177444016.24827278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-177444016.24827278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-739350.06770113658</v>
      </c>
      <c r="L1447" s="444">
        <f t="shared" ca="1" si="109"/>
        <v>-178183366.31597391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-178183366.31597391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-742430.69298322464</v>
      </c>
      <c r="L1448" s="444">
        <f t="shared" ca="1" si="109"/>
        <v>-178925797.00895712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-178925797.00895712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-745524.15420398803</v>
      </c>
      <c r="L1449" s="444">
        <f t="shared" ca="1" si="109"/>
        <v>-179671321.1631611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-179671321.1631611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-748630.50484650454</v>
      </c>
      <c r="L1450" s="444">
        <f t="shared" ca="1" si="109"/>
        <v>-180419951.66800761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-180419951.66800761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-751749.79861669836</v>
      </c>
      <c r="L1451" s="444">
        <f t="shared" ca="1" si="109"/>
        <v>-181171701.46662432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-181171701.46662432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-754882.08944426803</v>
      </c>
      <c r="L1452" s="444">
        <f t="shared" ca="1" si="109"/>
        <v>-181926583.5560686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-181926583.5560686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-758027.43148361915</v>
      </c>
      <c r="L1453" s="444">
        <f t="shared" ca="1" si="109"/>
        <v>-182684610.98755223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-182684610.98755223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-761185.87911480095</v>
      </c>
      <c r="L1454" s="444">
        <f t="shared" ca="1" si="109"/>
        <v>-183445796.86666703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-183445796.86666703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-764357.48694444599</v>
      </c>
      <c r="L1455" s="444">
        <f t="shared" ca="1" si="109"/>
        <v>-184210154.35361147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-184210154.35361147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-767542.30980671442</v>
      </c>
      <c r="L1456" s="444">
        <f t="shared" ca="1" si="109"/>
        <v>-184977696.66341817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-184977696.66341817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-770740.40276424238</v>
      </c>
      <c r="L1457" s="444">
        <f t="shared" ca="1" si="109"/>
        <v>-185748437.0661824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-185748437.0661824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-773951.82110909338</v>
      </c>
      <c r="L1458" s="444">
        <f t="shared" ca="1" si="109"/>
        <v>-186522388.88729149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-186522388.88729149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-777176.62036371452</v>
      </c>
      <c r="L1459" s="444">
        <f t="shared" ca="1" si="109"/>
        <v>-187299565.5076552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-187299565.5076552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-780414.8562818967</v>
      </c>
      <c r="L1460" s="444">
        <f t="shared" ca="1" si="109"/>
        <v>-188079980.36393711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-188079980.36393711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-783666.58484973793</v>
      </c>
      <c r="L1461" s="444">
        <f t="shared" ca="1" si="109"/>
        <v>-188863646.94878685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-188863646.94878685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-786931.86228661193</v>
      </c>
      <c r="L1462" s="444">
        <f t="shared" ca="1" si="109"/>
        <v>-189650578.81107345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-189650578.81107345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-790210.74504613935</v>
      </c>
      <c r="L1463" s="444">
        <f t="shared" ca="1" si="109"/>
        <v>-190440789.55611959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-190440789.55611959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-793503.289817165</v>
      </c>
      <c r="L1464" s="444">
        <f t="shared" ca="1" si="109"/>
        <v>-191234292.84593675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-191234292.84593675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-796809.55352473643</v>
      </c>
      <c r="L1465" s="444">
        <f t="shared" ca="1" si="109"/>
        <v>-192031102.39946148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-192031102.39946148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-800129.59333108948</v>
      </c>
      <c r="L1466" s="444">
        <f t="shared" ca="1" si="109"/>
        <v>-192831231.99279258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-192831231.99279258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-803463.46663663571</v>
      </c>
      <c r="L1467" s="444">
        <f t="shared" ca="1" si="109"/>
        <v>-193634695.4594292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-193634695.4594292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-806811.23108095501</v>
      </c>
      <c r="L1468" s="444">
        <f t="shared" ca="1" si="109"/>
        <v>-194441506.69051015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-194441506.69051015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-810172.94454379228</v>
      </c>
      <c r="L1469" s="444">
        <f t="shared" ca="1" si="109"/>
        <v>-195251679.63505393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-195251679.63505393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-813548.66514605808</v>
      </c>
      <c r="L1470" s="444">
        <f t="shared" ca="1" si="109"/>
        <v>-196065228.30019999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-196065228.30019999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-816938.45125083323</v>
      </c>
      <c r="L1471" s="444">
        <f t="shared" ca="1" si="109"/>
        <v>-196882166.75145081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-196882166.75145081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-820342.36146437831</v>
      </c>
      <c r="L1472" s="444">
        <f t="shared" ca="1" si="109"/>
        <v>-197702509.11291519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-197702509.11291519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-823760.45463714655</v>
      </c>
      <c r="L1473" s="444">
        <f t="shared" ca="1" si="109"/>
        <v>-198526269.56755233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-198526269.56755233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-827192.78986480134</v>
      </c>
      <c r="L1474" s="444">
        <f t="shared" ca="1" si="109"/>
        <v>-199353462.35741714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-199353462.35741714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-830639.42648923805</v>
      </c>
      <c r="L1475" s="444">
        <f t="shared" ca="1" si="109"/>
        <v>-200184101.78390637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-200184101.78390637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-834100.42409960984</v>
      </c>
      <c r="L1476" s="444">
        <f t="shared" ca="1" si="109"/>
        <v>-201018202.20800599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-201018202.20800599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-837575.84253335826</v>
      </c>
      <c r="L1477" s="444">
        <f t="shared" ca="1" si="109"/>
        <v>-201855778.05053934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-201855778.05053934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-841065.74187724723</v>
      </c>
      <c r="L1478" s="444">
        <f t="shared" ca="1" si="109"/>
        <v>-202696843.7924166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-202696843.7924166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-844570.18246840255</v>
      </c>
      <c r="L1479" s="444">
        <f t="shared" ca="1" si="109"/>
        <v>-203541413.97488502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-203541413.97488502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-848089.22489535424</v>
      </c>
      <c r="L1480" s="444">
        <f t="shared" ca="1" si="109"/>
        <v>-204389503.19978037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-204389503.19978037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-851622.92999908491</v>
      </c>
      <c r="L1481" s="444">
        <f t="shared" ca="1" si="109"/>
        <v>-205241126.12977946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-205241126.12977946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-855171.35887408105</v>
      </c>
      <c r="L1482" s="444">
        <f t="shared" ca="1" si="109"/>
        <v>-206096297.48865354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-206096297.48865354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-858734.57286938978</v>
      </c>
      <c r="L1483" s="444">
        <f t="shared" ca="1" si="109"/>
        <v>-206955032.06152293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-206955032.06152293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-862312.63358967891</v>
      </c>
      <c r="L1484" s="444">
        <f t="shared" ca="1" si="109"/>
        <v>-207817344.69511262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-207817344.69511262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-865905.60289630259</v>
      </c>
      <c r="L1485" s="444">
        <f t="shared" ca="1" si="109"/>
        <v>-208683250.29800892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-208683250.29800892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-869513.54290837049</v>
      </c>
      <c r="L1486" s="444">
        <f t="shared" ca="1" si="109"/>
        <v>-209552763.84091729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-209552763.84091729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-873136.51600382198</v>
      </c>
      <c r="L1487" s="444">
        <f t="shared" ca="1" si="109"/>
        <v>-210425900.35692111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-210425900.35692111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-876774.58482050465</v>
      </c>
      <c r="L1488" s="444">
        <f t="shared" ca="1" si="109"/>
        <v>-211302674.94174162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-211302674.94174162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-880427.81225725671</v>
      </c>
      <c r="L1489" s="444">
        <f t="shared" ca="1" si="109"/>
        <v>-212183102.75399888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-212183102.75399888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-884096.26147499529</v>
      </c>
      <c r="L1490" s="444">
        <f t="shared" ca="1" si="109"/>
        <v>-213067199.01547387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-213067199.01547387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-887779.99589780776</v>
      </c>
      <c r="L1491" s="444">
        <f t="shared" ca="1" si="109"/>
        <v>-213954979.01137167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-213954979.01137167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-891479.07921404869</v>
      </c>
      <c r="L1492" s="444">
        <f t="shared" ca="1" si="109"/>
        <v>-214846458.09058571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-214846458.09058571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-895193.57537744031</v>
      </c>
      <c r="L1493" s="444">
        <f t="shared" ca="1" si="109"/>
        <v>-215741651.66596314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-215741651.66596314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-898923.54860817967</v>
      </c>
      <c r="L1494" s="444">
        <f t="shared" ca="1" si="109"/>
        <v>-216640575.21457133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-216640575.21457133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-902669.0633940472</v>
      </c>
      <c r="L1495" s="444">
        <f t="shared" ca="1" si="109"/>
        <v>-217543244.27796537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-217543244.27796537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-906430.18449152238</v>
      </c>
      <c r="L1496" s="444">
        <f t="shared" ca="1" si="109"/>
        <v>-218449674.46245688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-218449674.46245688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-910206.97692690382</v>
      </c>
      <c r="L1497" s="444">
        <f t="shared" ca="1" si="109"/>
        <v>-219359881.43938377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-219359881.43938377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-913999.50599743251</v>
      </c>
      <c r="L1498" s="444">
        <f t="shared" ca="1" si="109"/>
        <v>-220273880.94538119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-220273880.94538119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-917807.83727242157</v>
      </c>
      <c r="L1499" s="444">
        <f t="shared" ca="1" si="109"/>
        <v>-221191688.78265363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-221191688.78265363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-921632.03659439005</v>
      </c>
      <c r="L1500" s="444">
        <f t="shared" ca="1" si="109"/>
        <v>-222113320.81924802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-222113320.81924802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-925472.17008020007</v>
      </c>
      <c r="L1501" s="444">
        <f t="shared" ca="1" si="109"/>
        <v>-223038792.98932824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-223038792.98932824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-929328.30412220093</v>
      </c>
      <c r="L1502" s="444">
        <f t="shared" ca="1" si="109"/>
        <v>-223968121.29345044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-223968121.29345044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-933200.50538937701</v>
      </c>
      <c r="L1503" s="444">
        <f t="shared" ca="1" si="109"/>
        <v>-224901321.79883981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-224901321.79883981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-937088.84082849917</v>
      </c>
      <c r="L1504" s="444">
        <f t="shared" ca="1" si="109"/>
        <v>-225838410.63966832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-225838410.63966832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-940993.37766528467</v>
      </c>
      <c r="L1505" s="444">
        <f t="shared" ca="1" si="109"/>
        <v>-226779404.0173336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-226779404.0173336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-944914.1834055566</v>
      </c>
      <c r="L1506" s="444">
        <f t="shared" ca="1" si="109"/>
        <v>-227724318.20073915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-227724318.20073915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-948851.32583641307</v>
      </c>
      <c r="L1507" s="444">
        <f t="shared" ca="1" si="109"/>
        <v>-228673169.52657557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-228673169.52657557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-952804.87302739813</v>
      </c>
      <c r="L1508" s="444">
        <f t="shared" ca="1" si="109"/>
        <v>-229625974.39960295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-229625974.39960295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-956774.89333167882</v>
      </c>
      <c r="L1509" s="444">
        <f t="shared" ca="1" si="109"/>
        <v>-230582749.29293463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-230582749.29293463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-960761.45538722759</v>
      </c>
      <c r="L1510" s="444">
        <f t="shared" ca="1" si="109"/>
        <v>-231543510.74832186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-231543510.74832186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-964764.62811800791</v>
      </c>
      <c r="L1511" s="444">
        <f t="shared" ca="1" si="109"/>
        <v>-232508275.37643987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-232508275.37643987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-968784.48073516611</v>
      </c>
      <c r="L1512" s="444">
        <f t="shared" ca="1" si="109"/>
        <v>-233477059.85717502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-233477059.85717502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-972821.08273822919</v>
      </c>
      <c r="L1513" s="444">
        <f t="shared" ca="1" si="109"/>
        <v>-234449880.93991324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-234449880.93991324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-976874.50391630514</v>
      </c>
      <c r="L1514" s="444">
        <f t="shared" ca="1" si="109"/>
        <v>-235426755.44382954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-235426755.44382954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-980944.81434928963</v>
      </c>
      <c r="L1515" s="444">
        <f t="shared" ca="1" si="109"/>
        <v>-236407700.25817883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-236407700.25817883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-985032.08440907847</v>
      </c>
      <c r="L1516" s="444">
        <f t="shared" ca="1" si="109"/>
        <v>-237392732.34258792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-237392732.34258792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-989136.38476078294</v>
      </c>
      <c r="L1517" s="444">
        <f t="shared" ca="1" si="109"/>
        <v>-238381868.72734872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-238381868.72734872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-993257.78636395291</v>
      </c>
      <c r="L1518" s="444">
        <f t="shared" ca="1" si="109"/>
        <v>-239375126.51371267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-239375126.51371267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-997396.3604738029</v>
      </c>
      <c r="L1519" s="444">
        <f t="shared" ca="1" si="109"/>
        <v>-240372522.87418649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-240372522.87418649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-1001552.1786424437</v>
      </c>
      <c r="L1520" s="444">
        <f t="shared" ca="1" si="109"/>
        <v>-241374075.05282894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-241374075.05282894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-1005725.3127201205</v>
      </c>
      <c r="L1521" s="444">
        <f t="shared" ca="1" si="109"/>
        <v>-242379800.36554906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-242379800.36554906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-1009915.8348564544</v>
      </c>
      <c r="L1522" s="444">
        <f t="shared" ca="1" si="109"/>
        <v>-243389716.20040551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-243389716.20040551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-1014123.8175016897</v>
      </c>
      <c r="L1523" s="444">
        <f t="shared" ca="1" si="109"/>
        <v>-244403840.0179072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-244403840.0179072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-1018349.3334079465</v>
      </c>
      <c r="L1524" s="444">
        <f t="shared" ca="1" si="109"/>
        <v>-245422189.35131514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-245422189.35131514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-1022592.4556304796</v>
      </c>
      <c r="L1525" s="444">
        <f t="shared" ca="1" si="109"/>
        <v>-246444781.80694562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-246444781.80694562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-1026853.2575289402</v>
      </c>
      <c r="L1526" s="444">
        <f t="shared" ca="1" si="109"/>
        <v>-247471635.06447455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-247471635.06447455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-1031131.812768644</v>
      </c>
      <c r="L1527" s="444">
        <f t="shared" ca="1" si="109"/>
        <v>-248502766.87724319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-248502766.87724319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-1035428.1953218465</v>
      </c>
      <c r="L1528" s="444">
        <f t="shared" ca="1" si="109"/>
        <v>-249538195.07256505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-249538195.07256505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-1039742.4794690209</v>
      </c>
      <c r="L1529" s="444">
        <f t="shared" ca="1" si="109"/>
        <v>-250577937.55203408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-250577937.55203408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-1044074.739800142</v>
      </c>
      <c r="L1530" s="444">
        <f t="shared" ca="1" si="109"/>
        <v>-251622012.29183424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-251622012.29183424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-1048425.0512159761</v>
      </c>
      <c r="L1531" s="444">
        <f t="shared" ca="1" si="109"/>
        <v>-252670437.34305021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-252670437.34305021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-1052793.4889293758</v>
      </c>
      <c r="L1532" s="444">
        <f t="shared" ca="1" si="109"/>
        <v>-253723230.83197957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-253723230.83197957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-1057180.1284665815</v>
      </c>
      <c r="L1533" s="444">
        <f t="shared" ca="1" si="109"/>
        <v>-254780410.96044615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-254780410.96044615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-1061585.0456685256</v>
      </c>
      <c r="L1534" s="444">
        <f t="shared" ca="1" si="109"/>
        <v>-255841996.00611466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-255841996.00611466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-1066008.3166921444</v>
      </c>
      <c r="L1535" s="444">
        <f t="shared" ca="1" si="109"/>
        <v>-256908004.32280681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-256908004.32280681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-1070450.0180116948</v>
      </c>
      <c r="L1536" s="444">
        <f t="shared" ca="1" si="109"/>
        <v>-257978454.34081849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-257978454.34081849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-1074910.226420077</v>
      </c>
      <c r="L1537" s="444">
        <f t="shared" ca="1" si="109"/>
        <v>-259053364.56723857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-259053364.56723857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-1079389.0190301607</v>
      </c>
      <c r="L1538" s="444">
        <f t="shared" ref="L1538:L1792" ca="1" si="114">I1538-J1538+K1538</f>
        <v>-260132753.58626872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-260132753.58626872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-1083886.4732761197</v>
      </c>
      <c r="L1539" s="444">
        <f t="shared" ca="1" si="114"/>
        <v>-261216640.05954483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-261216640.05954483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-1088402.6669147701</v>
      </c>
      <c r="L1540" s="444">
        <f t="shared" ca="1" si="114"/>
        <v>-262305042.72645959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-262305042.72645959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-1092937.6780269151</v>
      </c>
      <c r="L1541" s="444">
        <f t="shared" ca="1" si="114"/>
        <v>-263397980.40448651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-263397980.40448651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-1097491.5850186937</v>
      </c>
      <c r="L1542" s="444">
        <f t="shared" ca="1" si="114"/>
        <v>-264495471.9895052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-264495471.9895052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-1102064.4666229384</v>
      </c>
      <c r="L1543" s="444">
        <f t="shared" ca="1" si="114"/>
        <v>-265597536.45612815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-265597536.45612815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-1106656.4019005341</v>
      </c>
      <c r="L1544" s="444">
        <f t="shared" ca="1" si="114"/>
        <v>-266704192.85802868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-266704192.85802868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-1111267.4702417862</v>
      </c>
      <c r="L1545" s="444">
        <f t="shared" ca="1" si="114"/>
        <v>-267815460.32827047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-267815460.32827047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-1115897.7513677937</v>
      </c>
      <c r="L1546" s="444">
        <f t="shared" ca="1" si="114"/>
        <v>-268931358.07963824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-268931358.07963824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-1120547.325331826</v>
      </c>
      <c r="L1547" s="444">
        <f t="shared" ca="1" si="114"/>
        <v>-270051905.40497005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-270051905.40497005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-1125216.2725207086</v>
      </c>
      <c r="L1548" s="444">
        <f t="shared" ca="1" si="114"/>
        <v>-271177121.67749077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-271177121.67749077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-1129904.6736562115</v>
      </c>
      <c r="L1549" s="444">
        <f t="shared" ca="1" si="114"/>
        <v>-272307026.351147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-272307026.351147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-1134612.6097964458</v>
      </c>
      <c r="L1550" s="444">
        <f t="shared" ca="1" si="114"/>
        <v>-273441638.96094346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-273441638.96094346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-1139340.1623372645</v>
      </c>
      <c r="L1551" s="444">
        <f t="shared" ca="1" si="114"/>
        <v>-274580979.1232807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-274580979.1232807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-1144087.4130136697</v>
      </c>
      <c r="L1552" s="444">
        <f t="shared" ca="1" si="114"/>
        <v>-275725066.5362944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-275725066.5362944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-1148854.4439012266</v>
      </c>
      <c r="L1553" s="444">
        <f t="shared" ca="1" si="114"/>
        <v>-276873920.98019564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-276873920.98019564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-1153641.3374174819</v>
      </c>
      <c r="L1554" s="444">
        <f t="shared" ca="1" si="114"/>
        <v>-278027562.31761312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-278027562.31761312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-1158448.176323388</v>
      </c>
      <c r="L1555" s="444">
        <f t="shared" ca="1" si="114"/>
        <v>-279186010.49393654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-279186010.49393654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-1163275.0437247355</v>
      </c>
      <c r="L1556" s="444">
        <f t="shared" ca="1" si="114"/>
        <v>-280349285.53766125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-280349285.53766125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-1168122.0230735885</v>
      </c>
      <c r="L1557" s="444">
        <f t="shared" ca="1" si="114"/>
        <v>-281517407.56073487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-281517407.56073487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-1172989.1981697285</v>
      </c>
      <c r="L1558" s="444">
        <f t="shared" ca="1" si="114"/>
        <v>-282690396.75890458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-282690396.75890458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-1177876.6531621024</v>
      </c>
      <c r="L1559" s="444">
        <f t="shared" ca="1" si="114"/>
        <v>-283868273.4120667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-283868273.4120667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-1182784.4725502778</v>
      </c>
      <c r="L1560" s="444">
        <f t="shared" ca="1" si="114"/>
        <v>-285051057.88461697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-285051057.88461697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-1187712.741185904</v>
      </c>
      <c r="L1561" s="444">
        <f t="shared" ca="1" si="114"/>
        <v>-286238770.62580287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-286238770.62580287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-1192661.5442741786</v>
      </c>
      <c r="L1562" s="444">
        <f t="shared" ca="1" si="114"/>
        <v>-287431432.17007703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-287431432.17007703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-1197630.9673753208</v>
      </c>
      <c r="L1563" s="444">
        <f t="shared" ca="1" si="114"/>
        <v>-288629063.13745236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-288629063.13745236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-1202621.0964060514</v>
      </c>
      <c r="L1564" s="444">
        <f t="shared" ca="1" si="114"/>
        <v>-289831684.23385841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-289831684.23385841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-1207632.0176410766</v>
      </c>
      <c r="L1565" s="444">
        <f t="shared" ca="1" si="114"/>
        <v>-291039316.25149947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-291039316.25149947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-1212663.817714581</v>
      </c>
      <c r="L1566" s="444">
        <f t="shared" ca="1" si="114"/>
        <v>-292251980.06921405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-292251980.06921405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-1217716.5836217252</v>
      </c>
      <c r="L1567" s="444">
        <f t="shared" ca="1" si="114"/>
        <v>-293469696.65283579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-293469696.65283579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-1222790.4027201491</v>
      </c>
      <c r="L1568" s="444">
        <f t="shared" ca="1" si="114"/>
        <v>-294692487.05555594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-294692487.05555594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-1227885.3627314831</v>
      </c>
      <c r="L1569" s="444">
        <f t="shared" ca="1" si="114"/>
        <v>-295920372.4182874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-295920372.4182874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-1233001.5517428641</v>
      </c>
      <c r="L1570" s="444">
        <f t="shared" ca="1" si="114"/>
        <v>-297153373.97003025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-297153373.97003025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-1238139.0582084593</v>
      </c>
      <c r="L1571" s="444">
        <f t="shared" ca="1" si="114"/>
        <v>-298391513.02823871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-298391513.02823871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-1243297.9709509946</v>
      </c>
      <c r="L1572" s="444">
        <f t="shared" ca="1" si="114"/>
        <v>-299634810.99918973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-299634810.99918973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-1248478.3791632906</v>
      </c>
      <c r="L1573" s="444">
        <f t="shared" ca="1" si="114"/>
        <v>-300883289.378353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-300883289.378353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-1253680.3724098043</v>
      </c>
      <c r="L1574" s="444">
        <f t="shared" ca="1" si="114"/>
        <v>-302136969.75076282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-302136969.75076282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-1258904.0406281785</v>
      </c>
      <c r="L1575" s="444">
        <f t="shared" ca="1" si="114"/>
        <v>-303395873.79139102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-303395873.79139102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-1264149.4741307958</v>
      </c>
      <c r="L1576" s="444">
        <f t="shared" ca="1" si="114"/>
        <v>-304660023.26552182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-304660023.26552182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-1269416.7636063409</v>
      </c>
      <c r="L1577" s="444">
        <f t="shared" ca="1" si="114"/>
        <v>-305929440.02912819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-305929440.02912819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-1274706.0001213674</v>
      </c>
      <c r="L1578" s="444">
        <f t="shared" ca="1" si="114"/>
        <v>-307204146.02924955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-307204146.02924955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-1280017.275121873</v>
      </c>
      <c r="L1579" s="444">
        <f t="shared" ca="1" si="114"/>
        <v>-308484163.30437142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-308484163.30437142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-1285350.6804348808</v>
      </c>
      <c r="L1580" s="444">
        <f t="shared" ca="1" si="114"/>
        <v>-309769513.9848063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-309769513.9848063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-1290706.3082700262</v>
      </c>
      <c r="L1581" s="444">
        <f t="shared" ca="1" si="114"/>
        <v>-311060220.29307634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-311060220.29307634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-1296084.2512211513</v>
      </c>
      <c r="L1582" s="444">
        <f t="shared" ca="1" si="114"/>
        <v>-312356304.54429752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-312356304.54429752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-1301484.6022679063</v>
      </c>
      <c r="L1583" s="444">
        <f t="shared" ca="1" si="114"/>
        <v>-313657789.14656544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-313657789.14656544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-1306907.454777356</v>
      </c>
      <c r="L1584" s="444">
        <f t="shared" ca="1" si="114"/>
        <v>-314964696.6013428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-314964696.6013428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-1312352.902505595</v>
      </c>
      <c r="L1585" s="444">
        <f t="shared" ca="1" si="114"/>
        <v>-316277049.50384837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-316277049.50384837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-1317821.0395993681</v>
      </c>
      <c r="L1586" s="444">
        <f t="shared" ca="1" si="114"/>
        <v>-317594870.54344773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-317594870.54344773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-1323311.9605976988</v>
      </c>
      <c r="L1587" s="444">
        <f t="shared" ca="1" si="114"/>
        <v>-318918182.50404543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-318918182.50404543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-1328825.7604335225</v>
      </c>
      <c r="L1588" s="444">
        <f t="shared" ca="1" si="114"/>
        <v>-320247008.26447892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-320247008.26447892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-1334362.5344353288</v>
      </c>
      <c r="L1589" s="444">
        <f t="shared" ca="1" si="114"/>
        <v>-321581370.79891425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-321581370.79891425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-1339922.3783288093</v>
      </c>
      <c r="L1590" s="444">
        <f t="shared" ca="1" si="114"/>
        <v>-322921293.17724305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-322921293.17724305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-1345505.3882385127</v>
      </c>
      <c r="L1591" s="444">
        <f t="shared" ca="1" si="114"/>
        <v>-324266798.56548154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-324266798.56548154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-1351111.6606895064</v>
      </c>
      <c r="L1592" s="444">
        <f t="shared" ca="1" si="114"/>
        <v>-325617910.22617108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-325617910.22617108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-1356741.2926090462</v>
      </c>
      <c r="L1593" s="444">
        <f t="shared" ca="1" si="114"/>
        <v>-326974651.51878011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-326974651.51878011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-1362394.3813282505</v>
      </c>
      <c r="L1594" s="444">
        <f t="shared" ca="1" si="114"/>
        <v>-328337045.90010834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-328337045.90010834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-1368071.0245837846</v>
      </c>
      <c r="L1595" s="444">
        <f t="shared" ca="1" si="114"/>
        <v>-329705116.92469209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-329705116.92469209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-1373771.3205195505</v>
      </c>
      <c r="L1596" s="444">
        <f t="shared" ca="1" si="114"/>
        <v>-331078888.24521166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-331078888.24521166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-1379495.3676883818</v>
      </c>
      <c r="L1597" s="444">
        <f t="shared" ca="1" si="114"/>
        <v>-332458383.61290002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-332458383.61290002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-1385243.26505375</v>
      </c>
      <c r="L1598" s="444">
        <f t="shared" ca="1" si="114"/>
        <v>-333843626.87795377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-333843626.87795377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-1391015.1119914739</v>
      </c>
      <c r="L1599" s="444">
        <f t="shared" ca="1" si="114"/>
        <v>-335234641.98994523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-335234641.98994523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-1396811.0082914385</v>
      </c>
      <c r="L1600" s="444">
        <f t="shared" ca="1" si="114"/>
        <v>-336631452.99823666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-336631452.99823666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-1402631.0541593195</v>
      </c>
      <c r="L1601" s="444">
        <f t="shared" ca="1" si="114"/>
        <v>-338034084.052396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-338034084.052396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-1408475.3502183165</v>
      </c>
      <c r="L1602" s="444">
        <f t="shared" ca="1" si="114"/>
        <v>-339442559.4026143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-339442559.4026143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-1414343.9975108928</v>
      </c>
      <c r="L1603" s="444">
        <f t="shared" ca="1" si="114"/>
        <v>-340856903.40012521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-340856903.40012521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-1420237.0975005217</v>
      </c>
      <c r="L1604" s="444">
        <f t="shared" ca="1" si="114"/>
        <v>-342277140.49762571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-342277140.49762571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-1426154.7520734405</v>
      </c>
      <c r="L1605" s="444">
        <f t="shared" ca="1" si="114"/>
        <v>-343703295.24969918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-343703295.24969918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-1432097.0635404133</v>
      </c>
      <c r="L1606" s="444">
        <f t="shared" ca="1" si="114"/>
        <v>-345135392.31323957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-345135392.31323957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-1438064.1346384983</v>
      </c>
      <c r="L1607" s="444">
        <f t="shared" ca="1" si="114"/>
        <v>-346573456.44787806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-346573456.44787806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-1444056.0685328252</v>
      </c>
      <c r="L1608" s="444">
        <f t="shared" ca="1" si="114"/>
        <v>-348017512.51641089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-348017512.51641089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-1450072.9688183786</v>
      </c>
      <c r="L1609" s="444">
        <f t="shared" ca="1" si="114"/>
        <v>-349467585.48522925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-349467585.48522925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-1456114.9395217886</v>
      </c>
      <c r="L1610" s="444">
        <f t="shared" ca="1" si="114"/>
        <v>-350923700.42475104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-350923700.42475104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-1462182.0851031293</v>
      </c>
      <c r="L1611" s="444">
        <f t="shared" ca="1" si="114"/>
        <v>-352385882.5098542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-352385882.5098542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-1468274.5104577257</v>
      </c>
      <c r="L1612" s="444">
        <f t="shared" ca="1" si="114"/>
        <v>-353854157.02031195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-353854157.02031195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-1474392.3209179665</v>
      </c>
      <c r="L1613" s="444">
        <f t="shared" ca="1" si="114"/>
        <v>-355328549.34122992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-355328549.34122992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-1480535.6222551246</v>
      </c>
      <c r="L1614" s="444">
        <f t="shared" ca="1" si="114"/>
        <v>-356809084.96348506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-356809084.96348506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-1486704.5206811877</v>
      </c>
      <c r="L1615" s="444">
        <f t="shared" ca="1" si="114"/>
        <v>-358295789.48416626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-358295789.48416626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-1492899.1228506928</v>
      </c>
      <c r="L1616" s="444">
        <f t="shared" ca="1" si="114"/>
        <v>-359788688.60701698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-359788688.60701698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-1499119.5358625706</v>
      </c>
      <c r="L1617" s="444">
        <f t="shared" ca="1" si="114"/>
        <v>-361287808.14287955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-361287808.14287955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-1505365.8672619981</v>
      </c>
      <c r="L1618" s="444">
        <f t="shared" ca="1" si="114"/>
        <v>-362793174.01014155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-362793174.01014155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-1511638.2250422565</v>
      </c>
      <c r="L1619" s="444">
        <f t="shared" ca="1" si="114"/>
        <v>-364304812.23518384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-364304812.23518384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-1517936.7176465993</v>
      </c>
      <c r="L1620" s="444">
        <f t="shared" ca="1" si="114"/>
        <v>-365822748.95283043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-365822748.95283043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-1524261.4539701268</v>
      </c>
      <c r="L1621" s="444">
        <f t="shared" ca="1" si="114"/>
        <v>-367347010.40680057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-367347010.40680057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-1530612.5433616689</v>
      </c>
      <c r="L1622" s="444">
        <f t="shared" ca="1" si="114"/>
        <v>-368877622.95016223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-368877622.95016223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-1536990.095625676</v>
      </c>
      <c r="L1623" s="444">
        <f t="shared" ca="1" si="114"/>
        <v>-370414613.04578793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-370414613.04578793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-1543394.2210241163</v>
      </c>
      <c r="L1624" s="444">
        <f t="shared" ca="1" si="114"/>
        <v>-371958007.26681203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-371958007.26681203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-1549825.0302783835</v>
      </c>
      <c r="L1625" s="444">
        <f t="shared" ca="1" si="114"/>
        <v>-373507832.29709041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-373507832.29709041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-1556282.63457121</v>
      </c>
      <c r="L1626" s="444">
        <f t="shared" ca="1" si="114"/>
        <v>-375064114.93166161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-375064114.93166161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-1562767.14554859</v>
      </c>
      <c r="L1627" s="444">
        <f t="shared" ca="1" si="114"/>
        <v>-376626882.07721019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-376626882.07721019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-1569278.6753217091</v>
      </c>
      <c r="L1628" s="444">
        <f t="shared" ca="1" si="114"/>
        <v>-378196160.75253189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-378196160.75253189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-1575817.3364688829</v>
      </c>
      <c r="L1629" s="444">
        <f t="shared" ca="1" si="114"/>
        <v>-379771978.08900076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-379771978.08900076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-1582383.242037503</v>
      </c>
      <c r="L1630" s="444">
        <f t="shared" ca="1" si="114"/>
        <v>-381354361.33103824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-381354361.33103824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-1588976.5055459926</v>
      </c>
      <c r="L1631" s="444">
        <f t="shared" ca="1" si="114"/>
        <v>-382943337.83658421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-382943337.83658421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-1595597.2409857675</v>
      </c>
      <c r="L1632" s="444">
        <f t="shared" ca="1" si="114"/>
        <v>-384538935.07756996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-384538935.07756996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-1602245.562823208</v>
      </c>
      <c r="L1633" s="444">
        <f t="shared" ca="1" si="114"/>
        <v>-386141180.6403932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-386141180.6403932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-1608921.5860016383</v>
      </c>
      <c r="L1634" s="444">
        <f t="shared" ca="1" si="114"/>
        <v>-387750102.22639483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-387750102.22639483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-1615625.4259433118</v>
      </c>
      <c r="L1635" s="444">
        <f t="shared" ca="1" si="114"/>
        <v>-389365727.65233815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-389365727.65233815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-1622357.1985514089</v>
      </c>
      <c r="L1636" s="444">
        <f t="shared" ca="1" si="114"/>
        <v>-390988084.85088956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-390988084.85088956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-1629117.0202120398</v>
      </c>
      <c r="L1637" s="444">
        <f t="shared" ca="1" si="114"/>
        <v>-392617201.87110162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-392617201.87110162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-1635905.0077962568</v>
      </c>
      <c r="L1638" s="444">
        <f t="shared" ca="1" si="114"/>
        <v>-394253106.87889785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-394253106.87889785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-1642721.2786620744</v>
      </c>
      <c r="L1639" s="444">
        <f t="shared" ca="1" si="114"/>
        <v>-395895828.15755993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-395895828.15755993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-1649565.9506564997</v>
      </c>
      <c r="L1640" s="444">
        <f t="shared" ca="1" si="114"/>
        <v>-397545394.1082164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-397545394.1082164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-1656439.1421175683</v>
      </c>
      <c r="L1641" s="444">
        <f t="shared" ca="1" si="114"/>
        <v>-399201833.25033396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-399201833.25033396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-1663340.9718763914</v>
      </c>
      <c r="L1642" s="444">
        <f t="shared" ca="1" si="114"/>
        <v>-400865174.22221035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-400865174.22221035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-1670271.5592592098</v>
      </c>
      <c r="L1643" s="444">
        <f t="shared" ca="1" si="114"/>
        <v>-402535445.78146958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-402535445.78146958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-1677231.0240894565</v>
      </c>
      <c r="L1644" s="444">
        <f t="shared" ca="1" si="114"/>
        <v>-404212676.80555904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-404212676.80555904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-1684219.4866898293</v>
      </c>
      <c r="L1645" s="444">
        <f t="shared" ca="1" si="114"/>
        <v>-405896896.29224885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-405896896.29224885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-1691237.0678843702</v>
      </c>
      <c r="L1646" s="444">
        <f t="shared" ca="1" si="114"/>
        <v>-407588133.36013323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-407588133.36013323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-1698283.889000555</v>
      </c>
      <c r="L1647" s="444">
        <f t="shared" ca="1" si="114"/>
        <v>-409286417.24913377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-409286417.24913377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-1705360.0718713906</v>
      </c>
      <c r="L1648" s="444">
        <f t="shared" ca="1" si="114"/>
        <v>-410991777.32100517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-410991777.32100517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-1712465.7388375215</v>
      </c>
      <c r="L1649" s="444">
        <f t="shared" ca="1" si="114"/>
        <v>-412704243.05984271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-412704243.05984271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-1719601.0127493446</v>
      </c>
      <c r="L1650" s="444">
        <f t="shared" ca="1" si="114"/>
        <v>-414423844.07259208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-414423844.07259208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-1726766.0169691336</v>
      </c>
      <c r="L1651" s="444">
        <f t="shared" ca="1" si="114"/>
        <v>-416150610.08956122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-416150610.08956122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-1733960.8753731716</v>
      </c>
      <c r="L1652" s="444">
        <f t="shared" ca="1" si="114"/>
        <v>-417884570.96493441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-417884570.96493441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-1741185.7123538933</v>
      </c>
      <c r="L1653" s="444">
        <f t="shared" ca="1" si="114"/>
        <v>-419625756.67728829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-419625756.67728829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-1748440.6528220344</v>
      </c>
      <c r="L1654" s="444">
        <f t="shared" ca="1" si="114"/>
        <v>-421374197.33011031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-421374197.33011031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-1755725.8222087927</v>
      </c>
      <c r="L1655" s="444">
        <f t="shared" ca="1" si="114"/>
        <v>-423129923.15231913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-423129923.15231913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-1763041.3464679962</v>
      </c>
      <c r="L1656" s="444">
        <f t="shared" ca="1" si="114"/>
        <v>-424892964.49878711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-424892964.49878711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-1770387.3520782797</v>
      </c>
      <c r="L1657" s="444">
        <f t="shared" ca="1" si="114"/>
        <v>-426663351.85086536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-426663351.85086536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-1777763.9660452723</v>
      </c>
      <c r="L1658" s="444">
        <f t="shared" ca="1" si="114"/>
        <v>-428441115.81691062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-428441115.81691062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-1785171.3159037943</v>
      </c>
      <c r="L1659" s="444">
        <f t="shared" ca="1" si="114"/>
        <v>-430226287.13281441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-430226287.13281441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-1792609.5297200601</v>
      </c>
      <c r="L1660" s="444">
        <f t="shared" ca="1" si="114"/>
        <v>-432018896.66253448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-432018896.66253448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-1800078.7360938939</v>
      </c>
      <c r="L1661" s="444">
        <f t="shared" ca="1" si="114"/>
        <v>-433818975.39862835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-433818975.39862835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-1807579.0641609514</v>
      </c>
      <c r="L1662" s="444">
        <f t="shared" ca="1" si="114"/>
        <v>-435626554.4627893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-435626554.4627893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-1815110.6435949556</v>
      </c>
      <c r="L1663" s="444">
        <f t="shared" ca="1" si="114"/>
        <v>-437441665.10638428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-437441665.10638428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-1822673.6046099344</v>
      </c>
      <c r="L1664" s="444">
        <f t="shared" ca="1" si="114"/>
        <v>-439264338.71099418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-439264338.71099418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-1830268.0779624756</v>
      </c>
      <c r="L1665" s="444">
        <f t="shared" ca="1" si="114"/>
        <v>-441094606.78895664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-441094606.78895664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-1837894.1949539857</v>
      </c>
      <c r="L1666" s="444">
        <f t="shared" ca="1" si="114"/>
        <v>-442932500.98391062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-442932500.98391062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-1845552.087432961</v>
      </c>
      <c r="L1667" s="444">
        <f t="shared" ca="1" si="114"/>
        <v>-444778053.0713436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-444778053.0713436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-1853241.8877972651</v>
      </c>
      <c r="L1668" s="444">
        <f t="shared" ca="1" si="114"/>
        <v>-446631294.95914084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-446631294.95914084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-1860963.7289964203</v>
      </c>
      <c r="L1669" s="444">
        <f t="shared" ca="1" si="114"/>
        <v>-448492258.68813723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-448492258.68813723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-1868717.7445339051</v>
      </c>
      <c r="L1670" s="444">
        <f t="shared" ca="1" si="114"/>
        <v>-450360976.43267113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-450360976.43267113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-1876504.0684694629</v>
      </c>
      <c r="L1671" s="444">
        <f t="shared" ca="1" si="114"/>
        <v>-452237480.50114059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-452237480.50114059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-1884322.8354214188</v>
      </c>
      <c r="L1672" s="444">
        <f t="shared" ca="1" si="114"/>
        <v>-454121803.33656204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-454121803.33656204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-1892174.1805690085</v>
      </c>
      <c r="L1673" s="444">
        <f t="shared" ca="1" si="114"/>
        <v>-456013977.51713103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-456013977.51713103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-1900058.2396547126</v>
      </c>
      <c r="L1674" s="444">
        <f t="shared" ca="1" si="114"/>
        <v>-457914035.75678575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-457914035.75678575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-1907975.1489866073</v>
      </c>
      <c r="L1675" s="444">
        <f t="shared" ca="1" si="114"/>
        <v>-459822010.90577233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-459822010.90577233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-1915925.0454407183</v>
      </c>
      <c r="L1676" s="444">
        <f t="shared" ca="1" si="114"/>
        <v>-461737935.95121306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-461737935.95121306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-1923908.0664633876</v>
      </c>
      <c r="L1677" s="444">
        <f t="shared" ca="1" si="114"/>
        <v>-463661844.01767647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-463661844.01767647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-1931924.3500736519</v>
      </c>
      <c r="L1678" s="444">
        <f t="shared" ca="1" si="114"/>
        <v>-465593768.36775011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-465593768.36775011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-1939974.0348656254</v>
      </c>
      <c r="L1679" s="444">
        <f t="shared" ca="1" si="114"/>
        <v>-467533742.40261573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-467533742.40261573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-1948057.2600108988</v>
      </c>
      <c r="L1680" s="444">
        <f t="shared" ca="1" si="114"/>
        <v>-469481799.66262662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-469481799.66262662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-1956174.165260944</v>
      </c>
      <c r="L1681" s="444">
        <f t="shared" ca="1" si="114"/>
        <v>-471437973.82788759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-471437973.82788759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-1964324.8909495319</v>
      </c>
      <c r="L1682" s="444">
        <f t="shared" ca="1" si="114"/>
        <v>-473402298.71883714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-473402298.71883714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-1972509.5779951545</v>
      </c>
      <c r="L1683" s="444">
        <f t="shared" ca="1" si="114"/>
        <v>-475374808.29683232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-475374808.29683232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-1980728.367903468</v>
      </c>
      <c r="L1684" s="444">
        <f t="shared" ca="1" si="114"/>
        <v>-477355536.66473579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-477355536.66473579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-1988981.4027697325</v>
      </c>
      <c r="L1685" s="444">
        <f t="shared" ca="1" si="114"/>
        <v>-479344518.06750554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-479344518.06750554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-1997268.8252812731</v>
      </c>
      <c r="L1686" s="444">
        <f t="shared" ca="1" si="114"/>
        <v>-481341786.8927868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-481341786.8927868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-2005590.7787199449</v>
      </c>
      <c r="L1687" s="444">
        <f t="shared" ca="1" si="114"/>
        <v>-483347377.67150676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-483347377.67150676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-2013947.4069646117</v>
      </c>
      <c r="L1688" s="444">
        <f t="shared" ca="1" si="114"/>
        <v>-485361325.07847136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-485361325.07847136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-2022338.8544936306</v>
      </c>
      <c r="L1689" s="444">
        <f t="shared" ca="1" si="114"/>
        <v>-487383663.93296498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-487383663.93296498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-2030765.2663873543</v>
      </c>
      <c r="L1690" s="444">
        <f t="shared" ca="1" si="114"/>
        <v>-489414429.19935232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-489414429.19935232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-2039226.7883306346</v>
      </c>
      <c r="L1691" s="444">
        <f t="shared" ca="1" si="114"/>
        <v>-491453655.98768294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-491453655.98768294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-2047723.5666153452</v>
      </c>
      <c r="L1692" s="444">
        <f t="shared" ca="1" si="114"/>
        <v>-493501379.55429828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-493501379.55429828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-2056255.7481429095</v>
      </c>
      <c r="L1693" s="444">
        <f t="shared" ca="1" si="114"/>
        <v>-495557635.30244118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-495557635.30244118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-2064823.4804268382</v>
      </c>
      <c r="L1694" s="444">
        <f t="shared" ca="1" si="114"/>
        <v>-497622458.78286803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-497622458.78286803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-2073426.9115952838</v>
      </c>
      <c r="L1695" s="444">
        <f t="shared" ca="1" si="114"/>
        <v>-499695885.69446331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-499695885.69446331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-2082066.1903935971</v>
      </c>
      <c r="L1696" s="444">
        <f t="shared" ca="1" si="114"/>
        <v>-501777951.88485694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-501777951.88485694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-2090741.4661869041</v>
      </c>
      <c r="L1697" s="444">
        <f t="shared" ca="1" si="114"/>
        <v>-503868693.35104382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-503868693.35104382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-2099452.8889626823</v>
      </c>
      <c r="L1698" s="444">
        <f t="shared" ca="1" si="114"/>
        <v>-505968146.24000651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-505968146.24000651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-2108200.6093333606</v>
      </c>
      <c r="L1699" s="444">
        <f t="shared" ca="1" si="114"/>
        <v>-508076346.84933984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-508076346.84933984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-2116984.7785389163</v>
      </c>
      <c r="L1700" s="444">
        <f t="shared" ca="1" si="114"/>
        <v>-510193331.62787879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-510193331.62787879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-2125805.5484494949</v>
      </c>
      <c r="L1701" s="444">
        <f t="shared" ca="1" si="114"/>
        <v>-512319137.1763283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-512319137.1763283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-2134663.0715680341</v>
      </c>
      <c r="L1702" s="444">
        <f t="shared" ca="1" si="114"/>
        <v>-514453800.24789631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-514453800.24789631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-2143557.5010329015</v>
      </c>
      <c r="L1703" s="444">
        <f t="shared" ca="1" si="114"/>
        <v>-516597357.7489292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-516597357.7489292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-2152488.9906205381</v>
      </c>
      <c r="L1704" s="444">
        <f t="shared" ca="1" si="114"/>
        <v>-518749846.73954976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-518749846.73954976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-2161457.6947481241</v>
      </c>
      <c r="L1705" s="444">
        <f t="shared" ca="1" si="114"/>
        <v>-520911304.43429786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-520911304.43429786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-2170463.7684762413</v>
      </c>
      <c r="L1706" s="444">
        <f t="shared" ca="1" si="114"/>
        <v>-523081768.20277411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-523081768.20277411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-2179507.3675115588</v>
      </c>
      <c r="L1707" s="444">
        <f t="shared" ca="1" si="114"/>
        <v>-525261275.57028568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-525261275.57028568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-2188588.6482095234</v>
      </c>
      <c r="L1708" s="444">
        <f t="shared" ca="1" si="114"/>
        <v>-527449864.21849519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-527449864.21849519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-2197707.7675770633</v>
      </c>
      <c r="L1709" s="444">
        <f t="shared" ca="1" si="114"/>
        <v>-529647571.98607224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-529647571.98607224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-2206864.8832753012</v>
      </c>
      <c r="L1710" s="444">
        <f t="shared" ca="1" si="114"/>
        <v>-531854436.86934757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-531854436.86934757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-2216060.1536222817</v>
      </c>
      <c r="L1711" s="444">
        <f t="shared" ca="1" si="114"/>
        <v>-534070497.02296984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-534070497.02296984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-2225293.7375957081</v>
      </c>
      <c r="L1712" s="444">
        <f t="shared" ca="1" si="114"/>
        <v>-536295790.76056558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-536295790.76056558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-2234565.7948356895</v>
      </c>
      <c r="L1713" s="444">
        <f t="shared" ca="1" si="114"/>
        <v>-538530356.55540133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-538530356.55540133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-2243876.4856475056</v>
      </c>
      <c r="L1714" s="444">
        <f t="shared" ca="1" si="114"/>
        <v>-540774233.04104888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-540774233.04104888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-2253225.9710043701</v>
      </c>
      <c r="L1715" s="444">
        <f t="shared" ca="1" si="114"/>
        <v>-543027459.01205325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-543027459.01205325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-2262614.4125502217</v>
      </c>
      <c r="L1716" s="444">
        <f t="shared" ca="1" si="114"/>
        <v>-545290073.42460346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-545290073.42460346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-2272041.9726025146</v>
      </c>
      <c r="L1717" s="444">
        <f t="shared" ca="1" si="114"/>
        <v>-547562115.39720595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-547562115.39720595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-2281508.8141550249</v>
      </c>
      <c r="L1718" s="444">
        <f t="shared" ca="1" si="114"/>
        <v>-549843624.21136093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-549843624.21136093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-2291015.1008806704</v>
      </c>
      <c r="L1719" s="444">
        <f t="shared" ca="1" si="114"/>
        <v>-552134639.31224155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-552134639.31224155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-2300560.99713434</v>
      </c>
      <c r="L1720" s="444">
        <f t="shared" ca="1" si="114"/>
        <v>-554435200.30937588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-554435200.30937588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-2310146.6679557329</v>
      </c>
      <c r="L1721" s="444">
        <f t="shared" ca="1" si="114"/>
        <v>-556745346.97733164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-556745346.97733164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-2319772.2790722153</v>
      </c>
      <c r="L1722" s="444">
        <f t="shared" ca="1" si="114"/>
        <v>-559065119.2564038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-559065119.2564038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-2329437.9969016826</v>
      </c>
      <c r="L1723" s="444">
        <f t="shared" ca="1" si="114"/>
        <v>-561394557.25330544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-561394557.25330544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-2339143.9885554393</v>
      </c>
      <c r="L1724" s="444">
        <f t="shared" ca="1" si="114"/>
        <v>-563733701.24186087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-563733701.24186087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-2348890.4218410868</v>
      </c>
      <c r="L1725" s="444">
        <f t="shared" ca="1" si="114"/>
        <v>-566082591.66370201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-566082591.66370201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-2358677.4652654249</v>
      </c>
      <c r="L1726" s="444">
        <f t="shared" ca="1" si="114"/>
        <v>-568441269.1289674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-568441269.1289674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-2368505.2880373644</v>
      </c>
      <c r="L1727" s="444">
        <f t="shared" ca="1" si="114"/>
        <v>-570809774.41700482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-570809774.41700482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-2378374.0600708532</v>
      </c>
      <c r="L1728" s="444">
        <f t="shared" ca="1" si="114"/>
        <v>-573188148.4770757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-573188148.4770757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-2388283.9519878156</v>
      </c>
      <c r="L1729" s="444">
        <f t="shared" ca="1" si="114"/>
        <v>-575576432.42906356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-575576432.42906356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-2398235.1351210983</v>
      </c>
      <c r="L1730" s="444">
        <f t="shared" ca="1" si="114"/>
        <v>-577974667.56418467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-577974667.56418467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-2408227.7815174363</v>
      </c>
      <c r="L1731" s="444">
        <f t="shared" ca="1" si="114"/>
        <v>-580382895.34570205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-580382895.34570205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-2418262.0639404254</v>
      </c>
      <c r="L1732" s="444">
        <f t="shared" ca="1" si="114"/>
        <v>-582801157.40964246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-582801157.40964246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-2428338.1558735101</v>
      </c>
      <c r="L1733" s="444">
        <f t="shared" ca="1" si="114"/>
        <v>-585229495.565516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-585229495.565516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-2438456.2315229834</v>
      </c>
      <c r="L1734" s="444">
        <f t="shared" ca="1" si="114"/>
        <v>-587667951.79703903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-587667951.79703903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-2448616.4658209961</v>
      </c>
      <c r="L1735" s="444">
        <f t="shared" ca="1" si="114"/>
        <v>-590116568.26286006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-590116568.26286006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-2458819.0344285835</v>
      </c>
      <c r="L1736" s="444">
        <f t="shared" ca="1" si="114"/>
        <v>-592575387.29728866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-592575387.29728866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-2469064.1137387026</v>
      </c>
      <c r="L1737" s="444">
        <f t="shared" ca="1" si="114"/>
        <v>-595044451.41102731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-595044451.41102731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-2479351.8808792806</v>
      </c>
      <c r="L1738" s="444">
        <f t="shared" ca="1" si="114"/>
        <v>-597523803.2919066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-597523803.2919066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-2489682.5137162777</v>
      </c>
      <c r="L1739" s="444">
        <f t="shared" ca="1" si="114"/>
        <v>-600013485.80562282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-600013485.80562282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-2500056.1908567618</v>
      </c>
      <c r="L1740" s="444">
        <f t="shared" ca="1" si="114"/>
        <v>-602513541.99647963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-602513541.99647963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-2510473.0916519985</v>
      </c>
      <c r="L1741" s="444">
        <f t="shared" ca="1" si="114"/>
        <v>-605024015.08813167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-605024015.08813167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-2520933.3962005484</v>
      </c>
      <c r="L1742" s="444">
        <f t="shared" ca="1" si="114"/>
        <v>-607544948.4843322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-607544948.4843322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-2531437.285351384</v>
      </c>
      <c r="L1743" s="444">
        <f t="shared" ca="1" si="114"/>
        <v>-610076385.7696836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-610076385.7696836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-2541984.9407070149</v>
      </c>
      <c r="L1744" s="444">
        <f t="shared" ca="1" si="114"/>
        <v>-612618370.71039057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-612618370.71039057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-2552576.5446266271</v>
      </c>
      <c r="L1745" s="444">
        <f t="shared" ca="1" si="114"/>
        <v>-615170947.25501716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-615170947.25501716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-2563212.2802292383</v>
      </c>
      <c r="L1746" s="444">
        <f t="shared" ca="1" si="114"/>
        <v>-617734159.53524637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-617734159.53524637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-2573892.3313968601</v>
      </c>
      <c r="L1747" s="444">
        <f t="shared" ca="1" si="114"/>
        <v>-620308051.86664319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-620308051.86664319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-2584616.8827776797</v>
      </c>
      <c r="L1748" s="444">
        <f t="shared" ca="1" si="114"/>
        <v>-622892668.74942088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-622892668.74942088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-2595386.1197892535</v>
      </c>
      <c r="L1749" s="444">
        <f t="shared" ca="1" si="114"/>
        <v>-625488054.86921012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-625488054.86921012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-2606200.2286217087</v>
      </c>
      <c r="L1750" s="444">
        <f t="shared" ca="1" si="114"/>
        <v>-628094255.09783185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-628094255.09783185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-2617059.3962409659</v>
      </c>
      <c r="L1751" s="444">
        <f t="shared" ca="1" si="114"/>
        <v>-630711314.49407279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-630711314.49407279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-2627963.81039197</v>
      </c>
      <c r="L1752" s="444">
        <f t="shared" ca="1" si="114"/>
        <v>-633339278.30446482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-633339278.30446482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-2638913.6596019366</v>
      </c>
      <c r="L1753" s="444">
        <f t="shared" ca="1" si="114"/>
        <v>-635978191.96406674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-635978191.96406674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-2649909.1331836116</v>
      </c>
      <c r="L1754" s="444">
        <f t="shared" ca="1" si="114"/>
        <v>-638628101.09725034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-638628101.09725034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-2660950.421238543</v>
      </c>
      <c r="L1755" s="444">
        <f t="shared" ca="1" si="114"/>
        <v>-641289051.51848888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-641289051.51848888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-2672037.7146603703</v>
      </c>
      <c r="L1756" s="444">
        <f t="shared" ca="1" si="114"/>
        <v>-643961089.23314929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-643961089.23314929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-2683171.2051381222</v>
      </c>
      <c r="L1757" s="444">
        <f t="shared" ca="1" si="114"/>
        <v>-646644260.43828738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-646644260.43828738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-2694351.0851595309</v>
      </c>
      <c r="L1758" s="444">
        <f t="shared" ca="1" si="114"/>
        <v>-649338611.52344692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-649338611.52344692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-2705577.5480143623</v>
      </c>
      <c r="L1759" s="444">
        <f t="shared" ca="1" si="114"/>
        <v>-652044189.07146132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-652044189.07146132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-2716850.7877977556</v>
      </c>
      <c r="L1760" s="444">
        <f t="shared" ca="1" si="114"/>
        <v>-654761039.85925913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-654761039.85925913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-2728170.9994135797</v>
      </c>
      <c r="L1761" s="444">
        <f t="shared" ca="1" si="114"/>
        <v>-657489210.85867274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-657489210.85867274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-2739538.3785778033</v>
      </c>
      <c r="L1762" s="444">
        <f t="shared" ca="1" si="114"/>
        <v>-660228749.23725057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-660228749.23725057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-2750953.1218218775</v>
      </c>
      <c r="L1763" s="444">
        <f t="shared" ca="1" si="114"/>
        <v>-662979702.35907245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-662979702.35907245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-2762415.4264961351</v>
      </c>
      <c r="L1764" s="444">
        <f t="shared" ca="1" si="114"/>
        <v>-665742117.78556859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-665742117.78556859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-2773925.4907732024</v>
      </c>
      <c r="L1765" s="444">
        <f t="shared" ca="1" si="114"/>
        <v>-668516043.2763418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-668516043.2763418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-2785483.5136514241</v>
      </c>
      <c r="L1766" s="444">
        <f t="shared" ca="1" si="114"/>
        <v>-671301526.78999317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-671301526.78999317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-2797089.694958305</v>
      </c>
      <c r="L1767" s="444">
        <f t="shared" ca="1" si="114"/>
        <v>-674098616.4849515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-674098616.4849515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-2808744.2353539644</v>
      </c>
      <c r="L1768" s="444">
        <f t="shared" ca="1" si="114"/>
        <v>-676907360.72030544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-676907360.72030544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-2820447.3363346062</v>
      </c>
      <c r="L1769" s="444">
        <f t="shared" ca="1" si="114"/>
        <v>-679727808.05664003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-679727808.05664003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-2832199.2002360001</v>
      </c>
      <c r="L1770" s="444">
        <f t="shared" ca="1" si="114"/>
        <v>-682560007.25687599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-682560007.25687599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-2844000.0302369832</v>
      </c>
      <c r="L1771" s="444">
        <f t="shared" ca="1" si="114"/>
        <v>-685404007.28711295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-685404007.28711295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-2855850.0303629707</v>
      </c>
      <c r="L1772" s="444">
        <f t="shared" ca="1" si="114"/>
        <v>-688259857.31747591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-688259857.31747591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-2867749.4054894829</v>
      </c>
      <c r="L1773" s="444">
        <f t="shared" ca="1" si="114"/>
        <v>-691127606.72296536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-691127606.72296536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-2879698.3613456888</v>
      </c>
      <c r="L1774" s="444">
        <f t="shared" ca="1" si="114"/>
        <v>-694007305.08431101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-694007305.08431101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-2891697.1045179623</v>
      </c>
      <c r="L1775" s="444">
        <f t="shared" ca="1" si="114"/>
        <v>-696899002.18882895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-696899002.18882895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-2903745.8424534537</v>
      </c>
      <c r="L1776" s="444">
        <f t="shared" ca="1" si="114"/>
        <v>-699802748.03128242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-699802748.03128242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-2915844.7834636769</v>
      </c>
      <c r="L1777" s="444">
        <f t="shared" ca="1" si="114"/>
        <v>-702718592.81474614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-702718592.81474614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-2927994.1367281089</v>
      </c>
      <c r="L1778" s="444">
        <f t="shared" ca="1" si="114"/>
        <v>-705646586.95147431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-705646586.95147431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-2940194.1122978097</v>
      </c>
      <c r="L1779" s="444">
        <f t="shared" ca="1" si="114"/>
        <v>-708586781.06377208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-708586781.06377208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-2952444.9210990504</v>
      </c>
      <c r="L1780" s="444">
        <f t="shared" ca="1" si="114"/>
        <v>-711539225.98487115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-711539225.98487115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-2964746.7749369629</v>
      </c>
      <c r="L1781" s="444">
        <f t="shared" ca="1" si="114"/>
        <v>-714503972.75980806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-714503972.75980806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-2977099.8864992</v>
      </c>
      <c r="L1782" s="444">
        <f t="shared" ca="1" si="114"/>
        <v>-717481072.64630723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-717481072.64630723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-2989504.4693596135</v>
      </c>
      <c r="L1783" s="444">
        <f t="shared" ca="1" si="114"/>
        <v>-720470577.11566687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-720470577.11566687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-3001960.7379819453</v>
      </c>
      <c r="L1784" s="444">
        <f t="shared" ca="1" si="114"/>
        <v>-723472537.85364878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-723472537.85364878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-3014468.9077235367</v>
      </c>
      <c r="L1785" s="444">
        <f t="shared" ca="1" si="114"/>
        <v>-726487006.76137233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-726487006.76137233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-3027029.1948390515</v>
      </c>
      <c r="L1786" s="444">
        <f t="shared" ca="1" si="114"/>
        <v>-729514035.95621133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-729514035.95621133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-3039641.8164842138</v>
      </c>
      <c r="L1787" s="444">
        <f t="shared" ca="1" si="114"/>
        <v>-732553677.77269554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-732553677.77269554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-3052306.9907195647</v>
      </c>
      <c r="L1788" s="444">
        <f t="shared" ca="1" si="114"/>
        <v>-735605984.7634151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-735605984.7634151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-3065024.9365142295</v>
      </c>
      <c r="L1789" s="444">
        <f t="shared" ca="1" si="114"/>
        <v>-738671009.69992936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-738671009.69992936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-3077795.8737497055</v>
      </c>
      <c r="L1790" s="444">
        <f t="shared" ca="1" si="114"/>
        <v>-741748805.57367909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-741748805.57367909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-3090620.0232236627</v>
      </c>
      <c r="L1791" s="444">
        <f t="shared" ca="1" si="114"/>
        <v>-744839425.59690273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-744839425.59690273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-3103497.6066537611</v>
      </c>
      <c r="L1792" s="444">
        <f t="shared" ca="1" si="114"/>
        <v>-747942923.20355654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-747942923.20355654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-3116428.8466814854</v>
      </c>
      <c r="L1793" s="444">
        <f t="shared" ref="L1793:L2047" ca="1" si="119">I1793-J1793+K1793</f>
        <v>-751059352.05023801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-751059352.05023801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-3129413.9668759918</v>
      </c>
      <c r="L1794" s="444">
        <f t="shared" ca="1" si="119"/>
        <v>-754188766.01711404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-754188766.01711404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-3142453.191737975</v>
      </c>
      <c r="L1795" s="444">
        <f t="shared" ca="1" si="119"/>
        <v>-757331219.20885205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-757331219.20885205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-3155546.7467035502</v>
      </c>
      <c r="L1796" s="444">
        <f t="shared" ca="1" si="119"/>
        <v>-760486765.95555556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-760486765.95555556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-3168694.8581481483</v>
      </c>
      <c r="L1797" s="444">
        <f t="shared" ca="1" si="119"/>
        <v>-763655460.81370366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-763655460.81370366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-3181897.7533904319</v>
      </c>
      <c r="L1798" s="444">
        <f t="shared" ca="1" si="119"/>
        <v>-766837358.56709409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-766837358.56709409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-3195155.6606962252</v>
      </c>
      <c r="L1799" s="444">
        <f t="shared" ca="1" si="119"/>
        <v>-770032514.22779036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-770032514.22779036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-3208468.8092824598</v>
      </c>
      <c r="L1800" s="444">
        <f t="shared" ca="1" si="119"/>
        <v>-773240983.03707278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-773240983.03707278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-3221837.4293211363</v>
      </c>
      <c r="L1801" s="444">
        <f t="shared" ca="1" si="119"/>
        <v>-776462820.46639395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-776462820.46639395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-3235261.7519433079</v>
      </c>
      <c r="L1802" s="444">
        <f t="shared" ca="1" si="119"/>
        <v>-779698082.2183373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-779698082.2183373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-3248742.009243072</v>
      </c>
      <c r="L1803" s="444">
        <f t="shared" ca="1" si="119"/>
        <v>-782946824.22758043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-782946824.22758043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-3262278.4342815853</v>
      </c>
      <c r="L1804" s="444">
        <f t="shared" ca="1" si="119"/>
        <v>-786209102.66186202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-786209102.66186202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-3275871.2610910917</v>
      </c>
      <c r="L1805" s="444">
        <f t="shared" ca="1" si="119"/>
        <v>-789484973.92295313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-789484973.92295313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-3289520.7246789713</v>
      </c>
      <c r="L1806" s="444">
        <f t="shared" ca="1" si="119"/>
        <v>-792774494.64763212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-792774494.64763212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-3303227.0610318007</v>
      </c>
      <c r="L1807" s="444">
        <f t="shared" ca="1" si="119"/>
        <v>-796077721.70866394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-796077721.70866394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-3316990.507119433</v>
      </c>
      <c r="L1808" s="444">
        <f t="shared" ca="1" si="119"/>
        <v>-799394712.21578336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-799394712.21578336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-3330811.3008990972</v>
      </c>
      <c r="L1809" s="444">
        <f t="shared" ca="1" si="119"/>
        <v>-802725523.51668251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-802725523.51668251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-3344689.6813195106</v>
      </c>
      <c r="L1810" s="444">
        <f t="shared" ca="1" si="119"/>
        <v>-806070213.19800198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-806070213.19800198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-3358625.8883250081</v>
      </c>
      <c r="L1811" s="444">
        <f t="shared" ca="1" si="119"/>
        <v>-809428839.08632696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-809428839.08632696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-3372620.1628596955</v>
      </c>
      <c r="L1812" s="444">
        <f t="shared" ca="1" si="119"/>
        <v>-812801459.24918664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-812801459.24918664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-3386672.7468716111</v>
      </c>
      <c r="L1813" s="444">
        <f t="shared" ca="1" si="119"/>
        <v>-816188131.99605823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-816188131.99605823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-3400783.8833169094</v>
      </c>
      <c r="L1814" s="444">
        <f t="shared" ca="1" si="119"/>
        <v>-819588915.8793751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-819588915.8793751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-3414953.8161640628</v>
      </c>
      <c r="L1815" s="444">
        <f t="shared" ca="1" si="119"/>
        <v>-823003869.69553912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-823003869.69553912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-3429182.7903980794</v>
      </c>
      <c r="L1816" s="444">
        <f t="shared" ca="1" si="119"/>
        <v>-826433052.48593724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-826433052.48593724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-3443471.0520247384</v>
      </c>
      <c r="L1817" s="444">
        <f t="shared" ca="1" si="119"/>
        <v>-829876523.53796196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-829876523.53796196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-3457818.8480748413</v>
      </c>
      <c r="L1818" s="444">
        <f t="shared" ca="1" si="119"/>
        <v>-833334342.38603675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-833334342.38603675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-3472226.4266084866</v>
      </c>
      <c r="L1819" s="444">
        <f t="shared" ca="1" si="119"/>
        <v>-836806568.8126452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-836806568.8126452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-3486694.0367193553</v>
      </c>
      <c r="L1820" s="444">
        <f t="shared" ca="1" si="119"/>
        <v>-840293262.84936452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-840293262.84936452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-3501221.9285390191</v>
      </c>
      <c r="L1821" s="444">
        <f t="shared" ca="1" si="119"/>
        <v>-843794484.77790356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-843794484.77790356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-3515810.3532412648</v>
      </c>
      <c r="L1822" s="444">
        <f t="shared" ca="1" si="119"/>
        <v>-847310295.13114476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-847310295.13114476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-3530459.5630464368</v>
      </c>
      <c r="L1823" s="444">
        <f t="shared" ca="1" si="119"/>
        <v>-850840754.69419122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-850840754.69419122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-3545169.8112257966</v>
      </c>
      <c r="L1824" s="444">
        <f t="shared" ca="1" si="119"/>
        <v>-854385924.50541699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-854385924.50541699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-3559941.3521059039</v>
      </c>
      <c r="L1825" s="444">
        <f t="shared" ca="1" si="119"/>
        <v>-857945865.85752285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-857945865.85752285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-3574774.4410730116</v>
      </c>
      <c r="L1826" s="444">
        <f t="shared" ca="1" si="119"/>
        <v>-861520640.29859591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-861520640.29859591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-3589669.3345774822</v>
      </c>
      <c r="L1827" s="444">
        <f t="shared" ca="1" si="119"/>
        <v>-865110309.63317335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-865110309.63317335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-3604626.2901382218</v>
      </c>
      <c r="L1828" s="444">
        <f t="shared" ca="1" si="119"/>
        <v>-868714935.92331159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-868714935.92331159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-3619645.5663471315</v>
      </c>
      <c r="L1829" s="444">
        <f t="shared" ca="1" si="119"/>
        <v>-872334581.48965871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-872334581.48965871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-3634727.4228735776</v>
      </c>
      <c r="L1830" s="444">
        <f t="shared" ca="1" si="119"/>
        <v>-875969308.91253233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-875969308.91253233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-3649872.1204688847</v>
      </c>
      <c r="L1831" s="444">
        <f t="shared" ca="1" si="119"/>
        <v>-879619181.03300118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-879619181.03300118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-3665079.9209708381</v>
      </c>
      <c r="L1832" s="444">
        <f t="shared" ca="1" si="119"/>
        <v>-883284260.95397198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-883284260.95397198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-3680351.0873082164</v>
      </c>
      <c r="L1833" s="444">
        <f t="shared" ca="1" si="119"/>
        <v>-886964612.04128015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-886964612.04128015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-3695685.8835053337</v>
      </c>
      <c r="L1834" s="444">
        <f t="shared" ca="1" si="119"/>
        <v>-890660297.92478549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-890660297.92478549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-3711084.5746866059</v>
      </c>
      <c r="L1835" s="444">
        <f t="shared" ca="1" si="119"/>
        <v>-894371382.49947214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-894371382.49947214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-3726547.4270811332</v>
      </c>
      <c r="L1836" s="444">
        <f t="shared" ca="1" si="119"/>
        <v>-898097929.92655325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-898097929.92655325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-3742074.7080273051</v>
      </c>
      <c r="L1837" s="444">
        <f t="shared" ca="1" si="119"/>
        <v>-901840004.63458061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-901840004.63458061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-3757666.6859774198</v>
      </c>
      <c r="L1838" s="444">
        <f t="shared" ca="1" si="119"/>
        <v>-905597671.32055807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-905597671.32055807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-3773323.630502325</v>
      </c>
      <c r="L1839" s="444">
        <f t="shared" ca="1" si="119"/>
        <v>-909370994.95106041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-909370994.95106041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-3789045.8122960855</v>
      </c>
      <c r="L1840" s="444">
        <f t="shared" ca="1" si="119"/>
        <v>-913160040.76335645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-913160040.76335645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-3804833.5031806515</v>
      </c>
      <c r="L1841" s="444">
        <f t="shared" ca="1" si="119"/>
        <v>-916964874.26653707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-916964874.26653707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-3820686.9761105706</v>
      </c>
      <c r="L1842" s="444">
        <f t="shared" ca="1" si="119"/>
        <v>-920785561.24264765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-920785561.24264765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-3836606.5051776981</v>
      </c>
      <c r="L1843" s="444">
        <f t="shared" ca="1" si="119"/>
        <v>-924622167.74782538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-924622167.74782538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-3852592.3656159393</v>
      </c>
      <c r="L1844" s="444">
        <f t="shared" ca="1" si="119"/>
        <v>-928474760.11344135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-928474760.11344135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-3868644.8338060048</v>
      </c>
      <c r="L1845" s="444">
        <f t="shared" ca="1" si="119"/>
        <v>-932343404.94724739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-932343404.94724739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-3884764.1872801972</v>
      </c>
      <c r="L1846" s="444">
        <f t="shared" ca="1" si="119"/>
        <v>-936228169.13452756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-936228169.13452756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-3900950.7047271975</v>
      </c>
      <c r="L1847" s="444">
        <f t="shared" ca="1" si="119"/>
        <v>-940129119.83925474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-940129119.83925474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-3917204.6659968942</v>
      </c>
      <c r="L1848" s="444">
        <f t="shared" ca="1" si="119"/>
        <v>-944046324.50525165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-944046324.50525165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-3933526.3521052152</v>
      </c>
      <c r="L1849" s="444">
        <f t="shared" ca="1" si="119"/>
        <v>-947979850.85735691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-947979850.85735691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-3949916.0452389871</v>
      </c>
      <c r="L1850" s="444">
        <f t="shared" ca="1" si="119"/>
        <v>-951929766.90259588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-951929766.90259588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-3966374.028760816</v>
      </c>
      <c r="L1851" s="444">
        <f t="shared" ca="1" si="119"/>
        <v>-955896140.93135667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-955896140.93135667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-3982900.5872139861</v>
      </c>
      <c r="L1852" s="444">
        <f t="shared" ca="1" si="119"/>
        <v>-959879041.51857066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-959879041.51857066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-3999496.0063273776</v>
      </c>
      <c r="L1853" s="444">
        <f t="shared" ca="1" si="119"/>
        <v>-963878537.52489805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-963878537.52489805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-4016160.5730204084</v>
      </c>
      <c r="L1854" s="444">
        <f t="shared" ca="1" si="119"/>
        <v>-967894698.09791851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-967894698.09791851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-4032894.5754079935</v>
      </c>
      <c r="L1855" s="444">
        <f t="shared" ca="1" si="119"/>
        <v>-971927592.67332649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-971927592.67332649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-4049698.3028055271</v>
      </c>
      <c r="L1856" s="444">
        <f t="shared" ca="1" si="119"/>
        <v>-975977290.97613204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-975977290.97613204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-4066572.0457338835</v>
      </c>
      <c r="L1857" s="444">
        <f t="shared" ca="1" si="119"/>
        <v>-980043863.02186596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-980043863.02186596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-4083516.0959244408</v>
      </c>
      <c r="L1858" s="444">
        <f t="shared" ca="1" si="119"/>
        <v>-984127379.11779046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-984127379.11779046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-4100530.7463241261</v>
      </c>
      <c r="L1859" s="444">
        <f t="shared" ca="1" si="119"/>
        <v>-988227909.86411464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-988227909.86411464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-4117616.2911004778</v>
      </c>
      <c r="L1860" s="444">
        <f t="shared" ca="1" si="119"/>
        <v>-992345526.15521514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-992345526.15521514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-4134773.0256467294</v>
      </c>
      <c r="L1861" s="444">
        <f t="shared" ca="1" si="119"/>
        <v>-996480299.18086183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-996480299.18086183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-4152001.2465869244</v>
      </c>
      <c r="L1862" s="444">
        <f t="shared" ca="1" si="119"/>
        <v>-1000632300.4274487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-1000632300.4274487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-4169301.2517810357</v>
      </c>
      <c r="L1863" s="444">
        <f t="shared" ca="1" si="119"/>
        <v>-1004801601.6792297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-1004801601.6792297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-4186673.3403301239</v>
      </c>
      <c r="L1864" s="444">
        <f t="shared" ca="1" si="119"/>
        <v>-1008988275.0195599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-1008988275.0195599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-4204117.8125814991</v>
      </c>
      <c r="L1865" s="444">
        <f t="shared" ca="1" si="119"/>
        <v>-1013192392.8321414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-1013192392.8321414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-4221634.970133923</v>
      </c>
      <c r="L1866" s="444">
        <f t="shared" ca="1" si="119"/>
        <v>-1017414027.8022753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-1017414027.8022753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-4239225.1158428136</v>
      </c>
      <c r="L1867" s="444">
        <f t="shared" ca="1" si="119"/>
        <v>-1021653252.9181181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-1021653252.9181181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-4256888.553825492</v>
      </c>
      <c r="L1868" s="444">
        <f t="shared" ca="1" si="119"/>
        <v>-1025910141.4719436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-1025910141.4719436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-4274625.5894664321</v>
      </c>
      <c r="L1869" s="444">
        <f t="shared" ca="1" si="119"/>
        <v>-1030184767.0614101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-1030184767.0614101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-4292436.5294225421</v>
      </c>
      <c r="L1870" s="444">
        <f t="shared" ca="1" si="119"/>
        <v>-1034477203.5908326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-1034477203.5908326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-4310321.6816284694</v>
      </c>
      <c r="L1871" s="444">
        <f t="shared" ca="1" si="119"/>
        <v>-1038787525.2724611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-1038787525.2724611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-4328281.3553019213</v>
      </c>
      <c r="L1872" s="444">
        <f t="shared" ca="1" si="119"/>
        <v>-1043115806.627763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-1043115806.627763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-4346315.8609490134</v>
      </c>
      <c r="L1873" s="444">
        <f t="shared" ca="1" si="119"/>
        <v>-1047462122.4887121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-1047462122.4887121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-4364425.5103696333</v>
      </c>
      <c r="L1874" s="444">
        <f t="shared" ca="1" si="119"/>
        <v>-1051826547.9990817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-1051826547.9990817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-4382610.6166628404</v>
      </c>
      <c r="L1875" s="444">
        <f t="shared" ca="1" si="119"/>
        <v>-1056209158.6157446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-1056209158.6157446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-4400871.4942322699</v>
      </c>
      <c r="L1876" s="444">
        <f t="shared" ca="1" si="119"/>
        <v>-1060610030.1099769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-1060610030.1099769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-4419208.4587915707</v>
      </c>
      <c r="L1877" s="444">
        <f t="shared" ca="1" si="119"/>
        <v>-1065029238.5687685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-1065029238.5687685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-4437621.8273698688</v>
      </c>
      <c r="L1878" s="444">
        <f t="shared" ca="1" si="119"/>
        <v>-1069466860.3961384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-1069466860.3961384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-4456111.9183172435</v>
      </c>
      <c r="L1879" s="444">
        <f t="shared" ca="1" si="119"/>
        <v>-1073922972.3144557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-1073922972.3144557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-4474679.0513102319</v>
      </c>
      <c r="L1880" s="444">
        <f t="shared" ca="1" si="119"/>
        <v>-1078397651.365766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-1078397651.365766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-4493323.547357358</v>
      </c>
      <c r="L1881" s="444">
        <f t="shared" ca="1" si="119"/>
        <v>-1082890974.9131234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-1082890974.9131234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-4512045.7288046805</v>
      </c>
      <c r="L1882" s="444">
        <f t="shared" ca="1" si="119"/>
        <v>-1087403020.641928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-1087403020.641928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-4530845.9193413667</v>
      </c>
      <c r="L1883" s="444">
        <f t="shared" ca="1" si="119"/>
        <v>-1091933866.5612693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-1091933866.5612693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-4549724.4440052882</v>
      </c>
      <c r="L1884" s="444">
        <f t="shared" ca="1" si="119"/>
        <v>-1096483591.0052745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-1096483591.0052745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-4568681.6291886438</v>
      </c>
      <c r="L1885" s="444">
        <f t="shared" ca="1" si="119"/>
        <v>-1101052272.6344631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-1101052272.6344631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-4587717.8026435962</v>
      </c>
      <c r="L1886" s="444">
        <f t="shared" ca="1" si="119"/>
        <v>-1105639990.4371066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-1105639990.4371066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-4606833.2934879437</v>
      </c>
      <c r="L1887" s="444">
        <f t="shared" ca="1" si="119"/>
        <v>-1110246823.7305946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-1110246823.7305946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-4626028.4322108105</v>
      </c>
      <c r="L1888" s="444">
        <f t="shared" ca="1" si="119"/>
        <v>-1114872852.1628056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-1114872852.1628056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-4645303.5506783566</v>
      </c>
      <c r="L1889" s="444">
        <f t="shared" ca="1" si="119"/>
        <v>-1119518155.7134838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-1119518155.7134838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-4664658.9821395157</v>
      </c>
      <c r="L1890" s="444">
        <f t="shared" ca="1" si="119"/>
        <v>-1124182814.6956234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-1124182814.6956234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-4684095.061231764</v>
      </c>
      <c r="L1891" s="444">
        <f t="shared" ca="1" si="119"/>
        <v>-1128866909.7568552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-1128866909.7568552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-4703612.1239868971</v>
      </c>
      <c r="L1892" s="444">
        <f t="shared" ca="1" si="119"/>
        <v>-1133570521.8808422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-1133570521.8808422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-4723210.5078368429</v>
      </c>
      <c r="L1893" s="444">
        <f t="shared" ca="1" si="119"/>
        <v>-1138293732.388679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-1138293732.388679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-4742890.5516194962</v>
      </c>
      <c r="L1894" s="444">
        <f t="shared" ca="1" si="119"/>
        <v>-1143036622.9402986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-1143036622.9402986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-4762652.5955845769</v>
      </c>
      <c r="L1895" s="444">
        <f t="shared" ca="1" si="119"/>
        <v>-1147799275.5358832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-1147799275.5358832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-4782496.9813995128</v>
      </c>
      <c r="L1896" s="444">
        <f t="shared" ca="1" si="119"/>
        <v>-1152581772.5172827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-1152581772.5172827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-4802424.0521553447</v>
      </c>
      <c r="L1897" s="444">
        <f t="shared" ca="1" si="119"/>
        <v>-1157384196.569438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-1157384196.569438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-4822434.1523726583</v>
      </c>
      <c r="L1898" s="444">
        <f t="shared" ca="1" si="119"/>
        <v>-1162206630.7218106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-1162206630.7218106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-4842527.6280075442</v>
      </c>
      <c r="L1899" s="444">
        <f t="shared" ca="1" si="119"/>
        <v>-1167049158.3498182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-1167049158.3498182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-4862704.8264575759</v>
      </c>
      <c r="L1900" s="444">
        <f t="shared" ca="1" si="119"/>
        <v>-1171911863.1762757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-1171911863.1762757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-4882966.0965678152</v>
      </c>
      <c r="L1901" s="444">
        <f t="shared" ca="1" si="119"/>
        <v>-1176794829.2728436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-1176794829.2728436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-4903311.7886368483</v>
      </c>
      <c r="L1902" s="444">
        <f t="shared" ca="1" si="119"/>
        <v>-1181698141.0614805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-1181698141.0614805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-4923742.2544228351</v>
      </c>
      <c r="L1903" s="444">
        <f t="shared" ca="1" si="119"/>
        <v>-1186621883.3159034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-1186621883.3159034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-4944257.8471495975</v>
      </c>
      <c r="L1904" s="444">
        <f t="shared" ca="1" si="119"/>
        <v>-1191566141.163053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-1191566141.163053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-4964858.9215127211</v>
      </c>
      <c r="L1905" s="444">
        <f t="shared" ca="1" si="119"/>
        <v>-1196531000.0845656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-1196531000.0845656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-4985545.8336856905</v>
      </c>
      <c r="L1906" s="444">
        <f t="shared" ca="1" si="119"/>
        <v>-1201516545.9182513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-1201516545.9182513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-5006318.9413260473</v>
      </c>
      <c r="L1907" s="444">
        <f t="shared" ca="1" si="119"/>
        <v>-1206522864.8595774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-1206522864.8595774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-5027178.6035815729</v>
      </c>
      <c r="L1908" s="444">
        <f t="shared" ca="1" si="119"/>
        <v>-1211550043.4631591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-1211550043.4631591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-5048125.1810964961</v>
      </c>
      <c r="L1909" s="444">
        <f t="shared" ca="1" si="119"/>
        <v>-1216598168.6442556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-1216598168.6442556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-5069159.0360177318</v>
      </c>
      <c r="L1910" s="444">
        <f t="shared" ca="1" si="119"/>
        <v>-1221667327.6802733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-1221667327.6802733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-5090280.5320011387</v>
      </c>
      <c r="L1911" s="444">
        <f t="shared" ca="1" si="119"/>
        <v>-1226757608.2122746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-1226757608.2122746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-5111490.0342178103</v>
      </c>
      <c r="L1912" s="444">
        <f t="shared" ca="1" si="119"/>
        <v>-1231869098.2464924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-1231869098.2464924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-5132787.9093603846</v>
      </c>
      <c r="L1913" s="444">
        <f t="shared" ca="1" si="119"/>
        <v>-1237001886.1558528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-1237001886.1558528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-5154174.5256493865</v>
      </c>
      <c r="L1914" s="444">
        <f t="shared" ca="1" si="119"/>
        <v>-1242156060.6815021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-1242156060.6815021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-5175650.2528395923</v>
      </c>
      <c r="L1915" s="444">
        <f t="shared" ca="1" si="119"/>
        <v>-1247331710.9343417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-1247331710.9343417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-5197215.4622264234</v>
      </c>
      <c r="L1916" s="444">
        <f t="shared" ca="1" si="119"/>
        <v>-1252528926.3965681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-1252528926.3965681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-5218870.5266523669</v>
      </c>
      <c r="L1917" s="444">
        <f t="shared" ca="1" si="119"/>
        <v>-1257747796.9232204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-1257747796.9232204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-5240615.8205134179</v>
      </c>
      <c r="L1918" s="444">
        <f t="shared" ca="1" si="119"/>
        <v>-1262988412.7437339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-1262988412.7437339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-5262451.7197655579</v>
      </c>
      <c r="L1919" s="444">
        <f t="shared" ca="1" si="119"/>
        <v>-1268250864.4634995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-1268250864.4634995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-5284378.6019312479</v>
      </c>
      <c r="L1920" s="444">
        <f t="shared" ca="1" si="119"/>
        <v>-1273535243.0654309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-1273535243.0654309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-5306396.8461059621</v>
      </c>
      <c r="L1921" s="444">
        <f t="shared" ca="1" si="119"/>
        <v>-1278841639.9115369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-1278841639.9115369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-5328506.832964737</v>
      </c>
      <c r="L1922" s="444">
        <f t="shared" ca="1" si="119"/>
        <v>-1284170146.7445016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-1284170146.7445016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-5350708.9447687566</v>
      </c>
      <c r="L1923" s="444">
        <f t="shared" ca="1" si="119"/>
        <v>-1289520855.6892703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-1289520855.6892703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-5373003.5653719595</v>
      </c>
      <c r="L1924" s="444">
        <f t="shared" ca="1" si="119"/>
        <v>-1294893859.2546422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-1294893859.2546422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-5395391.0802276758</v>
      </c>
      <c r="L1925" s="444">
        <f t="shared" ca="1" si="119"/>
        <v>-1300289250.3348699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-1300289250.3348699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-5417871.8763952907</v>
      </c>
      <c r="L1926" s="444">
        <f t="shared" ca="1" si="119"/>
        <v>-1305707122.2112651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-1305707122.2112651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-5440446.342546938</v>
      </c>
      <c r="L1927" s="444">
        <f t="shared" ca="1" si="119"/>
        <v>-1311147568.553812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-1311147568.553812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-5463114.8689742163</v>
      </c>
      <c r="L1928" s="444">
        <f t="shared" ca="1" si="119"/>
        <v>-1316610683.4227862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-1316610683.4227862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-5485877.8475949429</v>
      </c>
      <c r="L1929" s="444">
        <f t="shared" ca="1" si="119"/>
        <v>-1322096561.2703812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-1322096561.2703812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-5508735.6719599217</v>
      </c>
      <c r="L1930" s="444">
        <f t="shared" ca="1" si="119"/>
        <v>-1327605296.9423411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-1327605296.9423411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-5531688.7372597549</v>
      </c>
      <c r="L1931" s="444">
        <f t="shared" ca="1" si="119"/>
        <v>-1333136985.679601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-1333136985.679601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-5554737.4403316705</v>
      </c>
      <c r="L1932" s="444">
        <f t="shared" ca="1" si="119"/>
        <v>-1338691723.1199327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-1338691723.1199327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-5577882.179666386</v>
      </c>
      <c r="L1933" s="444">
        <f t="shared" ca="1" si="119"/>
        <v>-1344269605.2995989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-1344269605.2995989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-5601123.3554149959</v>
      </c>
      <c r="L1934" s="444">
        <f t="shared" ca="1" si="119"/>
        <v>-1349870728.655014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-1349870728.655014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-5624461.3693958921</v>
      </c>
      <c r="L1935" s="444">
        <f t="shared" ca="1" si="119"/>
        <v>-1355495190.02441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-1355495190.02441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-5647896.6251017079</v>
      </c>
      <c r="L1936" s="444">
        <f t="shared" ca="1" si="119"/>
        <v>-1361143086.6495118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-1361143086.6495118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-5671429.527706299</v>
      </c>
      <c r="L1937" s="444">
        <f t="shared" ca="1" si="119"/>
        <v>-1366814516.1772182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-1366814516.1772182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-5695060.4840717427</v>
      </c>
      <c r="L1938" s="444">
        <f t="shared" ca="1" si="119"/>
        <v>-1372509576.6612899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-1372509576.6612899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-5718789.902755375</v>
      </c>
      <c r="L1939" s="444">
        <f t="shared" ca="1" si="119"/>
        <v>-1378228366.5640452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-1378228366.5640452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-5742618.1940168552</v>
      </c>
      <c r="L1940" s="444">
        <f t="shared" ca="1" si="119"/>
        <v>-1383970984.7580621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-1383970984.7580621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-5766545.7698252592</v>
      </c>
      <c r="L1941" s="444">
        <f t="shared" ca="1" si="119"/>
        <v>-1389737530.5278873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-1389737530.5278873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-5790573.0438661976</v>
      </c>
      <c r="L1942" s="444">
        <f t="shared" ca="1" si="119"/>
        <v>-1395528103.5717535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-1395528103.5717535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-5814700.4315489726</v>
      </c>
      <c r="L1943" s="444">
        <f t="shared" ca="1" si="119"/>
        <v>-1401342804.0033026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-1401342804.0033026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-5838928.3500137608</v>
      </c>
      <c r="L1944" s="444">
        <f t="shared" ca="1" si="119"/>
        <v>-1407181732.3533163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-1407181732.3533163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-5863257.2181388177</v>
      </c>
      <c r="L1945" s="444">
        <f t="shared" ca="1" si="119"/>
        <v>-1413044989.5714552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-1413044989.5714552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-5887687.4565477297</v>
      </c>
      <c r="L1946" s="444">
        <f t="shared" ca="1" si="119"/>
        <v>-1418932677.028003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-1418932677.028003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-5912219.4876166787</v>
      </c>
      <c r="L1947" s="444">
        <f t="shared" ca="1" si="119"/>
        <v>-1424844896.5156198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-1424844896.5156198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-5936853.7354817493</v>
      </c>
      <c r="L1948" s="444">
        <f t="shared" ca="1" si="119"/>
        <v>-1430781750.2511015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-1430781750.2511015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-5961590.6260462562</v>
      </c>
      <c r="L1949" s="444">
        <f t="shared" ca="1" si="119"/>
        <v>-1436743340.8771477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-1436743340.8771477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-5986430.5869881157</v>
      </c>
      <c r="L1950" s="444">
        <f t="shared" ca="1" si="119"/>
        <v>-1442729771.4641359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-1442729771.4641359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-6011374.0477672331</v>
      </c>
      <c r="L1951" s="444">
        <f t="shared" ca="1" si="119"/>
        <v>-1448741145.511903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-1448741145.511903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-6036421.4396329289</v>
      </c>
      <c r="L1952" s="444">
        <f t="shared" ca="1" si="119"/>
        <v>-1454777566.9515359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-1454777566.9515359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-6061573.1956313998</v>
      </c>
      <c r="L1953" s="444">
        <f t="shared" ca="1" si="119"/>
        <v>-1460839140.1471674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-1460839140.1471674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-6086829.7506131977</v>
      </c>
      <c r="L1954" s="444">
        <f t="shared" ca="1" si="119"/>
        <v>-1466925969.8977807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-1466925969.8977807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-6112191.5412407527</v>
      </c>
      <c r="L1955" s="444">
        <f t="shared" ca="1" si="119"/>
        <v>-1473038161.4390213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-1473038161.4390213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-6137659.0059959218</v>
      </c>
      <c r="L1956" s="444">
        <f t="shared" ca="1" si="119"/>
        <v>-1479175820.4450173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-1479175820.4450173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-6163232.5851875721</v>
      </c>
      <c r="L1957" s="444">
        <f t="shared" ca="1" si="119"/>
        <v>-1485339053.030205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-1485339053.030205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-6188912.7209591875</v>
      </c>
      <c r="L1958" s="444">
        <f t="shared" ca="1" si="119"/>
        <v>-1491527965.7511642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-1491527965.7511642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-6214699.8572965171</v>
      </c>
      <c r="L1959" s="444">
        <f t="shared" ca="1" si="119"/>
        <v>-1497742665.6084607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-1497742665.6084607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-6240594.4400352528</v>
      </c>
      <c r="L1960" s="444">
        <f t="shared" ca="1" si="119"/>
        <v>-1503983260.048496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-1503983260.048496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-6266596.9168687332</v>
      </c>
      <c r="L1961" s="444">
        <f t="shared" ca="1" si="119"/>
        <v>-1510249856.9653647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-1510249856.9653647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-6292707.7373556858</v>
      </c>
      <c r="L1962" s="444">
        <f t="shared" ca="1" si="119"/>
        <v>-1516542564.7027204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-1516542564.7027204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-6318927.3529280014</v>
      </c>
      <c r="L1963" s="444">
        <f t="shared" ca="1" si="119"/>
        <v>-1522861492.0556483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-1522861492.0556483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-6345256.2168985344</v>
      </c>
      <c r="L1964" s="444">
        <f t="shared" ca="1" si="119"/>
        <v>-1529206748.2725468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-1529206748.2725468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-6371694.7844689451</v>
      </c>
      <c r="L1965" s="444">
        <f t="shared" ca="1" si="119"/>
        <v>-1535578443.0570157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-1535578443.0570157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-6398243.5127375647</v>
      </c>
      <c r="L1966" s="444">
        <f t="shared" ca="1" si="119"/>
        <v>-1541976686.5697532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-1541976686.5697532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-6424902.8607073044</v>
      </c>
      <c r="L1967" s="444">
        <f t="shared" ca="1" si="119"/>
        <v>-1548401589.4304605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-1548401589.4304605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-6451673.2892935853</v>
      </c>
      <c r="L1968" s="444">
        <f t="shared" ca="1" si="119"/>
        <v>-1554853262.719754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-1554853262.719754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-6478555.2613323079</v>
      </c>
      <c r="L1969" s="444">
        <f t="shared" ca="1" si="119"/>
        <v>-1561331817.9810863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-1561331817.9810863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-6505549.2415878596</v>
      </c>
      <c r="L1970" s="444">
        <f t="shared" ca="1" si="119"/>
        <v>-1567837367.2226741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-1567837367.2226741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-6532655.6967611425</v>
      </c>
      <c r="L1971" s="444">
        <f t="shared" ca="1" si="119"/>
        <v>-1574370022.9194353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-1574370022.9194353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-6559875.0954976473</v>
      </c>
      <c r="L1972" s="444">
        <f t="shared" ca="1" si="119"/>
        <v>-1580929898.0149329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-1580929898.0149329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-6587207.9083955539</v>
      </c>
      <c r="L1973" s="444">
        <f t="shared" ca="1" si="119"/>
        <v>-1587517105.9233284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-1587517105.9233284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-6614654.6080138683</v>
      </c>
      <c r="L1974" s="444">
        <f t="shared" ca="1" si="119"/>
        <v>-1594131760.5313423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-1594131760.5313423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-6642215.668880593</v>
      </c>
      <c r="L1975" s="444">
        <f t="shared" ca="1" si="119"/>
        <v>-1600773976.200223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-1600773976.200223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-6669891.5675009293</v>
      </c>
      <c r="L1976" s="444">
        <f t="shared" ca="1" si="119"/>
        <v>-1607443867.7677238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-1607443867.7677238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-6697682.7823655158</v>
      </c>
      <c r="L1977" s="444">
        <f t="shared" ca="1" si="119"/>
        <v>-1614141550.5500894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-1614141550.5500894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-6725589.7939587058</v>
      </c>
      <c r="L1978" s="444">
        <f t="shared" ca="1" si="119"/>
        <v>-1620867140.344048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-1620867140.344048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-6753613.0847668666</v>
      </c>
      <c r="L1979" s="444">
        <f t="shared" ca="1" si="119"/>
        <v>-1627620753.4288149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-1627620753.4288149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-6781753.1392867286</v>
      </c>
      <c r="L1980" s="444">
        <f t="shared" ca="1" si="119"/>
        <v>-1634402506.5681016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-1634402506.5681016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-6810010.4440337569</v>
      </c>
      <c r="L1981" s="444">
        <f t="shared" ca="1" si="119"/>
        <v>-1641212517.0121355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-1641212517.0121355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-6838385.4875505641</v>
      </c>
      <c r="L1982" s="444">
        <f t="shared" ca="1" si="119"/>
        <v>-1648050902.499686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-1648050902.499686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-6866878.7604153585</v>
      </c>
      <c r="L1983" s="444">
        <f t="shared" ca="1" si="119"/>
        <v>-1654917781.2601013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-1654917781.2601013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-6895490.7552504223</v>
      </c>
      <c r="L1984" s="444">
        <f t="shared" ca="1" si="119"/>
        <v>-1661813272.0153518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-1661813272.0153518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-6924221.9667306319</v>
      </c>
      <c r="L1985" s="444">
        <f t="shared" ca="1" si="119"/>
        <v>-1668737493.9820824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-1668737493.9820824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-6953072.8915920099</v>
      </c>
      <c r="L1986" s="444">
        <f t="shared" ca="1" si="119"/>
        <v>-1675690566.8736744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-1675690566.8736744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-6982044.0286403103</v>
      </c>
      <c r="L1987" s="444">
        <f t="shared" ca="1" si="119"/>
        <v>-1682672610.9023147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-1682672610.9023147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-7011135.878759644</v>
      </c>
      <c r="L1988" s="444">
        <f t="shared" ca="1" si="119"/>
        <v>-1689683746.7810743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-1689683746.7810743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-7040348.9449211424</v>
      </c>
      <c r="L1989" s="444">
        <f t="shared" ca="1" si="119"/>
        <v>-1696724095.7259955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-1696724095.7259955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-7069683.7321916483</v>
      </c>
      <c r="L1990" s="444">
        <f t="shared" ca="1" si="119"/>
        <v>-1703793779.4581871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-1703793779.4581871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-7099140.7477424461</v>
      </c>
      <c r="L1991" s="444">
        <f t="shared" ca="1" si="119"/>
        <v>-1710892920.2059295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-1710892920.2059295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-7128720.5008580396</v>
      </c>
      <c r="L1992" s="444">
        <f t="shared" ca="1" si="119"/>
        <v>-1718021640.7067876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-1718021640.7067876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-7158423.5029449491</v>
      </c>
      <c r="L1993" s="444">
        <f t="shared" ca="1" si="119"/>
        <v>-1725180064.2097325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-1725180064.2097325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-7188250.2675405508</v>
      </c>
      <c r="L1994" s="444">
        <f t="shared" ca="1" si="119"/>
        <v>-1732368314.477273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-1732368314.477273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-7218201.3103219718</v>
      </c>
      <c r="L1995" s="444">
        <f t="shared" ca="1" si="119"/>
        <v>-1739586515.787595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-1739586515.787595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-7248277.1491149785</v>
      </c>
      <c r="L1996" s="444">
        <f t="shared" ca="1" si="119"/>
        <v>-1746834792.9367101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-1746834792.9367101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-7278478.3039029585</v>
      </c>
      <c r="L1997" s="444">
        <f t="shared" ca="1" si="119"/>
        <v>-1754113271.240613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-1754113271.240613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-7308805.2968358872</v>
      </c>
      <c r="L1998" s="444">
        <f t="shared" ca="1" si="119"/>
        <v>-1761422076.5374489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-1761422076.5374489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-7339258.6522393702</v>
      </c>
      <c r="L1999" s="444">
        <f t="shared" ca="1" si="119"/>
        <v>-1768761335.1896882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-1768761335.1896882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-7369838.8966236999</v>
      </c>
      <c r="L2000" s="444">
        <f t="shared" ca="1" si="119"/>
        <v>-1776131174.0863118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-1776131174.0863118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-7400546.5586929657</v>
      </c>
      <c r="L2001" s="444">
        <f t="shared" ca="1" si="119"/>
        <v>-1783531720.6450047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-1783531720.6450047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-7431382.1693541855</v>
      </c>
      <c r="L2002" s="444">
        <f t="shared" ca="1" si="119"/>
        <v>-1790963102.8143589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-1790963102.8143589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-7462346.2617264958</v>
      </c>
      <c r="L2003" s="444">
        <f t="shared" ca="1" si="119"/>
        <v>-1798425449.0760853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-1798425449.0760853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-7493439.3711503549</v>
      </c>
      <c r="L2004" s="444">
        <f t="shared" ca="1" si="119"/>
        <v>-1805918888.4472356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-1805918888.4472356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-7524662.0351968147</v>
      </c>
      <c r="L2005" s="444">
        <f t="shared" ca="1" si="119"/>
        <v>-1813443550.4824324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-1813443550.4824324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-7556014.793676801</v>
      </c>
      <c r="L2006" s="444">
        <f t="shared" ca="1" si="119"/>
        <v>-1820999565.2761092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-1820999565.2761092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-7587498.1886504553</v>
      </c>
      <c r="L2007" s="444">
        <f t="shared" ca="1" si="119"/>
        <v>-1828587063.4647596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-1828587063.4647596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-7619112.7644364974</v>
      </c>
      <c r="L2008" s="444">
        <f t="shared" ca="1" si="119"/>
        <v>-1836206176.2291961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-1836206176.2291961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-7650859.0676216511</v>
      </c>
      <c r="L2009" s="444">
        <f t="shared" ca="1" si="119"/>
        <v>-1843857035.2968178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-1843857035.2968178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-7682737.6470700754</v>
      </c>
      <c r="L2010" s="444">
        <f t="shared" ca="1" si="119"/>
        <v>-1851539772.9438879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-1851539772.9438879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-7714749.0539328661</v>
      </c>
      <c r="L2011" s="444">
        <f t="shared" ca="1" si="119"/>
        <v>-1859254521.9978209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-1859254521.9978209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-7746893.8416575864</v>
      </c>
      <c r="L2012" s="444">
        <f t="shared" ca="1" si="119"/>
        <v>-1867001415.8394785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-1867001415.8394785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-7779172.5659978269</v>
      </c>
      <c r="L2013" s="444">
        <f t="shared" ca="1" si="119"/>
        <v>-1874780588.4054763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-1874780588.4054763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-7811585.7850228176</v>
      </c>
      <c r="L2014" s="444">
        <f t="shared" ca="1" si="119"/>
        <v>-1882592174.1904991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-1882592174.1904991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-7844134.0591270793</v>
      </c>
      <c r="L2015" s="444">
        <f t="shared" ca="1" si="119"/>
        <v>-1890436308.2496262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-1890436308.2496262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-7876817.9510401078</v>
      </c>
      <c r="L2016" s="444">
        <f t="shared" ca="1" si="119"/>
        <v>-1898313126.2006662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-1898313126.2006662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-7909638.0258361101</v>
      </c>
      <c r="L2017" s="444">
        <f t="shared" ca="1" si="119"/>
        <v>-1906222764.2265024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-1906222764.2265024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-7942594.8509437591</v>
      </c>
      <c r="L2018" s="444">
        <f t="shared" ca="1" si="119"/>
        <v>-1914165359.0774462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-1914165359.0774462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-7975688.9961560266</v>
      </c>
      <c r="L2019" s="444">
        <f t="shared" ca="1" si="119"/>
        <v>-1922141048.0736022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-1922141048.0736022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-8008921.0336400094</v>
      </c>
      <c r="L2020" s="444">
        <f t="shared" ca="1" si="119"/>
        <v>-1930149969.1072421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-1930149969.1072421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-8042291.5379468407</v>
      </c>
      <c r="L2021" s="444">
        <f t="shared" ca="1" si="119"/>
        <v>-1938192260.645189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-1938192260.645189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-8075801.0860216198</v>
      </c>
      <c r="L2022" s="444">
        <f t="shared" ca="1" si="119"/>
        <v>-1946268061.7312107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-1946268061.7312107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-8109450.2572133765</v>
      </c>
      <c r="L2023" s="444">
        <f t="shared" ca="1" si="119"/>
        <v>-1954377511.9884241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-1954377511.9884241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-8143239.6332851006</v>
      </c>
      <c r="L2024" s="444">
        <f t="shared" ca="1" si="119"/>
        <v>-1962520751.6217091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-1962520751.6217091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-8177169.7984237866</v>
      </c>
      <c r="L2025" s="444">
        <f t="shared" ca="1" si="119"/>
        <v>-1970697921.4201329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-1970697921.4201329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-8211241.3392505525</v>
      </c>
      <c r="L2026" s="444">
        <f t="shared" ca="1" si="119"/>
        <v>-1978909162.7593834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-1978909162.7593834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-8245454.8448307645</v>
      </c>
      <c r="L2027" s="444">
        <f t="shared" ca="1" si="119"/>
        <v>-1987154617.6042142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-1987154617.6042142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-8279810.9066842254</v>
      </c>
      <c r="L2028" s="444">
        <f t="shared" ca="1" si="119"/>
        <v>-1995434428.5108984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-1995434428.5108984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-8314310.1187954098</v>
      </c>
      <c r="L2029" s="444">
        <f t="shared" ca="1" si="119"/>
        <v>-2003748738.6296937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-2003748738.6296937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-8348953.077623724</v>
      </c>
      <c r="L2030" s="444">
        <f t="shared" ca="1" si="119"/>
        <v>-2012097691.7073174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-2012097691.7073174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-8383740.3821138209</v>
      </c>
      <c r="L2031" s="444">
        <f t="shared" ca="1" si="119"/>
        <v>-2020481432.0894313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-2020481432.0894313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-8418672.6337059643</v>
      </c>
      <c r="L2032" s="444">
        <f t="shared" ca="1" si="119"/>
        <v>-2028900104.7231371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-2028900104.7231371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-8453750.4363464043</v>
      </c>
      <c r="L2033" s="444">
        <f t="shared" ca="1" si="119"/>
        <v>-2037353855.1594834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-2037353855.1594834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-8488974.3964978475</v>
      </c>
      <c r="L2034" s="444">
        <f t="shared" ca="1" si="119"/>
        <v>-2045842829.5559814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-2045842829.5559814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-8524345.1231499221</v>
      </c>
      <c r="L2035" s="444">
        <f t="shared" ca="1" si="119"/>
        <v>-2054367174.6791313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-2054367174.6791313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-8559863.2278297134</v>
      </c>
      <c r="L2036" s="444">
        <f t="shared" ca="1" si="119"/>
        <v>-2062927037.906961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-2062927037.906961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-8595529.3246123381</v>
      </c>
      <c r="L2037" s="444">
        <f t="shared" ca="1" si="119"/>
        <v>-2071522567.2315733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-2071522567.2315733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-8631344.0301315561</v>
      </c>
      <c r="L2038" s="444">
        <f t="shared" ca="1" si="119"/>
        <v>-2080153911.2617049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-2080153911.2617049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-8667307.9635904375</v>
      </c>
      <c r="L2039" s="444">
        <f t="shared" ca="1" si="119"/>
        <v>-2088821219.2252953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-2088821219.2252953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-8703421.7467720639</v>
      </c>
      <c r="L2040" s="444">
        <f t="shared" ca="1" si="119"/>
        <v>-2097524640.9720674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-2097524640.9720674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-8739686.004050279</v>
      </c>
      <c r="L2041" s="444">
        <f t="shared" ca="1" si="119"/>
        <v>-2106264326.9761176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-2106264326.9761176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-8776101.3624004889</v>
      </c>
      <c r="L2042" s="444">
        <f t="shared" ca="1" si="119"/>
        <v>-2115040428.3385181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-2115040428.3385181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-8812668.4514104929</v>
      </c>
      <c r="L2043" s="444">
        <f t="shared" ca="1" si="119"/>
        <v>-2123853096.7899287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-2123853096.7899287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-8849387.9032913689</v>
      </c>
      <c r="L2044" s="444">
        <f t="shared" ca="1" si="119"/>
        <v>-2132702484.6932201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-2132702484.6932201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-8886260.3528884165</v>
      </c>
      <c r="L2045" s="444">
        <f t="shared" ca="1" si="119"/>
        <v>-2141588745.0461085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-2141588745.0461085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-8923286.4376921188</v>
      </c>
      <c r="L2046" s="444">
        <f t="shared" ca="1" si="119"/>
        <v>-2150512031.4838004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-2150512031.4838004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-8960466.797849169</v>
      </c>
      <c r="L2047" s="444">
        <f t="shared" ca="1" si="119"/>
        <v>-2159472498.2816496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-2159472498.2816496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-8997802.0761735402</v>
      </c>
      <c r="L2048" s="444">
        <f t="shared" ref="L2048:L2302" ca="1" si="124">I2048-J2048+K2048</f>
        <v>-2168470300.3578229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-2168470300.3578229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-9035292.9181575961</v>
      </c>
      <c r="L2049" s="444">
        <f t="shared" ca="1" si="124"/>
        <v>-2177505593.2759805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-2177505593.2759805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-9072939.9719832521</v>
      </c>
      <c r="L2050" s="444">
        <f t="shared" ca="1" si="124"/>
        <v>-2186578533.2479639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-2186578533.2479639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-9110743.8885331824</v>
      </c>
      <c r="L2051" s="444">
        <f t="shared" ca="1" si="124"/>
        <v>-2195689277.136497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-2195689277.136497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-9148705.321402071</v>
      </c>
      <c r="L2052" s="444">
        <f t="shared" ca="1" si="124"/>
        <v>-2204837982.4578991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-2204837982.4578991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-9186824.9269079119</v>
      </c>
      <c r="L2053" s="444">
        <f t="shared" ca="1" si="124"/>
        <v>-2214024807.3848071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-2214024807.3848071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-9225103.364103362</v>
      </c>
      <c r="L2054" s="444">
        <f t="shared" ca="1" si="124"/>
        <v>-2223249910.7489104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-2223249910.7489104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-9263541.2947871275</v>
      </c>
      <c r="L2055" s="444">
        <f t="shared" ca="1" si="124"/>
        <v>-2232513452.0436974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-2232513452.0436974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-9302139.3835154064</v>
      </c>
      <c r="L2056" s="444">
        <f t="shared" ca="1" si="124"/>
        <v>-2241815591.4272127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-2241815591.4272127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-9340898.2976133861</v>
      </c>
      <c r="L2057" s="444">
        <f t="shared" ca="1" si="124"/>
        <v>-2251156489.7248263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-2251156489.7248263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-9379818.7071867771</v>
      </c>
      <c r="L2058" s="444">
        <f t="shared" ca="1" si="124"/>
        <v>-2260536308.432013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-2260536308.432013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-9418901.2851333879</v>
      </c>
      <c r="L2059" s="444">
        <f t="shared" ca="1" si="124"/>
        <v>-2269955209.7171464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-2269955209.7171464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-9458146.7071547769</v>
      </c>
      <c r="L2060" s="444">
        <f t="shared" ca="1" si="124"/>
        <v>-2279413356.4243011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-2279413356.4243011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-9497555.6517679207</v>
      </c>
      <c r="L2061" s="444">
        <f t="shared" ca="1" si="124"/>
        <v>-2288910912.0760689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-2288910912.0760689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-9537128.800316954</v>
      </c>
      <c r="L2062" s="444">
        <f t="shared" ca="1" si="124"/>
        <v>-2298448040.8763857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-2298448040.8763857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-9576866.8369849399</v>
      </c>
      <c r="L2063" s="444">
        <f t="shared" ca="1" si="124"/>
        <v>-2308024907.7133708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-2308024907.7133708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-9616770.4488057122</v>
      </c>
      <c r="L2064" s="444">
        <f t="shared" ca="1" si="124"/>
        <v>-2317641678.1621766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-2317641678.1621766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-9656840.3256757353</v>
      </c>
      <c r="L2065" s="444">
        <f t="shared" ca="1" si="124"/>
        <v>-2327298518.4878526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-2327298518.4878526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-9697077.1603660528</v>
      </c>
      <c r="L2066" s="444">
        <f t="shared" ca="1" si="124"/>
        <v>-2336995595.6482186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-2336995595.6482186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-9737481.6485342439</v>
      </c>
      <c r="L2067" s="444">
        <f t="shared" ca="1" si="124"/>
        <v>-2346733077.2967529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-2346733077.2967529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-9778054.4887364712</v>
      </c>
      <c r="L2068" s="444">
        <f t="shared" ca="1" si="124"/>
        <v>-2356511131.7854896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-2356511131.7854896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-9818796.3824395388</v>
      </c>
      <c r="L2069" s="444">
        <f t="shared" ca="1" si="124"/>
        <v>-2366329928.1679292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-2366329928.1679292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-9859708.0340330377</v>
      </c>
      <c r="L2070" s="444">
        <f t="shared" ca="1" si="124"/>
        <v>-2376189636.201962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-2376189636.201962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-9900790.1508415081</v>
      </c>
      <c r="L2071" s="444">
        <f t="shared" ca="1" si="124"/>
        <v>-2386090426.3528037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-2386090426.3528037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-9942043.4431366827</v>
      </c>
      <c r="L2072" s="444">
        <f t="shared" ca="1" si="124"/>
        <v>-2396032469.7959404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-2396032469.7959404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-9983468.6241497509</v>
      </c>
      <c r="L2073" s="444">
        <f t="shared" ca="1" si="124"/>
        <v>-2406015938.4200902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-2406015938.4200902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-10025066.410083709</v>
      </c>
      <c r="L2074" s="444">
        <f t="shared" ca="1" si="124"/>
        <v>-2416041004.830174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-2416041004.830174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-10066837.520125724</v>
      </c>
      <c r="L2075" s="444">
        <f t="shared" ca="1" si="124"/>
        <v>-2426107842.3502998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-2426107842.3502998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-10108782.676459583</v>
      </c>
      <c r="L2076" s="444">
        <f t="shared" ca="1" si="124"/>
        <v>-2436216625.0267596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-2436216625.0267596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-10150902.604278166</v>
      </c>
      <c r="L2077" s="444">
        <f t="shared" ca="1" si="124"/>
        <v>-2446367527.6310377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-2446367527.6310377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-10193198.03179599</v>
      </c>
      <c r="L2078" s="444">
        <f t="shared" ca="1" si="124"/>
        <v>-2456560725.6628337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-2456560725.6628337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-10235669.690261807</v>
      </c>
      <c r="L2079" s="444">
        <f t="shared" ca="1" si="124"/>
        <v>-2466796395.3530955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-2466796395.3530955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-10278318.313971231</v>
      </c>
      <c r="L2080" s="444">
        <f t="shared" ca="1" si="124"/>
        <v>-2477074713.6670666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-2477074713.6670666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-10321144.640279444</v>
      </c>
      <c r="L2081" s="444">
        <f t="shared" ca="1" si="124"/>
        <v>-2487395858.3073459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-2487395858.3073459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-10364149.409613941</v>
      </c>
      <c r="L2082" s="444">
        <f t="shared" ca="1" si="124"/>
        <v>-2497760007.71696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-2497760007.71696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-10407333.365487333</v>
      </c>
      <c r="L2083" s="444">
        <f t="shared" ca="1" si="124"/>
        <v>-2508167341.0824471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-2508167341.0824471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-10450697.254510196</v>
      </c>
      <c r="L2084" s="444">
        <f t="shared" ca="1" si="124"/>
        <v>-2518618038.3369575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-2518618038.3369575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-10494241.826403989</v>
      </c>
      <c r="L2085" s="444">
        <f t="shared" ca="1" si="124"/>
        <v>-2529112280.1633615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-2529112280.1633615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-10537967.834014006</v>
      </c>
      <c r="L2086" s="444">
        <f t="shared" ca="1" si="124"/>
        <v>-2539650247.9973755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-2539650247.9973755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-10581876.033322398</v>
      </c>
      <c r="L2087" s="444">
        <f t="shared" ca="1" si="124"/>
        <v>-2550232124.0306978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-2550232124.0306978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-10625967.183461241</v>
      </c>
      <c r="L2088" s="444">
        <f t="shared" ca="1" si="124"/>
        <v>-2560858091.214159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-2560858091.214159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-10670242.046725662</v>
      </c>
      <c r="L2089" s="444">
        <f t="shared" ca="1" si="124"/>
        <v>-2571528333.2608848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-2571528333.2608848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-10714701.38858702</v>
      </c>
      <c r="L2090" s="444">
        <f t="shared" ca="1" si="124"/>
        <v>-2582243034.6494718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-2582243034.6494718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-10759345.977706132</v>
      </c>
      <c r="L2091" s="444">
        <f t="shared" ca="1" si="124"/>
        <v>-2593002380.6271777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-2593002380.6271777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-10804176.585946573</v>
      </c>
      <c r="L2092" s="444">
        <f t="shared" ca="1" si="124"/>
        <v>-2603806557.2131243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-2603806557.2131243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-10849193.988388017</v>
      </c>
      <c r="L2093" s="444">
        <f t="shared" ca="1" si="124"/>
        <v>-2614655751.2015123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-2614655751.2015123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-10894398.963339634</v>
      </c>
      <c r="L2094" s="444">
        <f t="shared" ca="1" si="124"/>
        <v>-2625550150.1648521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-2625550150.1648521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-10939792.29235355</v>
      </c>
      <c r="L2095" s="444">
        <f t="shared" ca="1" si="124"/>
        <v>-2636489942.4572058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-2636489942.4572058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-10985374.760238357</v>
      </c>
      <c r="L2096" s="444">
        <f t="shared" ca="1" si="124"/>
        <v>-2647475317.2174439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-2647475317.2174439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-11031147.155072683</v>
      </c>
      <c r="L2097" s="444">
        <f t="shared" ca="1" si="124"/>
        <v>-2658506464.3725166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-2658506464.3725166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-11077110.268218819</v>
      </c>
      <c r="L2098" s="444">
        <f t="shared" ca="1" si="124"/>
        <v>-2669583574.6407356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-2669583574.6407356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-11123264.894336399</v>
      </c>
      <c r="L2099" s="444">
        <f t="shared" ca="1" si="124"/>
        <v>-2680706839.5350718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-2680706839.5350718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-11169611.831396133</v>
      </c>
      <c r="L2100" s="444">
        <f t="shared" ca="1" si="124"/>
        <v>-2691876451.366468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-2691876451.366468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-11216151.880693616</v>
      </c>
      <c r="L2101" s="444">
        <f t="shared" ca="1" si="124"/>
        <v>-2703092603.2471614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-2703092603.2471614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-11262885.846863173</v>
      </c>
      <c r="L2102" s="444">
        <f t="shared" ca="1" si="124"/>
        <v>-2714355489.0940247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-2714355489.0940247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-11309814.53789177</v>
      </c>
      <c r="L2103" s="444">
        <f t="shared" ca="1" si="124"/>
        <v>-2725665303.6319165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-2725665303.6319165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-11356938.765132986</v>
      </c>
      <c r="L2104" s="444">
        <f t="shared" ca="1" si="124"/>
        <v>-2737022242.3970494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-2737022242.3970494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-11404259.343321038</v>
      </c>
      <c r="L2105" s="444">
        <f t="shared" ca="1" si="124"/>
        <v>-2748426501.7403703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-2748426501.7403703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-11451777.090584876</v>
      </c>
      <c r="L2106" s="444">
        <f t="shared" ca="1" si="124"/>
        <v>-2759878278.830955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-2759878278.830955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-11499492.828462312</v>
      </c>
      <c r="L2107" s="444">
        <f t="shared" ca="1" si="124"/>
        <v>-2771377771.6594172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-2771377771.6594172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-11547407.381914238</v>
      </c>
      <c r="L2108" s="444">
        <f t="shared" ca="1" si="124"/>
        <v>-2782925179.0413313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-2782925179.0413313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-11595521.57933888</v>
      </c>
      <c r="L2109" s="444">
        <f t="shared" ca="1" si="124"/>
        <v>-2794520700.6206703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-2794520700.6206703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-11643836.252586126</v>
      </c>
      <c r="L2110" s="444">
        <f t="shared" ca="1" si="124"/>
        <v>-2806164536.8732567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-2806164536.8732567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-11692352.236971904</v>
      </c>
      <c r="L2111" s="444">
        <f t="shared" ca="1" si="124"/>
        <v>-2817856889.1102285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-2817856889.1102285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-11741070.371292619</v>
      </c>
      <c r="L2112" s="444">
        <f t="shared" ca="1" si="124"/>
        <v>-2829597959.4815211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-2829597959.4815211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-11789991.497839671</v>
      </c>
      <c r="L2113" s="444">
        <f t="shared" ca="1" si="124"/>
        <v>-2841387950.9793606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-2841387950.9793606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-11839116.462414002</v>
      </c>
      <c r="L2114" s="444">
        <f t="shared" ca="1" si="124"/>
        <v>-2853227067.4417744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-2853227067.4417744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-11888446.114340726</v>
      </c>
      <c r="L2115" s="444">
        <f t="shared" ca="1" si="124"/>
        <v>-2865115513.5561152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-2865115513.5561152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-11937981.306483813</v>
      </c>
      <c r="L2116" s="444">
        <f t="shared" ca="1" si="124"/>
        <v>-2877053494.8625989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-2877053494.8625989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-11987722.895260829</v>
      </c>
      <c r="L2117" s="444">
        <f t="shared" ca="1" si="124"/>
        <v>-2889041217.7578597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-2889041217.7578597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-12037671.740657749</v>
      </c>
      <c r="L2118" s="444">
        <f t="shared" ca="1" si="124"/>
        <v>-2901078889.4985175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-2901078889.4985175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-12087828.706243822</v>
      </c>
      <c r="L2119" s="444">
        <f t="shared" ca="1" si="124"/>
        <v>-2913166718.2047615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-2913166718.2047615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-12138194.659186507</v>
      </c>
      <c r="L2120" s="444">
        <f t="shared" ca="1" si="124"/>
        <v>-2925304912.8639479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-2925304912.8639479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-12188770.47026645</v>
      </c>
      <c r="L2121" s="444">
        <f t="shared" ca="1" si="124"/>
        <v>-2937493683.3342142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-2937493683.3342142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-12239557.013892559</v>
      </c>
      <c r="L2122" s="444">
        <f t="shared" ca="1" si="124"/>
        <v>-2949733240.3481069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-2949733240.3481069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-12290555.168117112</v>
      </c>
      <c r="L2123" s="444">
        <f t="shared" ca="1" si="124"/>
        <v>-2962023795.5162239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-2962023795.5162239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-12341765.814650932</v>
      </c>
      <c r="L2124" s="444">
        <f t="shared" ca="1" si="124"/>
        <v>-2974365561.3308749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-2974365561.3308749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-12393189.838878645</v>
      </c>
      <c r="L2125" s="444">
        <f t="shared" ca="1" si="124"/>
        <v>-2986758751.1697536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-2986758751.1697536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-12444828.129873972</v>
      </c>
      <c r="L2126" s="444">
        <f t="shared" ca="1" si="124"/>
        <v>-2999203579.2996273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-2999203579.2996273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-12496681.580415113</v>
      </c>
      <c r="L2127" s="444">
        <f t="shared" ca="1" si="124"/>
        <v>-3011700260.8800426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-3011700260.8800426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-12548751.087000176</v>
      </c>
      <c r="L2128" s="444">
        <f t="shared" ca="1" si="124"/>
        <v>-3024249011.9670429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-3024249011.9670429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-12601037.549862679</v>
      </c>
      <c r="L2129" s="444">
        <f t="shared" ca="1" si="124"/>
        <v>-3036850049.5169058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-3036850049.5169058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-12653541.872987106</v>
      </c>
      <c r="L2130" s="444">
        <f t="shared" ca="1" si="124"/>
        <v>-3049503591.3898931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-3049503591.3898931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-12706264.964124555</v>
      </c>
      <c r="L2131" s="444">
        <f t="shared" ca="1" si="124"/>
        <v>-3062209856.3540177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-3062209856.3540177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-12759207.734808408</v>
      </c>
      <c r="L2132" s="444">
        <f t="shared" ca="1" si="124"/>
        <v>-3074969064.0888262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-3074969064.0888262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-12812371.100370109</v>
      </c>
      <c r="L2133" s="444">
        <f t="shared" ca="1" si="124"/>
        <v>-3087781435.1891961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-3087781435.1891961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-12865755.979954984</v>
      </c>
      <c r="L2134" s="444">
        <f t="shared" ca="1" si="124"/>
        <v>-3100647191.1691513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-3100647191.1691513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-12919363.296538129</v>
      </c>
      <c r="L2135" s="444">
        <f t="shared" ca="1" si="124"/>
        <v>-3113566554.4656897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-3113566554.4656897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-12973193.976940373</v>
      </c>
      <c r="L2136" s="444">
        <f t="shared" ca="1" si="124"/>
        <v>-3126539748.4426298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-3126539748.4426298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-13027248.95184429</v>
      </c>
      <c r="L2137" s="444">
        <f t="shared" ca="1" si="124"/>
        <v>-3139566997.394474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-3139566997.394474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-13081529.155810308</v>
      </c>
      <c r="L2138" s="444">
        <f t="shared" ca="1" si="124"/>
        <v>-3152648526.5502844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-3152648526.5502844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-13136035.527292851</v>
      </c>
      <c r="L2139" s="444">
        <f t="shared" ca="1" si="124"/>
        <v>-3165784562.0775771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-3165784562.0775771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-13190769.008656571</v>
      </c>
      <c r="L2140" s="444">
        <f t="shared" ca="1" si="124"/>
        <v>-3178975331.0862336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-3178975331.0862336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-13245730.54619264</v>
      </c>
      <c r="L2141" s="444">
        <f t="shared" ca="1" si="124"/>
        <v>-3192221061.6324263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-3192221061.6324263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-13300921.090135109</v>
      </c>
      <c r="L2142" s="444">
        <f t="shared" ca="1" si="124"/>
        <v>-3205521982.7225614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-3205521982.7225614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-13356341.594677338</v>
      </c>
      <c r="L2143" s="444">
        <f t="shared" ca="1" si="124"/>
        <v>-3218878324.3172388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-3218878324.3172388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-13411993.017988496</v>
      </c>
      <c r="L2144" s="444">
        <f t="shared" ca="1" si="124"/>
        <v>-3232290317.3352275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-3232290317.3352275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-13467876.322230114</v>
      </c>
      <c r="L2145" s="444">
        <f t="shared" ca="1" si="124"/>
        <v>-3245758193.6574578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-3245758193.6574578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-13523992.47357274</v>
      </c>
      <c r="L2146" s="444">
        <f t="shared" ca="1" si="124"/>
        <v>-3259282186.1310306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-3259282186.1310306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-13580342.442212626</v>
      </c>
      <c r="L2147" s="444">
        <f t="shared" ca="1" si="124"/>
        <v>-3272862528.5732431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-3272862528.5732431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-13636927.202388512</v>
      </c>
      <c r="L2148" s="444">
        <f t="shared" ca="1" si="124"/>
        <v>-3286499455.7756314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-3286499455.7756314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-13693747.732398463</v>
      </c>
      <c r="L2149" s="444">
        <f t="shared" ca="1" si="124"/>
        <v>-3300193203.5080299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-3300193203.5080299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-13750805.014616791</v>
      </c>
      <c r="L2150" s="444">
        <f t="shared" ca="1" si="124"/>
        <v>-3313944008.5226469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-3313944008.5226469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-13808100.035511028</v>
      </c>
      <c r="L2151" s="444">
        <f t="shared" ca="1" si="124"/>
        <v>-3327752108.5581579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-3327752108.5581579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-13865633.785658991</v>
      </c>
      <c r="L2152" s="444">
        <f t="shared" ca="1" si="124"/>
        <v>-3341617742.3438168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-3341617742.3438168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-13923407.259765903</v>
      </c>
      <c r="L2153" s="444">
        <f t="shared" ca="1" si="124"/>
        <v>-3355541149.6035829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-3355541149.6035829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-13981421.456681592</v>
      </c>
      <c r="L2154" s="444">
        <f t="shared" ca="1" si="124"/>
        <v>-3369522571.0602646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-3369522571.0602646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-14039677.37941777</v>
      </c>
      <c r="L2155" s="444">
        <f t="shared" ca="1" si="124"/>
        <v>-3383562248.4396825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-3383562248.4396825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-14098176.035165343</v>
      </c>
      <c r="L2156" s="444">
        <f t="shared" ca="1" si="124"/>
        <v>-3397660424.4748478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-3397660424.4748478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-14156918.435311867</v>
      </c>
      <c r="L2157" s="444">
        <f t="shared" ca="1" si="124"/>
        <v>-3411817342.9101596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-3411817342.9101596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-14215905.595458997</v>
      </c>
      <c r="L2158" s="444">
        <f t="shared" ca="1" si="124"/>
        <v>-3426033248.5056186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-3426033248.5056186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-14275138.535440078</v>
      </c>
      <c r="L2159" s="444">
        <f t="shared" ca="1" si="124"/>
        <v>-3440308387.0410585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-3440308387.0410585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-14334618.279337743</v>
      </c>
      <c r="L2160" s="444">
        <f t="shared" ca="1" si="124"/>
        <v>-3454643005.3203964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-3454643005.3203964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-14394345.855501652</v>
      </c>
      <c r="L2161" s="444">
        <f t="shared" ca="1" si="124"/>
        <v>-3469037351.1758981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-3469037351.1758981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-14454322.296566242</v>
      </c>
      <c r="L2162" s="444">
        <f t="shared" ca="1" si="124"/>
        <v>-3483491673.4724641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-3483491673.4724641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-14514548.639468603</v>
      </c>
      <c r="L2163" s="444">
        <f t="shared" ca="1" si="124"/>
        <v>-3498006222.1119328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-3498006222.1119328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-14575025.925466388</v>
      </c>
      <c r="L2164" s="444">
        <f t="shared" ca="1" si="124"/>
        <v>-3512581248.0373993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-3512581248.0373993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-14635755.200155828</v>
      </c>
      <c r="L2165" s="444">
        <f t="shared" ca="1" si="124"/>
        <v>-3527217003.237555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-3527217003.237555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-14696737.513489813</v>
      </c>
      <c r="L2166" s="444">
        <f t="shared" ca="1" si="124"/>
        <v>-3541913740.7510448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-3541913740.7510448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-14757973.919796018</v>
      </c>
      <c r="L2167" s="444">
        <f t="shared" ca="1" si="124"/>
        <v>-3556671714.6708407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-3556671714.6708407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-14819465.477795171</v>
      </c>
      <c r="L2168" s="444">
        <f t="shared" ca="1" si="124"/>
        <v>-3571491180.1486359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-3571491180.1486359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-14881213.250619316</v>
      </c>
      <c r="L2169" s="444">
        <f t="shared" ca="1" si="124"/>
        <v>-3586372393.3992553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-3586372393.3992553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-14943218.305830231</v>
      </c>
      <c r="L2170" s="444">
        <f t="shared" ca="1" si="124"/>
        <v>-3601315611.7050853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-3601315611.7050853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-15005481.715437856</v>
      </c>
      <c r="L2171" s="444">
        <f t="shared" ca="1" si="124"/>
        <v>-3616321093.4205232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-3616321093.4205232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-15068004.555918846</v>
      </c>
      <c r="L2172" s="444">
        <f t="shared" ca="1" si="124"/>
        <v>-3631389097.9764419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-3631389097.9764419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-15130787.908235174</v>
      </c>
      <c r="L2173" s="444">
        <f t="shared" ca="1" si="124"/>
        <v>-3646519885.8846769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-3646519885.8846769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-15193832.85785282</v>
      </c>
      <c r="L2174" s="444">
        <f t="shared" ca="1" si="124"/>
        <v>-3661713718.7425299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-3661713718.7425299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-15257140.494760543</v>
      </c>
      <c r="L2175" s="444">
        <f t="shared" ca="1" si="124"/>
        <v>-3676970859.2372904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-3676970859.2372904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-15320711.91348871</v>
      </c>
      <c r="L2176" s="444">
        <f t="shared" ca="1" si="124"/>
        <v>-3692291571.1507792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-3692291571.1507792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-15384548.213128245</v>
      </c>
      <c r="L2177" s="444">
        <f t="shared" ca="1" si="124"/>
        <v>-3707676119.3639073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-3707676119.3639073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-15448650.497349612</v>
      </c>
      <c r="L2178" s="444">
        <f t="shared" ca="1" si="124"/>
        <v>-3723124769.8612571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-3723124769.8612571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-15513019.874421902</v>
      </c>
      <c r="L2179" s="444">
        <f t="shared" ca="1" si="124"/>
        <v>-3738637789.7356791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-3738637789.7356791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-15577657.457231997</v>
      </c>
      <c r="L2180" s="444">
        <f t="shared" ca="1" si="124"/>
        <v>-3754215447.1929111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-3754215447.1929111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-15642564.363303795</v>
      </c>
      <c r="L2181" s="444">
        <f t="shared" ca="1" si="124"/>
        <v>-3769858011.5562148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-3769858011.5562148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-15707741.714817561</v>
      </c>
      <c r="L2182" s="444">
        <f t="shared" ca="1" si="124"/>
        <v>-3785565753.2710323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-3785565753.2710323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-15773190.638629302</v>
      </c>
      <c r="L2183" s="444">
        <f t="shared" ca="1" si="124"/>
        <v>-3801338943.9096618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-3801338943.9096618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-15838912.266290257</v>
      </c>
      <c r="L2184" s="444">
        <f t="shared" ca="1" si="124"/>
        <v>-3817177856.175952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-3817177856.175952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-15904907.734066466</v>
      </c>
      <c r="L2185" s="444">
        <f t="shared" ca="1" si="124"/>
        <v>-3833082763.9100184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-3833082763.9100184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-15971178.182958411</v>
      </c>
      <c r="L2186" s="444">
        <f t="shared" ca="1" si="124"/>
        <v>-3849053942.092977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-3849053942.092977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-16037724.758720735</v>
      </c>
      <c r="L2187" s="444">
        <f t="shared" ca="1" si="124"/>
        <v>-3865091666.8516979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-3865091666.8516979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-16104548.611882074</v>
      </c>
      <c r="L2188" s="444">
        <f t="shared" ca="1" si="124"/>
        <v>-3881196215.4635801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-3881196215.4635801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-16171650.897764917</v>
      </c>
      <c r="L2189" s="444">
        <f t="shared" ca="1" si="124"/>
        <v>-3897367866.3613448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-3897367866.3613448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-16239032.776505603</v>
      </c>
      <c r="L2190" s="444">
        <f t="shared" ca="1" si="124"/>
        <v>-3913606899.1378503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-3913606899.1378503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-16306695.413074376</v>
      </c>
      <c r="L2191" s="444">
        <f t="shared" ca="1" si="124"/>
        <v>-3929913594.5509248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-3929913594.5509248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-16374639.977295522</v>
      </c>
      <c r="L2192" s="444">
        <f t="shared" ca="1" si="124"/>
        <v>-3946288234.5282202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-3946288234.5282202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-16442867.643867582</v>
      </c>
      <c r="L2193" s="444">
        <f t="shared" ca="1" si="124"/>
        <v>-3962731102.1720877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-3962731102.1720877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-16511379.592383698</v>
      </c>
      <c r="L2194" s="444">
        <f t="shared" ca="1" si="124"/>
        <v>-3979242481.7644715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-3979242481.7644715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-16580177.007351963</v>
      </c>
      <c r="L2195" s="444">
        <f t="shared" ca="1" si="124"/>
        <v>-3995822658.7718234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-3995822658.7718234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-16649261.078215931</v>
      </c>
      <c r="L2196" s="444">
        <f t="shared" ca="1" si="124"/>
        <v>-4012471919.8500395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-4012471919.8500395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-16718632.999375165</v>
      </c>
      <c r="L2197" s="444">
        <f t="shared" ca="1" si="124"/>
        <v>-4029190552.8494148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-4029190552.8494148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-16788293.970205892</v>
      </c>
      <c r="L2198" s="444">
        <f t="shared" ca="1" si="124"/>
        <v>-4045978846.8196206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-4045978846.8196206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-16858245.195081752</v>
      </c>
      <c r="L2199" s="444">
        <f t="shared" ca="1" si="124"/>
        <v>-4062837092.0147023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-4062837092.0147023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-16928487.883394592</v>
      </c>
      <c r="L2200" s="444">
        <f t="shared" ca="1" si="124"/>
        <v>-4079765579.898097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-4079765579.898097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-16999023.249575403</v>
      </c>
      <c r="L2201" s="444">
        <f t="shared" ca="1" si="124"/>
        <v>-4096764603.1476727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-4096764603.1476727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-17069852.513115305</v>
      </c>
      <c r="L2202" s="444">
        <f t="shared" ca="1" si="124"/>
        <v>-4113834455.6607881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-4113834455.6607881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-17140976.898586616</v>
      </c>
      <c r="L2203" s="444">
        <f t="shared" ca="1" si="124"/>
        <v>-4130975432.5593748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-4130975432.5593748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-17212397.635664061</v>
      </c>
      <c r="L2204" s="444">
        <f t="shared" ca="1" si="124"/>
        <v>-4148187830.1950388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-4148187830.1950388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-17284115.959145993</v>
      </c>
      <c r="L2205" s="444">
        <f t="shared" ca="1" si="124"/>
        <v>-4165471946.1541848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-4165471946.1541848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-17356133.108975768</v>
      </c>
      <c r="L2206" s="444">
        <f t="shared" ca="1" si="124"/>
        <v>-4182828079.2631607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-4182828079.2631607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-17428450.330263168</v>
      </c>
      <c r="L2207" s="444">
        <f t="shared" ca="1" si="124"/>
        <v>-4200256529.5934238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-4200256529.5934238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-17501068.873305932</v>
      </c>
      <c r="L2208" s="444">
        <f t="shared" ca="1" si="124"/>
        <v>-4217757598.4667296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-4217757598.4667296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-17573989.993611377</v>
      </c>
      <c r="L2209" s="444">
        <f t="shared" ca="1" si="124"/>
        <v>-4235331588.460341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-4235331588.460341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-17647214.951918088</v>
      </c>
      <c r="L2210" s="444">
        <f t="shared" ca="1" si="124"/>
        <v>-4252978803.4122591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-4252978803.4122591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-17720745.014217746</v>
      </c>
      <c r="L2211" s="444">
        <f t="shared" ca="1" si="124"/>
        <v>-4270699548.426477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-4270699548.426477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-17794581.451776989</v>
      </c>
      <c r="L2212" s="444">
        <f t="shared" ca="1" si="124"/>
        <v>-4288494129.8782539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-4288494129.8782539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-17868725.541159391</v>
      </c>
      <c r="L2213" s="444">
        <f t="shared" ca="1" si="124"/>
        <v>-4306362855.4194136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-4306362855.4194136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-17943178.564247556</v>
      </c>
      <c r="L2214" s="444">
        <f t="shared" ca="1" si="124"/>
        <v>-4324306033.9836607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-4324306033.9836607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-18017941.808265254</v>
      </c>
      <c r="L2215" s="444">
        <f t="shared" ca="1" si="124"/>
        <v>-4342323975.7919264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-4342323975.7919264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-18093016.565799695</v>
      </c>
      <c r="L2216" s="444">
        <f t="shared" ca="1" si="124"/>
        <v>-4360416992.3577261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-4360416992.3577261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-18168404.134823859</v>
      </c>
      <c r="L2217" s="444">
        <f t="shared" ca="1" si="124"/>
        <v>-4378585396.4925499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-4378585396.4925499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-18244105.818718959</v>
      </c>
      <c r="L2218" s="444">
        <f t="shared" ca="1" si="124"/>
        <v>-4396829502.3112688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-4396829502.3112688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-18320122.926296953</v>
      </c>
      <c r="L2219" s="444">
        <f t="shared" ca="1" si="124"/>
        <v>-4415149625.237566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-4415149625.237566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-18396456.77182319</v>
      </c>
      <c r="L2220" s="444">
        <f t="shared" ca="1" si="124"/>
        <v>-4433546082.0093889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-4433546082.0093889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-18473108.67503912</v>
      </c>
      <c r="L2221" s="444">
        <f t="shared" ca="1" si="124"/>
        <v>-4452019190.6844282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-4452019190.6844282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-18550079.961185116</v>
      </c>
      <c r="L2222" s="444">
        <f t="shared" ca="1" si="124"/>
        <v>-4470569270.6456137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-4470569270.6456137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-18627371.96102339</v>
      </c>
      <c r="L2223" s="444">
        <f t="shared" ca="1" si="124"/>
        <v>-4489196642.606637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-4489196642.606637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-18704986.010860987</v>
      </c>
      <c r="L2224" s="444">
        <f t="shared" ca="1" si="124"/>
        <v>-4507901628.6174984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-4507901628.6174984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-18782923.452572908</v>
      </c>
      <c r="L2225" s="444">
        <f t="shared" ca="1" si="124"/>
        <v>-4526684552.0700712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-4526684552.0700712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-18861185.633625295</v>
      </c>
      <c r="L2226" s="444">
        <f t="shared" ca="1" si="124"/>
        <v>-4545545737.7036963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-4545545737.7036963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-18939773.907098733</v>
      </c>
      <c r="L2227" s="444">
        <f t="shared" ca="1" si="124"/>
        <v>-4564485511.610795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-4564485511.610795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-19018689.631711647</v>
      </c>
      <c r="L2228" s="444">
        <f t="shared" ca="1" si="124"/>
        <v>-4583504201.242507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-4583504201.242507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-19097934.171843778</v>
      </c>
      <c r="L2229" s="444">
        <f t="shared" ca="1" si="124"/>
        <v>-4602602135.4143505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-4602602135.4143505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-19177508.897559792</v>
      </c>
      <c r="L2230" s="444">
        <f t="shared" ca="1" si="124"/>
        <v>-4621779644.3119106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-4621779644.3119106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-19257415.184632961</v>
      </c>
      <c r="L2231" s="444">
        <f t="shared" ca="1" si="124"/>
        <v>-4641037059.4965439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-4641037059.4965439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-19337654.414568931</v>
      </c>
      <c r="L2232" s="444">
        <f t="shared" ca="1" si="124"/>
        <v>-4660374713.9111128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-4660374713.9111128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-19418227.974629637</v>
      </c>
      <c r="L2233" s="444">
        <f t="shared" ca="1" si="124"/>
        <v>-4679792941.8857422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-4679792941.8857422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-19499137.257857259</v>
      </c>
      <c r="L2234" s="444">
        <f t="shared" ca="1" si="124"/>
        <v>-4699292079.1435995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-4699292079.1435995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-19580383.663098332</v>
      </c>
      <c r="L2235" s="444">
        <f t="shared" ca="1" si="124"/>
        <v>-4718872462.8066978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-4718872462.8066978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-19661968.595027909</v>
      </c>
      <c r="L2236" s="444">
        <f t="shared" ca="1" si="124"/>
        <v>-4738534431.4017258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-4738534431.4017258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-19743893.464173857</v>
      </c>
      <c r="L2237" s="444">
        <f t="shared" ca="1" si="124"/>
        <v>-4758278324.8659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-4758278324.8659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-19826159.686941251</v>
      </c>
      <c r="L2238" s="444">
        <f t="shared" ca="1" si="124"/>
        <v>-4778104484.5528412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-4778104484.5528412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-19908768.685636837</v>
      </c>
      <c r="L2239" s="444">
        <f t="shared" ca="1" si="124"/>
        <v>-4798013253.2384777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-4798013253.2384777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-19991721.888493657</v>
      </c>
      <c r="L2240" s="444">
        <f t="shared" ca="1" si="124"/>
        <v>-4818004975.1269712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-4818004975.1269712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-20075020.729695715</v>
      </c>
      <c r="L2241" s="444">
        <f t="shared" ca="1" si="124"/>
        <v>-4838079995.8566666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-4838079995.8566666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-20158666.649402779</v>
      </c>
      <c r="L2242" s="444">
        <f t="shared" ca="1" si="124"/>
        <v>-4858238662.5060692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-4858238662.5060692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-20242661.093775287</v>
      </c>
      <c r="L2243" s="444">
        <f t="shared" ca="1" si="124"/>
        <v>-4878481323.5998449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-4878481323.5998449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-20327005.514999352</v>
      </c>
      <c r="L2244" s="444">
        <f t="shared" ca="1" si="124"/>
        <v>-4898808329.1148443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-4898808329.1148443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-20411701.371311851</v>
      </c>
      <c r="L2245" s="444">
        <f t="shared" ca="1" si="124"/>
        <v>-4919220030.4861565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-4919220030.4861565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-20496750.127025653</v>
      </c>
      <c r="L2246" s="444">
        <f t="shared" ca="1" si="124"/>
        <v>-4939716780.6131821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-4939716780.6131821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-20582153.252554923</v>
      </c>
      <c r="L2247" s="444">
        <f t="shared" ca="1" si="124"/>
        <v>-4960298933.865737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-4960298933.865737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-20667912.224440571</v>
      </c>
      <c r="L2248" s="444">
        <f t="shared" ca="1" si="124"/>
        <v>-4980966846.0901775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-4980966846.0901775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-20754028.525375739</v>
      </c>
      <c r="L2249" s="444">
        <f t="shared" ca="1" si="124"/>
        <v>-5001720874.6155529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-5001720874.6155529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-20840503.644231468</v>
      </c>
      <c r="L2250" s="444">
        <f t="shared" ca="1" si="124"/>
        <v>-5022561378.2597847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-5022561378.2597847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-20927339.076082435</v>
      </c>
      <c r="L2251" s="444">
        <f t="shared" ca="1" si="124"/>
        <v>-5043488717.3358669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-5043488717.3358669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-21014536.322232779</v>
      </c>
      <c r="L2252" s="444">
        <f t="shared" ca="1" si="124"/>
        <v>-5064503253.6581001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-5064503253.6581001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-21102096.890242085</v>
      </c>
      <c r="L2253" s="444">
        <f t="shared" ca="1" si="124"/>
        <v>-5085605350.5483418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-5085605350.5483418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-21190022.293951422</v>
      </c>
      <c r="L2254" s="444">
        <f t="shared" ca="1" si="124"/>
        <v>-5106795372.8422928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-5106795372.8422928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-21278314.053509552</v>
      </c>
      <c r="L2255" s="444">
        <f t="shared" ca="1" si="124"/>
        <v>-5128073686.8958025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-5128073686.8958025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-21366973.695399176</v>
      </c>
      <c r="L2256" s="444">
        <f t="shared" ca="1" si="124"/>
        <v>-5149440660.5912018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-5149440660.5912018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-21456002.752463341</v>
      </c>
      <c r="L2257" s="444">
        <f t="shared" ca="1" si="124"/>
        <v>-5170896663.3436651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-5170896663.3436651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-21545402.763931938</v>
      </c>
      <c r="L2258" s="444">
        <f t="shared" ca="1" si="124"/>
        <v>-5192442066.1075974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-5192442066.1075974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-21635175.275448322</v>
      </c>
      <c r="L2259" s="444">
        <f t="shared" ca="1" si="124"/>
        <v>-5214077241.3830452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-5214077241.3830452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-21725321.839096021</v>
      </c>
      <c r="L2260" s="444">
        <f t="shared" ca="1" si="124"/>
        <v>-5235802563.2221413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-5235802563.2221413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-21815844.013425589</v>
      </c>
      <c r="L2261" s="444">
        <f t="shared" ca="1" si="124"/>
        <v>-5257618407.2355671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-5257618407.2355671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-21906743.363481529</v>
      </c>
      <c r="L2262" s="444">
        <f t="shared" ca="1" si="124"/>
        <v>-5279525150.5990486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-5279525150.5990486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-21998021.46082937</v>
      </c>
      <c r="L2263" s="444">
        <f t="shared" ca="1" si="124"/>
        <v>-5301523172.0598783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-5301523172.0598783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-22089679.883582827</v>
      </c>
      <c r="L2264" s="444">
        <f t="shared" ca="1" si="124"/>
        <v>-5323612851.9434614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-5323612851.9434614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-22181720.216431089</v>
      </c>
      <c r="L2265" s="444">
        <f t="shared" ca="1" si="124"/>
        <v>-5345794572.1598921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-5345794572.1598921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-22274144.050666217</v>
      </c>
      <c r="L2266" s="444">
        <f t="shared" ca="1" si="124"/>
        <v>-5368068716.2105579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-5368068716.2105579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-22366952.984210659</v>
      </c>
      <c r="L2267" s="444">
        <f t="shared" ca="1" si="124"/>
        <v>-5390435669.1947689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-5390435669.1947689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-22460148.621644869</v>
      </c>
      <c r="L2268" s="444">
        <f t="shared" ca="1" si="124"/>
        <v>-5412895817.8164139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-5412895817.8164139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-22553732.574235059</v>
      </c>
      <c r="L2269" s="444">
        <f t="shared" ca="1" si="124"/>
        <v>-5435449550.3906488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-5435449550.3906488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-22647706.459961038</v>
      </c>
      <c r="L2270" s="444">
        <f t="shared" ca="1" si="124"/>
        <v>-5458097256.8506098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-5458097256.8506098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-22742071.903544206</v>
      </c>
      <c r="L2271" s="444">
        <f t="shared" ca="1" si="124"/>
        <v>-5480839328.7541542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-5480839328.7541542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-22836830.536475644</v>
      </c>
      <c r="L2272" s="444">
        <f t="shared" ca="1" si="124"/>
        <v>-5503676159.2906294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-5503676159.2906294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-22931983.997044288</v>
      </c>
      <c r="L2273" s="444">
        <f t="shared" ca="1" si="124"/>
        <v>-5526608143.287674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-5526608143.287674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-23027533.930365309</v>
      </c>
      <c r="L2274" s="444">
        <f t="shared" ca="1" si="124"/>
        <v>-5549635677.2180395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-5549635677.2180395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-23123481.988408498</v>
      </c>
      <c r="L2275" s="444">
        <f t="shared" ca="1" si="124"/>
        <v>-5572759159.2064476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-5572759159.2064476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-23219829.830026865</v>
      </c>
      <c r="L2276" s="444">
        <f t="shared" ca="1" si="124"/>
        <v>-5595978989.0364742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-5595978989.0364742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-23316579.120985311</v>
      </c>
      <c r="L2277" s="444">
        <f t="shared" ca="1" si="124"/>
        <v>-5619295568.1574593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-5619295568.1574593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-23413731.533989415</v>
      </c>
      <c r="L2278" s="444">
        <f t="shared" ca="1" si="124"/>
        <v>-5642709299.6914482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-5642709299.6914482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-23511288.748714369</v>
      </c>
      <c r="L2279" s="444">
        <f t="shared" ca="1" si="124"/>
        <v>-5666220588.4401627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-5666220588.4401627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-23609252.451834012</v>
      </c>
      <c r="L2280" s="444">
        <f t="shared" ca="1" si="124"/>
        <v>-5689829840.8919964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-5689829840.8919964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-23707624.337049983</v>
      </c>
      <c r="L2281" s="444">
        <f t="shared" ca="1" si="124"/>
        <v>-5713537465.2290468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-5713537465.2290468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-23806406.105121028</v>
      </c>
      <c r="L2282" s="444">
        <f t="shared" ca="1" si="124"/>
        <v>-5737343871.3341675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-5737343871.3341675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-23905599.463892363</v>
      </c>
      <c r="L2283" s="444">
        <f t="shared" ca="1" si="124"/>
        <v>-5761249470.7980595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-5761249470.7980595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-24005206.128325246</v>
      </c>
      <c r="L2284" s="444">
        <f t="shared" ca="1" si="124"/>
        <v>-5785254676.9263849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-5785254676.9263849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-24105227.820526604</v>
      </c>
      <c r="L2285" s="444">
        <f t="shared" ca="1" si="124"/>
        <v>-5809359904.746912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-5809359904.746912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-24205666.269778799</v>
      </c>
      <c r="L2286" s="444">
        <f t="shared" ca="1" si="124"/>
        <v>-5833565571.0166912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-5833565571.0166912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-24306523.212569546</v>
      </c>
      <c r="L2287" s="444">
        <f t="shared" ca="1" si="124"/>
        <v>-5857872094.2292604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-5857872094.2292604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-24407800.39262192</v>
      </c>
      <c r="L2288" s="444">
        <f t="shared" ca="1" si="124"/>
        <v>-5882279894.6218824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-5882279894.6218824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-24509499.560924511</v>
      </c>
      <c r="L2289" s="444">
        <f t="shared" ca="1" si="124"/>
        <v>-5906789394.182807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-5906789394.182807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-24611622.475761697</v>
      </c>
      <c r="L2290" s="444">
        <f t="shared" ca="1" si="124"/>
        <v>-5931401016.6585684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-5931401016.6585684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-24714170.902744036</v>
      </c>
      <c r="L2291" s="444">
        <f t="shared" ca="1" si="124"/>
        <v>-5956115187.5613127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-5956115187.5613127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-24817146.614838801</v>
      </c>
      <c r="L2292" s="444">
        <f t="shared" ca="1" si="124"/>
        <v>-5980932334.1761513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-5980932334.1761513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-24920551.39240063</v>
      </c>
      <c r="L2293" s="444">
        <f t="shared" ca="1" si="124"/>
        <v>-6005852885.568552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-6005852885.568552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-25024387.0232023</v>
      </c>
      <c r="L2294" s="444">
        <f t="shared" ca="1" si="124"/>
        <v>-6030877272.591754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-6030877272.591754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-25128655.30246564</v>
      </c>
      <c r="L2295" s="444">
        <f t="shared" ca="1" si="124"/>
        <v>-6056005927.8942194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-6056005927.8942194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-25233358.032892581</v>
      </c>
      <c r="L2296" s="444">
        <f t="shared" ca="1" si="124"/>
        <v>-6081239285.9271116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-6081239285.9271116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-25338497.024696298</v>
      </c>
      <c r="L2297" s="444">
        <f t="shared" ca="1" si="124"/>
        <v>-6106577782.951808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-6106577782.951808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-25444074.095632534</v>
      </c>
      <c r="L2298" s="444">
        <f t="shared" ca="1" si="124"/>
        <v>-6132021857.0474405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-6132021857.0474405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-25550091.071031</v>
      </c>
      <c r="L2299" s="444">
        <f t="shared" ca="1" si="124"/>
        <v>-6157571948.1184711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-6157571948.1184711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-25656549.783826962</v>
      </c>
      <c r="L2300" s="444">
        <f t="shared" ca="1" si="124"/>
        <v>-6183228497.902298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-6183228497.902298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-25763452.074592907</v>
      </c>
      <c r="L2301" s="444">
        <f t="shared" ca="1" si="124"/>
        <v>-6208991949.9768906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-6208991949.9768906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-25870799.791570377</v>
      </c>
      <c r="L2302" s="444">
        <f t="shared" ca="1" si="124"/>
        <v>-6234862749.7684612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-6234862749.7684612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-25978594.790701922</v>
      </c>
      <c r="L2303" s="444">
        <f t="shared" ref="L2303:L2557" ca="1" si="129">I2303-J2303+K2303</f>
        <v>-6260841344.5591631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-6260841344.5591631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-26086838.935663179</v>
      </c>
      <c r="L2304" s="444">
        <f t="shared" ca="1" si="129"/>
        <v>-6286928183.4948263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-6286928183.4948263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-26195534.097895108</v>
      </c>
      <c r="L2305" s="444">
        <f t="shared" ca="1" si="129"/>
        <v>-6313123717.592721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-6313123717.592721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-26304682.156636339</v>
      </c>
      <c r="L2306" s="444">
        <f t="shared" ca="1" si="129"/>
        <v>-6339428399.7493572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-6339428399.7493572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-26414284.998955656</v>
      </c>
      <c r="L2307" s="444">
        <f t="shared" ca="1" si="129"/>
        <v>-6365842684.748313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-6365842684.748313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-26524344.519784637</v>
      </c>
      <c r="L2308" s="444">
        <f t="shared" ca="1" si="129"/>
        <v>-6392367029.2680979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-6392367029.2680979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-26634862.621950407</v>
      </c>
      <c r="L2309" s="444">
        <f t="shared" ca="1" si="129"/>
        <v>-6419001891.890048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-6419001891.890048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-26745841.216208532</v>
      </c>
      <c r="L2310" s="444">
        <f t="shared" ca="1" si="129"/>
        <v>-6445747733.1062565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-6445747733.1062565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-26857282.221276067</v>
      </c>
      <c r="L2311" s="444">
        <f t="shared" ca="1" si="129"/>
        <v>-6472605015.3275328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-6472605015.3275328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-26969187.563864719</v>
      </c>
      <c r="L2312" s="444">
        <f t="shared" ca="1" si="129"/>
        <v>-6499574202.8913975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-6499574202.8913975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-27081559.178714156</v>
      </c>
      <c r="L2313" s="444">
        <f t="shared" ca="1" si="129"/>
        <v>-6526655762.0701113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-6526655762.0701113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-27194399.008625463</v>
      </c>
      <c r="L2314" s="444">
        <f t="shared" ca="1" si="129"/>
        <v>-6553850161.0787363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-6553850161.0787363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-27307709.004494734</v>
      </c>
      <c r="L2315" s="444">
        <f t="shared" ca="1" si="129"/>
        <v>-6581157870.083231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-6581157870.083231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-27421491.125346795</v>
      </c>
      <c r="L2316" s="444">
        <f t="shared" ca="1" si="129"/>
        <v>-6608579361.2085781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-6608579361.2085781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-27535747.338369075</v>
      </c>
      <c r="L2317" s="444">
        <f t="shared" ca="1" si="129"/>
        <v>-6636115108.5469475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-6636115108.5469475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-27650479.618945614</v>
      </c>
      <c r="L2318" s="444">
        <f t="shared" ca="1" si="129"/>
        <v>-6663765588.1658936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-6663765588.1658936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-27765689.950691223</v>
      </c>
      <c r="L2319" s="444">
        <f t="shared" ca="1" si="129"/>
        <v>-6691531278.1165848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-6691531278.1165848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-27881380.32548577</v>
      </c>
      <c r="L2320" s="444">
        <f t="shared" ca="1" si="129"/>
        <v>-6719412658.442071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-6719412658.442071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-27997552.74350863</v>
      </c>
      <c r="L2321" s="444">
        <f t="shared" ca="1" si="129"/>
        <v>-6747410211.1855793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-6747410211.1855793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-28114209.213273246</v>
      </c>
      <c r="L2322" s="444">
        <f t="shared" ca="1" si="129"/>
        <v>-6775524420.3988523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-6775524420.3988523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-28231351.751661886</v>
      </c>
      <c r="L2323" s="444">
        <f t="shared" ca="1" si="129"/>
        <v>-6803755772.1505146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-6803755772.1505146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-28348982.383960474</v>
      </c>
      <c r="L2324" s="444">
        <f t="shared" ca="1" si="129"/>
        <v>-6832104754.5344753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-6832104754.5344753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-28467103.143893648</v>
      </c>
      <c r="L2325" s="444">
        <f t="shared" ca="1" si="129"/>
        <v>-6860571857.6783686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-6860571857.6783686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-28585716.073659867</v>
      </c>
      <c r="L2326" s="444">
        <f t="shared" ca="1" si="129"/>
        <v>-6889157573.7520285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-6889157573.7520285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-28704823.223966785</v>
      </c>
      <c r="L2327" s="444">
        <f t="shared" ca="1" si="129"/>
        <v>-6917862396.9759951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-6917862396.9759951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-28824426.654066645</v>
      </c>
      <c r="L2328" s="444">
        <f t="shared" ca="1" si="129"/>
        <v>-6946686823.6300621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-6946686823.6300621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-28944528.431791924</v>
      </c>
      <c r="L2329" s="444">
        <f t="shared" ca="1" si="129"/>
        <v>-6975631352.0618544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-6975631352.0618544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-29065130.63359106</v>
      </c>
      <c r="L2330" s="444">
        <f t="shared" ca="1" si="129"/>
        <v>-7004696482.6954451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-7004696482.6954451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-29186235.34456436</v>
      </c>
      <c r="L2331" s="444">
        <f t="shared" ca="1" si="129"/>
        <v>-7033882718.0400095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-7033882718.0400095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-29307844.658500038</v>
      </c>
      <c r="L2332" s="444">
        <f t="shared" ca="1" si="129"/>
        <v>-7063190562.6985092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-7063190562.6985092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-29429960.677910458</v>
      </c>
      <c r="L2333" s="444">
        <f t="shared" ca="1" si="129"/>
        <v>-7092620523.37642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-7092620523.37642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-29552585.514068417</v>
      </c>
      <c r="L2334" s="444">
        <f t="shared" ca="1" si="129"/>
        <v>-7122173108.8904886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-7122173108.8904886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-29675721.287043702</v>
      </c>
      <c r="L2335" s="444">
        <f t="shared" ca="1" si="129"/>
        <v>-7151848830.1775322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-7151848830.1775322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-29799370.125739716</v>
      </c>
      <c r="L2336" s="444">
        <f t="shared" ca="1" si="129"/>
        <v>-7181648200.3032722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-7181648200.3032722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-29923534.167930301</v>
      </c>
      <c r="L2337" s="444">
        <f t="shared" ca="1" si="129"/>
        <v>-7211571734.4712029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-7211571734.4712029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-30048215.560296677</v>
      </c>
      <c r="L2338" s="444">
        <f t="shared" ca="1" si="129"/>
        <v>-7241619950.0314999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-7241619950.0314999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-30173416.458464578</v>
      </c>
      <c r="L2339" s="444">
        <f t="shared" ca="1" si="129"/>
        <v>-7271793366.4899645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-7271793366.4899645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-30299139.027041517</v>
      </c>
      <c r="L2340" s="444">
        <f t="shared" ca="1" si="129"/>
        <v>-7302092505.5170059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-7302092505.5170059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-30425385.43965419</v>
      </c>
      <c r="L2341" s="444">
        <f t="shared" ca="1" si="129"/>
        <v>-7332517890.9566603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-7332517890.9566603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-30552157.878986083</v>
      </c>
      <c r="L2342" s="444">
        <f t="shared" ca="1" si="129"/>
        <v>-7363070048.8356466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-7363070048.8356466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-30679458.536815193</v>
      </c>
      <c r="L2343" s="444">
        <f t="shared" ca="1" si="129"/>
        <v>-7393749507.3724623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-7393749507.3724623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-30807289.614051927</v>
      </c>
      <c r="L2344" s="444">
        <f t="shared" ca="1" si="129"/>
        <v>-7424556796.9865141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-7424556796.9865141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-30935653.320777141</v>
      </c>
      <c r="L2345" s="444">
        <f t="shared" ca="1" si="129"/>
        <v>-7455492450.307291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-7455492450.307291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-31064551.876280379</v>
      </c>
      <c r="L2346" s="444">
        <f t="shared" ca="1" si="129"/>
        <v>-7486557002.1835718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-7486557002.1835718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-31193987.509098221</v>
      </c>
      <c r="L2347" s="444">
        <f t="shared" ca="1" si="129"/>
        <v>-7517750989.6926699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-7517750989.6926699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-31323962.457052793</v>
      </c>
      <c r="L2348" s="444">
        <f t="shared" ca="1" si="129"/>
        <v>-7549074952.1497231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-7549074952.1497231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-31454478.967290513</v>
      </c>
      <c r="L2349" s="444">
        <f t="shared" ca="1" si="129"/>
        <v>-7580529431.1170139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-7580529431.1170139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-31585539.296320885</v>
      </c>
      <c r="L2350" s="444">
        <f t="shared" ca="1" si="129"/>
        <v>-7612114970.4133348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-7612114970.4133348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-31717145.710055564</v>
      </c>
      <c r="L2351" s="444">
        <f t="shared" ca="1" si="129"/>
        <v>-7643832116.1233902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-7643832116.1233902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-31849300.483847458</v>
      </c>
      <c r="L2352" s="444">
        <f t="shared" ca="1" si="129"/>
        <v>-7675681416.6072378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-7675681416.6072378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-31982005.902530156</v>
      </c>
      <c r="L2353" s="444">
        <f t="shared" ca="1" si="129"/>
        <v>-7707663422.5097675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-7707663422.5097675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-32115264.260457363</v>
      </c>
      <c r="L2354" s="444">
        <f t="shared" ca="1" si="129"/>
        <v>-7739778686.7702246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-7739778686.7702246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-32249077.861542601</v>
      </c>
      <c r="L2355" s="444">
        <f t="shared" ca="1" si="129"/>
        <v>-7772027764.6317673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-7772027764.6317673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-32383449.01929903</v>
      </c>
      <c r="L2356" s="444">
        <f t="shared" ca="1" si="129"/>
        <v>-7804411213.6510658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-7804411213.6510658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-32518380.056879442</v>
      </c>
      <c r="L2357" s="444">
        <f t="shared" ca="1" si="129"/>
        <v>-7836929593.7079449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-7836929593.7079449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-32653873.307116438</v>
      </c>
      <c r="L2358" s="444">
        <f t="shared" ca="1" si="129"/>
        <v>-7869583467.0150614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-7869583467.0150614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-32789931.112562761</v>
      </c>
      <c r="L2359" s="444">
        <f t="shared" ca="1" si="129"/>
        <v>-7902373398.1276245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-7902373398.1276245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-32926555.825531766</v>
      </c>
      <c r="L2360" s="444">
        <f t="shared" ca="1" si="129"/>
        <v>-7935299953.9531565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-7935299953.9531565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-33063749.808138151</v>
      </c>
      <c r="L2361" s="444">
        <f t="shared" ca="1" si="129"/>
        <v>-7968363703.7612944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-7968363703.7612944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-33201515.432338726</v>
      </c>
      <c r="L2362" s="444">
        <f t="shared" ca="1" si="129"/>
        <v>-8001565219.1936331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-8001565219.1936331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-33339855.07997347</v>
      </c>
      <c r="L2363" s="444">
        <f t="shared" ca="1" si="129"/>
        <v>-8034905074.2736063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-8034905074.2736063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-33478771.142806694</v>
      </c>
      <c r="L2364" s="444">
        <f t="shared" ca="1" si="129"/>
        <v>-8068383845.4164133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-8068383845.4164133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-33618266.022568382</v>
      </c>
      <c r="L2365" s="444">
        <f t="shared" ca="1" si="129"/>
        <v>-8102002111.438982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-8102002111.438982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-33758342.13099575</v>
      </c>
      <c r="L2366" s="444">
        <f t="shared" ca="1" si="129"/>
        <v>-8135760453.5699778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-8135760453.5699778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-33899001.889874905</v>
      </c>
      <c r="L2367" s="444">
        <f t="shared" ca="1" si="129"/>
        <v>-8169659455.4598522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-8169659455.4598522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-34040247.731082715</v>
      </c>
      <c r="L2368" s="444">
        <f t="shared" ca="1" si="129"/>
        <v>-8203699703.1909351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-8203699703.1909351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-34182082.096628897</v>
      </c>
      <c r="L2369" s="444">
        <f t="shared" ca="1" si="129"/>
        <v>-8237881785.2875643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-8237881785.2875643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-34324507.438698187</v>
      </c>
      <c r="L2370" s="444">
        <f t="shared" ca="1" si="129"/>
        <v>-8272206292.7262621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-8272206292.7262621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-34467526.219692759</v>
      </c>
      <c r="L2371" s="444">
        <f t="shared" ca="1" si="129"/>
        <v>-8306673818.9459553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-8306673818.9459553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-34611140.912274815</v>
      </c>
      <c r="L2372" s="444">
        <f t="shared" ca="1" si="129"/>
        <v>-8341284959.8582296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-8341284959.8582296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-34755353.999409288</v>
      </c>
      <c r="L2373" s="444">
        <f t="shared" ca="1" si="129"/>
        <v>-8376040313.8576393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-8376040313.8576393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-34900167.974406831</v>
      </c>
      <c r="L2374" s="444">
        <f t="shared" ca="1" si="129"/>
        <v>-8410940481.8320465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-8410940481.8320465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-35045585.340966858</v>
      </c>
      <c r="L2375" s="444">
        <f t="shared" ca="1" si="129"/>
        <v>-8445986067.1730137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-8445986067.1730137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-35191608.613220893</v>
      </c>
      <c r="L2376" s="444">
        <f t="shared" ca="1" si="129"/>
        <v>-8481177675.7862349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-8481177675.7862349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-35338240.315775983</v>
      </c>
      <c r="L2377" s="444">
        <f t="shared" ca="1" si="129"/>
        <v>-8516515916.1020107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-8516515916.1020107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-35485482.983758382</v>
      </c>
      <c r="L2378" s="444">
        <f t="shared" ca="1" si="129"/>
        <v>-8552001399.0857687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-8552001399.0857687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-35633339.162857369</v>
      </c>
      <c r="L2379" s="444">
        <f t="shared" ca="1" si="129"/>
        <v>-8587634738.2486258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-8587634738.2486258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-35781811.409369268</v>
      </c>
      <c r="L2380" s="444">
        <f t="shared" ca="1" si="129"/>
        <v>-8623416549.6579952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-8623416549.6579952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-35930902.290241644</v>
      </c>
      <c r="L2381" s="444">
        <f t="shared" ca="1" si="129"/>
        <v>-8659347451.9482365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-8659347451.9482365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-36080614.383117653</v>
      </c>
      <c r="L2382" s="444">
        <f t="shared" ca="1" si="129"/>
        <v>-8695428066.3313541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-8695428066.3313541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-36230950.276380643</v>
      </c>
      <c r="L2383" s="444">
        <f t="shared" ca="1" si="129"/>
        <v>-8731659016.6077347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-8731659016.6077347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-36381912.569198892</v>
      </c>
      <c r="L2384" s="444">
        <f t="shared" ca="1" si="129"/>
        <v>-8768040929.1769333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-8768040929.1769333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-36533503.871570557</v>
      </c>
      <c r="L2385" s="444">
        <f t="shared" ca="1" si="129"/>
        <v>-8804574433.0485039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-8804574433.0485039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-36685726.804368764</v>
      </c>
      <c r="L2386" s="444">
        <f t="shared" ca="1" si="129"/>
        <v>-8841260159.8528728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-8841260159.8528728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-36838583.999386966</v>
      </c>
      <c r="L2387" s="444">
        <f t="shared" ca="1" si="129"/>
        <v>-8878098743.8522606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-8878098743.8522606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-36992078.09938442</v>
      </c>
      <c r="L2388" s="444">
        <f t="shared" ca="1" si="129"/>
        <v>-8915090821.9516449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-8915090821.9516449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-37146211.758131854</v>
      </c>
      <c r="L2389" s="444">
        <f t="shared" ca="1" si="129"/>
        <v>-8952237033.7097759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-8952237033.7097759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-37300987.640457399</v>
      </c>
      <c r="L2390" s="444">
        <f t="shared" ca="1" si="129"/>
        <v>-8989538021.3502331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-8989538021.3502331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-37456408.422292635</v>
      </c>
      <c r="L2391" s="444">
        <f t="shared" ca="1" si="129"/>
        <v>-9026994429.7725258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-9026994429.7725258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-37612476.790718853</v>
      </c>
      <c r="L2392" s="444">
        <f t="shared" ca="1" si="129"/>
        <v>-9064606906.5632439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-9064606906.5632439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-37769195.444013514</v>
      </c>
      <c r="L2393" s="444">
        <f t="shared" ca="1" si="129"/>
        <v>-9102376102.0072575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-9102376102.0072575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-37926567.091696903</v>
      </c>
      <c r="L2394" s="444">
        <f t="shared" ca="1" si="129"/>
        <v>-9140302669.0989552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-9140302669.0989552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-38084594.454578981</v>
      </c>
      <c r="L2395" s="444">
        <f t="shared" ca="1" si="129"/>
        <v>-9178387263.5535336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-9178387263.5535336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-38243280.26480639</v>
      </c>
      <c r="L2396" s="444">
        <f t="shared" ca="1" si="129"/>
        <v>-9216630543.8183403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-9216630543.8183403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-38402627.265909754</v>
      </c>
      <c r="L2397" s="444">
        <f t="shared" ca="1" si="129"/>
        <v>-9255033171.0842495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-9255033171.0842495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-38562638.21285104</v>
      </c>
      <c r="L2398" s="444">
        <f t="shared" ca="1" si="129"/>
        <v>-9293595809.2971001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-9293595809.2971001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-38723315.872071251</v>
      </c>
      <c r="L2399" s="444">
        <f t="shared" ca="1" si="129"/>
        <v>-9332319125.1691704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-9332319125.1691704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-38884663.021538213</v>
      </c>
      <c r="L2400" s="444">
        <f t="shared" ca="1" si="129"/>
        <v>-9371203788.1907082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-9371203788.1907082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-39046682.450794615</v>
      </c>
      <c r="L2401" s="444">
        <f t="shared" ca="1" si="129"/>
        <v>-9410250470.6415024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-9410250470.6415024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-39209376.961006261</v>
      </c>
      <c r="L2402" s="444">
        <f t="shared" ca="1" si="129"/>
        <v>-9449459847.6025085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-9449459847.6025085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-39372749.365010455</v>
      </c>
      <c r="L2403" s="444">
        <f t="shared" ca="1" si="129"/>
        <v>-9488832596.9675198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-9488832596.9675198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-39536802.487364665</v>
      </c>
      <c r="L2404" s="444">
        <f t="shared" ca="1" si="129"/>
        <v>-9528369399.4548836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-9528369399.4548836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-39701539.164395347</v>
      </c>
      <c r="L2405" s="444">
        <f t="shared" ca="1" si="129"/>
        <v>-9568070938.6192799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-9568070938.6192799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-39866962.244246997</v>
      </c>
      <c r="L2406" s="444">
        <f t="shared" ca="1" si="129"/>
        <v>-9607937900.8635273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-9607937900.8635273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-40033074.586931363</v>
      </c>
      <c r="L2407" s="444">
        <f t="shared" ca="1" si="129"/>
        <v>-9647970975.4504585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-9647970975.4504585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-40199879.064376913</v>
      </c>
      <c r="L2408" s="444">
        <f t="shared" ca="1" si="129"/>
        <v>-9688170854.5148354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-9688170854.5148354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-40367378.560478479</v>
      </c>
      <c r="L2409" s="444">
        <f t="shared" ca="1" si="129"/>
        <v>-9728538233.0753136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-9728538233.0753136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-40535575.971147142</v>
      </c>
      <c r="L2410" s="444">
        <f t="shared" ca="1" si="129"/>
        <v>-9769073809.0464611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-9769073809.0464611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-40704474.204360254</v>
      </c>
      <c r="L2411" s="444">
        <f t="shared" ca="1" si="129"/>
        <v>-9809778283.2508221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-9809778283.2508221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-40874076.18021176</v>
      </c>
      <c r="L2412" s="444">
        <f t="shared" ca="1" si="129"/>
        <v>-9850652359.4310341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-9850652359.4310341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-41044384.830962643</v>
      </c>
      <c r="L2413" s="444">
        <f t="shared" ca="1" si="129"/>
        <v>-9891696744.2619972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-9891696744.2619972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-41215403.101091653</v>
      </c>
      <c r="L2414" s="444">
        <f t="shared" ca="1" si="129"/>
        <v>-9932912147.3630886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-9932912147.3630886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-41387133.947346203</v>
      </c>
      <c r="L2415" s="444">
        <f t="shared" ca="1" si="129"/>
        <v>-9974299281.3104343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-9974299281.3104343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-41559580.338793479</v>
      </c>
      <c r="L2416" s="444">
        <f t="shared" ca="1" si="129"/>
        <v>-10015858861.649227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-10015858861.649227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-41732745.256871782</v>
      </c>
      <c r="L2417" s="444">
        <f t="shared" ca="1" si="129"/>
        <v>-10057591606.906099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-10057591606.906099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-41906631.69544208</v>
      </c>
      <c r="L2418" s="444">
        <f t="shared" ca="1" si="129"/>
        <v>-10099498238.601542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-10099498238.601542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-42081242.660839759</v>
      </c>
      <c r="L2419" s="444">
        <f t="shared" ca="1" si="129"/>
        <v>-10141579481.262381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-10141579481.262381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-42256581.171926588</v>
      </c>
      <c r="L2420" s="444">
        <f t="shared" ca="1" si="129"/>
        <v>-10183836062.434307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-10183836062.434307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-42432650.260142945</v>
      </c>
      <c r="L2421" s="444">
        <f t="shared" ca="1" si="129"/>
        <v>-10226268712.69445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-10226268712.69445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-42609452.969560206</v>
      </c>
      <c r="L2422" s="444">
        <f t="shared" ca="1" si="129"/>
        <v>-10268878165.664011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-10268878165.664011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-42786992.356933378</v>
      </c>
      <c r="L2423" s="444">
        <f t="shared" ca="1" si="129"/>
        <v>-10311665158.020945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-10311665158.020945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-42965271.491753936</v>
      </c>
      <c r="L2424" s="444">
        <f t="shared" ca="1" si="129"/>
        <v>-10354630429.512699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-10354630429.512699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-43144293.456302911</v>
      </c>
      <c r="L2425" s="444">
        <f t="shared" ca="1" si="129"/>
        <v>-10397774722.969002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-10397774722.969002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-43324061.345704176</v>
      </c>
      <c r="L2426" s="444">
        <f t="shared" ca="1" si="129"/>
        <v>-10441098784.314707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-10441098784.314707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-43504578.267977946</v>
      </c>
      <c r="L2427" s="444">
        <f t="shared" ca="1" si="129"/>
        <v>-10484603362.582685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-10484603362.582685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-43685847.344094522</v>
      </c>
      <c r="L2428" s="444">
        <f t="shared" ca="1" si="129"/>
        <v>-10528289209.926781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-10528289209.926781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-43867871.708028249</v>
      </c>
      <c r="L2429" s="444">
        <f t="shared" ca="1" si="129"/>
        <v>-10572157081.634809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-10572157081.634809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-44050654.506811708</v>
      </c>
      <c r="L2430" s="444">
        <f t="shared" ca="1" si="129"/>
        <v>-10616207736.141621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-10616207736.141621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-44234198.900590084</v>
      </c>
      <c r="L2431" s="444">
        <f t="shared" ca="1" si="129"/>
        <v>-10660441935.042212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-10660441935.042212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-44418508.062675878</v>
      </c>
      <c r="L2432" s="444">
        <f t="shared" ca="1" si="129"/>
        <v>-10704860443.104887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-10704860443.104887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-44603585.179603696</v>
      </c>
      <c r="L2433" s="444">
        <f t="shared" ca="1" si="129"/>
        <v>-10749464028.284491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-10749464028.284491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-44789433.451185375</v>
      </c>
      <c r="L2434" s="444">
        <f t="shared" ca="1" si="129"/>
        <v>-10794253461.735676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-10794253461.735676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-44976056.090565316</v>
      </c>
      <c r="L2435" s="444">
        <f t="shared" ca="1" si="129"/>
        <v>-10839229517.826241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-10839229517.826241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-45163456.324276</v>
      </c>
      <c r="L2436" s="444">
        <f t="shared" ca="1" si="129"/>
        <v>-10884392974.150517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-10884392974.150517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-45351637.392293818</v>
      </c>
      <c r="L2437" s="444">
        <f t="shared" ca="1" si="129"/>
        <v>-10929744611.54281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-10929744611.54281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-45540602.54809504</v>
      </c>
      <c r="L2438" s="444">
        <f t="shared" ca="1" si="129"/>
        <v>-10975285214.090906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-10975285214.090906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-45730355.05871211</v>
      </c>
      <c r="L2439" s="444">
        <f t="shared" ca="1" si="129"/>
        <v>-11021015569.149618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-11021015569.149618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-45920898.204790078</v>
      </c>
      <c r="L2440" s="444">
        <f t="shared" ca="1" si="129"/>
        <v>-11066936467.354408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-11066936467.354408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-46112235.280643366</v>
      </c>
      <c r="L2441" s="444">
        <f t="shared" ca="1" si="129"/>
        <v>-11113048702.635052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-11113048702.635052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-46304369.594312713</v>
      </c>
      <c r="L2442" s="444">
        <f t="shared" ca="1" si="129"/>
        <v>-11159353072.229364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-11159353072.229364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-46497304.467622355</v>
      </c>
      <c r="L2443" s="444">
        <f t="shared" ca="1" si="129"/>
        <v>-11205850376.696987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-11205850376.696987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-46691043.236237444</v>
      </c>
      <c r="L2444" s="444">
        <f t="shared" ca="1" si="129"/>
        <v>-11252541419.933224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-11252541419.933224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-46885589.249721766</v>
      </c>
      <c r="L2445" s="444">
        <f t="shared" ca="1" si="129"/>
        <v>-11299427009.182945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-11299427009.182945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-47080945.871595606</v>
      </c>
      <c r="L2446" s="444">
        <f t="shared" ca="1" si="129"/>
        <v>-11346507955.054541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-11346507955.054541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-47277116.479393922</v>
      </c>
      <c r="L2447" s="444">
        <f t="shared" ca="1" si="129"/>
        <v>-11393785071.533934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-11393785071.533934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-47474104.46472472</v>
      </c>
      <c r="L2448" s="444">
        <f t="shared" ca="1" si="129"/>
        <v>-11441259175.998659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-11441259175.998659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-47671913.233327746</v>
      </c>
      <c r="L2449" s="444">
        <f t="shared" ca="1" si="129"/>
        <v>-11488931089.231987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-11488931089.231987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-47870546.205133282</v>
      </c>
      <c r="L2450" s="444">
        <f t="shared" ca="1" si="129"/>
        <v>-11536801635.43712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-11536801635.43712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-48070006.814321332</v>
      </c>
      <c r="L2451" s="444">
        <f t="shared" ca="1" si="129"/>
        <v>-11584871642.251442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-11584871642.251442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-48270298.509381011</v>
      </c>
      <c r="L2452" s="444">
        <f t="shared" ca="1" si="129"/>
        <v>-11633141940.760822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-11633141940.760822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-48471424.753170095</v>
      </c>
      <c r="L2453" s="444">
        <f t="shared" ca="1" si="129"/>
        <v>-11681613365.513992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-11681613365.513992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-48673389.022974968</v>
      </c>
      <c r="L2454" s="444">
        <f t="shared" ca="1" si="129"/>
        <v>-11730286754.536968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-11730286754.536968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-48876194.810570702</v>
      </c>
      <c r="L2455" s="444">
        <f t="shared" ca="1" si="129"/>
        <v>-11779162949.347538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-11779162949.347538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-49079845.62228141</v>
      </c>
      <c r="L2456" s="444">
        <f t="shared" ca="1" si="129"/>
        <v>-11828242794.96982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-11828242794.96982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-49284344.979040913</v>
      </c>
      <c r="L2457" s="444">
        <f t="shared" ca="1" si="129"/>
        <v>-11877527139.94886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-11877527139.94886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-49489696.416453585</v>
      </c>
      <c r="L2458" s="444">
        <f t="shared" ca="1" si="129"/>
        <v>-11927016836.365314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-11927016836.365314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-49695903.484855473</v>
      </c>
      <c r="L2459" s="444">
        <f t="shared" ca="1" si="129"/>
        <v>-11976712739.85017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-11976712739.85017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-49902969.749375708</v>
      </c>
      <c r="L2460" s="444">
        <f t="shared" ca="1" si="129"/>
        <v>-12026615709.599546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-12026615709.599546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-50110898.789998107</v>
      </c>
      <c r="L2461" s="444">
        <f t="shared" ca="1" si="129"/>
        <v>-12076726608.389545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-12076726608.389545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-50319694.201623105</v>
      </c>
      <c r="L2462" s="444">
        <f t="shared" ca="1" si="129"/>
        <v>-12127046302.591169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-12127046302.591169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-50529359.594129875</v>
      </c>
      <c r="L2463" s="444">
        <f t="shared" ca="1" si="129"/>
        <v>-12177575662.185299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-12177575662.185299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-50739898.592438743</v>
      </c>
      <c r="L2464" s="444">
        <f t="shared" ca="1" si="129"/>
        <v>-12228315560.777739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-12228315560.777739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-50951314.836573914</v>
      </c>
      <c r="L2465" s="444">
        <f t="shared" ca="1" si="129"/>
        <v>-12279266875.614313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-12279266875.614313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-51163611.981726304</v>
      </c>
      <c r="L2466" s="444">
        <f t="shared" ca="1" si="129"/>
        <v>-12330430487.596039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-12330430487.596039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-51376793.698316827</v>
      </c>
      <c r="L2467" s="444">
        <f t="shared" ca="1" si="129"/>
        <v>-12381807281.294355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-12381807281.294355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-51590863.672059812</v>
      </c>
      <c r="L2468" s="444">
        <f t="shared" ca="1" si="129"/>
        <v>-12433398144.966415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-12433398144.966415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-51805825.604026727</v>
      </c>
      <c r="L2469" s="444">
        <f t="shared" ca="1" si="129"/>
        <v>-12485203970.570442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-12485203970.570442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-52021683.210710175</v>
      </c>
      <c r="L2470" s="444">
        <f t="shared" ca="1" si="129"/>
        <v>-12537225653.781153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-12537225653.781153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-52238440.224088132</v>
      </c>
      <c r="L2471" s="444">
        <f t="shared" ca="1" si="129"/>
        <v>-12589464094.005241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-12589464094.005241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-52456100.391688503</v>
      </c>
      <c r="L2472" s="444">
        <f t="shared" ca="1" si="129"/>
        <v>-12641920194.396931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-12641920194.396931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-52674667.476653874</v>
      </c>
      <c r="L2473" s="444">
        <f t="shared" ca="1" si="129"/>
        <v>-12694594861.873585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-12694594861.873585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-52894145.257806599</v>
      </c>
      <c r="L2474" s="444">
        <f t="shared" ca="1" si="129"/>
        <v>-12747489007.131392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-12747489007.131392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-53114537.52971413</v>
      </c>
      <c r="L2475" s="444">
        <f t="shared" ca="1" si="129"/>
        <v>-12800603544.661106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-12800603544.661106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-53335848.102754608</v>
      </c>
      <c r="L2476" s="444">
        <f t="shared" ca="1" si="129"/>
        <v>-12853939392.763861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-12853939392.763861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-53558080.803182751</v>
      </c>
      <c r="L2477" s="444">
        <f t="shared" ca="1" si="129"/>
        <v>-12907497473.567043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-12907497473.567043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-53781239.473196015</v>
      </c>
      <c r="L2478" s="444">
        <f t="shared" ca="1" si="129"/>
        <v>-12961278713.040239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-12961278713.040239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-54005327.971000999</v>
      </c>
      <c r="L2479" s="444">
        <f t="shared" ca="1" si="129"/>
        <v>-13015284041.01124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-13015284041.01124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-54230350.170880169</v>
      </c>
      <c r="L2480" s="444">
        <f t="shared" ca="1" si="129"/>
        <v>-13069514391.182119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-13069514391.182119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-54456309.963258833</v>
      </c>
      <c r="L2481" s="444">
        <f t="shared" ca="1" si="129"/>
        <v>-13123970701.145378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-13123970701.145378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-54683211.25477241</v>
      </c>
      <c r="L2482" s="444">
        <f t="shared" ca="1" si="129"/>
        <v>-13178653912.40015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-13178653912.40015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-54911057.96833396</v>
      </c>
      <c r="L2483" s="444">
        <f t="shared" ca="1" si="129"/>
        <v>-13233564970.368484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-13233564970.368484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-55139854.04320202</v>
      </c>
      <c r="L2484" s="444">
        <f t="shared" ca="1" si="129"/>
        <v>-13288704824.411686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-13288704824.411686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-55369603.435048692</v>
      </c>
      <c r="L2485" s="444">
        <f t="shared" ca="1" si="129"/>
        <v>-13344074427.846735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-13344074427.846735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-55600310.116028063</v>
      </c>
      <c r="L2486" s="444">
        <f t="shared" ca="1" si="129"/>
        <v>-13399674737.962763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-13399674737.962763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-55831978.074844845</v>
      </c>
      <c r="L2487" s="444">
        <f t="shared" ca="1" si="129"/>
        <v>-13455506716.037607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-13455506716.037607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-56064611.316823371</v>
      </c>
      <c r="L2488" s="444">
        <f t="shared" ca="1" si="129"/>
        <v>-13511571327.354431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-13511571327.354431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-56298213.863976799</v>
      </c>
      <c r="L2489" s="444">
        <f t="shared" ca="1" si="129"/>
        <v>-13567869541.218409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-13567869541.218409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-56532789.755076699</v>
      </c>
      <c r="L2490" s="444">
        <f t="shared" ca="1" si="129"/>
        <v>-13624402330.973486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-13624402330.973486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-56768343.04572285</v>
      </c>
      <c r="L2491" s="444">
        <f t="shared" ca="1" si="129"/>
        <v>-13681170674.019209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-13681170674.019209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-57004877.808413379</v>
      </c>
      <c r="L2492" s="444">
        <f t="shared" ca="1" si="129"/>
        <v>-13738175551.827621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-13738175551.827621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-57242398.132615089</v>
      </c>
      <c r="L2493" s="444">
        <f t="shared" ca="1" si="129"/>
        <v>-13795417949.960236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-13795417949.960236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-57480908.124834314</v>
      </c>
      <c r="L2494" s="444">
        <f t="shared" ca="1" si="129"/>
        <v>-13852898858.08507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-13852898858.08507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-57720411.908687793</v>
      </c>
      <c r="L2495" s="444">
        <f t="shared" ca="1" si="129"/>
        <v>-13910619269.993757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-13910619269.993757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-57960913.62497399</v>
      </c>
      <c r="L2496" s="444">
        <f t="shared" ca="1" si="129"/>
        <v>-13968580183.618731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-13968580183.618731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-58202417.43174471</v>
      </c>
      <c r="L2497" s="444">
        <f t="shared" ca="1" si="129"/>
        <v>-14026782601.050476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-14026782601.050476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-58444927.504376978</v>
      </c>
      <c r="L2498" s="444">
        <f t="shared" ca="1" si="129"/>
        <v>-14085227528.554853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-14085227528.554853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-58688448.035645224</v>
      </c>
      <c r="L2499" s="444">
        <f t="shared" ca="1" si="129"/>
        <v>-14143915976.590498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-14143915976.590498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-58932983.23579374</v>
      </c>
      <c r="L2500" s="444">
        <f t="shared" ca="1" si="129"/>
        <v>-14202848959.826292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-14202848959.826292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-59178537.332609549</v>
      </c>
      <c r="L2501" s="444">
        <f t="shared" ca="1" si="129"/>
        <v>-14262027497.158901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-14262027497.158901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-59425114.571495421</v>
      </c>
      <c r="L2502" s="444">
        <f t="shared" ca="1" si="129"/>
        <v>-14321452611.730396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-14321452611.730396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-59672719.215543307</v>
      </c>
      <c r="L2503" s="444">
        <f t="shared" ca="1" si="129"/>
        <v>-14381125330.94594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-14381125330.94594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-59921355.545608081</v>
      </c>
      <c r="L2504" s="444">
        <f t="shared" ca="1" si="129"/>
        <v>-14441046686.491549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-14441046686.491549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-60171027.860381454</v>
      </c>
      <c r="L2505" s="444">
        <f t="shared" ca="1" si="129"/>
        <v>-14501217714.351931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-14501217714.351931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-60421740.476466365</v>
      </c>
      <c r="L2506" s="444">
        <f t="shared" ca="1" si="129"/>
        <v>-14561639454.828398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-14561639454.828398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-60673497.728451654</v>
      </c>
      <c r="L2507" s="444">
        <f t="shared" ca="1" si="129"/>
        <v>-14622312952.556849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-14622312952.556849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-60926303.968986861</v>
      </c>
      <c r="L2508" s="444">
        <f t="shared" ca="1" si="129"/>
        <v>-14683239256.525835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-14683239256.525835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-61180163.568857655</v>
      </c>
      <c r="L2509" s="444">
        <f t="shared" ca="1" si="129"/>
        <v>-14744419420.094692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-14744419420.094692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-61435080.917061217</v>
      </c>
      <c r="L2510" s="444">
        <f t="shared" ca="1" si="129"/>
        <v>-14805854501.011753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-14805854501.011753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-61691060.420882307</v>
      </c>
      <c r="L2511" s="444">
        <f t="shared" ca="1" si="129"/>
        <v>-14867545561.432636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-14867545561.432636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-61948106.505969316</v>
      </c>
      <c r="L2512" s="444">
        <f t="shared" ca="1" si="129"/>
        <v>-14929493667.938606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-14929493667.938606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-62206223.616410851</v>
      </c>
      <c r="L2513" s="444">
        <f t="shared" ca="1" si="129"/>
        <v>-14991699891.555017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-14991699891.555017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-62465416.214812569</v>
      </c>
      <c r="L2514" s="444">
        <f t="shared" ca="1" si="129"/>
        <v>-15054165307.769831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-15054165307.769831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-62725688.782374293</v>
      </c>
      <c r="L2515" s="444">
        <f t="shared" ca="1" si="129"/>
        <v>-15116890996.552204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-15116890996.552204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-62987045.818967514</v>
      </c>
      <c r="L2516" s="444">
        <f t="shared" ca="1" si="129"/>
        <v>-15179878042.371172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-15179878042.371172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-63249491.843213215</v>
      </c>
      <c r="L2517" s="444">
        <f t="shared" ca="1" si="129"/>
        <v>-15243127534.214386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-15243127534.214386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-63513031.392559931</v>
      </c>
      <c r="L2518" s="444">
        <f t="shared" ca="1" si="129"/>
        <v>-15306640565.606945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-15306640565.606945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-63777669.023362271</v>
      </c>
      <c r="L2519" s="444">
        <f t="shared" ca="1" si="129"/>
        <v>-15370418234.630308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-15370418234.630308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-64043409.310959615</v>
      </c>
      <c r="L2520" s="444">
        <f t="shared" ca="1" si="129"/>
        <v>-15434461643.941267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-15434461643.941267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-64310256.84975528</v>
      </c>
      <c r="L2521" s="444">
        <f t="shared" ca="1" si="129"/>
        <v>-15498771900.791021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-15498771900.791021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-64578216.253295921</v>
      </c>
      <c r="L2522" s="444">
        <f t="shared" ca="1" si="129"/>
        <v>-15563350117.044317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-15563350117.044317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-64847292.154351324</v>
      </c>
      <c r="L2523" s="444">
        <f t="shared" ca="1" si="129"/>
        <v>-15628197409.198669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-15628197409.198669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-65117489.204994455</v>
      </c>
      <c r="L2524" s="444">
        <f t="shared" ca="1" si="129"/>
        <v>-15693314898.403664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-15693314898.403664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-65388812.076681934</v>
      </c>
      <c r="L2525" s="444">
        <f t="shared" ca="1" si="129"/>
        <v>-15758703710.480345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-15758703710.480345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-65661265.460334778</v>
      </c>
      <c r="L2526" s="444">
        <f t="shared" ca="1" si="129"/>
        <v>-15824364975.94068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-15824364975.94068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-65934854.066419497</v>
      </c>
      <c r="L2527" s="444">
        <f t="shared" ca="1" si="129"/>
        <v>-15890299830.007099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-15890299830.007099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-66209582.625029579</v>
      </c>
      <c r="L2528" s="444">
        <f t="shared" ca="1" si="129"/>
        <v>-15956509412.63213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-15956509412.63213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-66485455.885967217</v>
      </c>
      <c r="L2529" s="444">
        <f t="shared" ca="1" si="129"/>
        <v>-16022994868.518097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-16022994868.518097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-66762478.618825406</v>
      </c>
      <c r="L2530" s="444">
        <f t="shared" ca="1" si="129"/>
        <v>-16089757347.136923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-16089757347.136923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-67040655.613070518</v>
      </c>
      <c r="L2531" s="444">
        <f t="shared" ca="1" si="129"/>
        <v>-16156798002.749994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-16156798002.749994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-67319991.678124979</v>
      </c>
      <c r="L2532" s="444">
        <f t="shared" ca="1" si="129"/>
        <v>-16224117994.42812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-16224117994.42812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-67600491.643450499</v>
      </c>
      <c r="L2533" s="444">
        <f t="shared" ca="1" si="129"/>
        <v>-16291718486.071569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-16291718486.071569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-67882160.358631551</v>
      </c>
      <c r="L2534" s="444">
        <f t="shared" ca="1" si="129"/>
        <v>-16359600646.430201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-16359600646.430201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-68165002.693459168</v>
      </c>
      <c r="L2535" s="444">
        <f t="shared" ca="1" si="129"/>
        <v>-16427765649.123659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-16427765649.123659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-68449023.538015231</v>
      </c>
      <c r="L2536" s="444">
        <f t="shared" ca="1" si="129"/>
        <v>-16496214672.661674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-16496214672.661674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-68734227.80275698</v>
      </c>
      <c r="L2537" s="444">
        <f t="shared" ca="1" si="129"/>
        <v>-16564948900.464432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-16564948900.464432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-69020620.418601796</v>
      </c>
      <c r="L2538" s="444">
        <f t="shared" ca="1" si="129"/>
        <v>-16633969520.883034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-16633969520.883034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-69308206.337012634</v>
      </c>
      <c r="L2539" s="444">
        <f t="shared" ca="1" si="129"/>
        <v>-16703277727.220047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-16703277727.220047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-69596990.530083522</v>
      </c>
      <c r="L2540" s="444">
        <f t="shared" ca="1" si="129"/>
        <v>-16772874717.75013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-16772874717.75013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-69886977.990625545</v>
      </c>
      <c r="L2541" s="444">
        <f t="shared" ca="1" si="129"/>
        <v>-16842761695.740755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-16842761695.740755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-70178173.732253134</v>
      </c>
      <c r="L2542" s="444">
        <f t="shared" ca="1" si="129"/>
        <v>-16912939869.473009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-16912939869.473009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-70470582.789470881</v>
      </c>
      <c r="L2543" s="444">
        <f t="shared" ca="1" si="129"/>
        <v>-16983410452.26248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-16983410452.26248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-70764210.217760324</v>
      </c>
      <c r="L2544" s="444">
        <f t="shared" ca="1" si="129"/>
        <v>-17054174662.48024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-17054174662.48024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-71059061.093667671</v>
      </c>
      <c r="L2545" s="444">
        <f t="shared" ca="1" si="129"/>
        <v>-17125233723.573908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-17125233723.573908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-71355140.514891267</v>
      </c>
      <c r="L2546" s="444">
        <f t="shared" ca="1" si="129"/>
        <v>-17196588864.088799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-17196588864.088799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-71652453.60036999</v>
      </c>
      <c r="L2547" s="444">
        <f t="shared" ca="1" si="129"/>
        <v>-17268241317.689167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-17268241317.689167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-71951005.490371525</v>
      </c>
      <c r="L2548" s="444">
        <f t="shared" ca="1" si="129"/>
        <v>-17340192323.179539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-17340192323.179539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-72250801.346581414</v>
      </c>
      <c r="L2549" s="444">
        <f t="shared" ca="1" si="129"/>
        <v>-17412443124.526119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-17412443124.526119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-72551846.352192163</v>
      </c>
      <c r="L2550" s="444">
        <f t="shared" ca="1" si="129"/>
        <v>-17484994970.878311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-17484994970.878311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-72854145.711992964</v>
      </c>
      <c r="L2551" s="444">
        <f t="shared" ca="1" si="129"/>
        <v>-17557849116.590305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-17557849116.590305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-73157704.652459607</v>
      </c>
      <c r="L2552" s="444">
        <f t="shared" ca="1" si="129"/>
        <v>-17631006821.242764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-17631006821.242764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-73462528.42184484</v>
      </c>
      <c r="L2553" s="444">
        <f t="shared" ca="1" si="129"/>
        <v>-17704469349.664608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-17704469349.664608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-73768622.290269196</v>
      </c>
      <c r="L2554" s="444">
        <f t="shared" ca="1" si="129"/>
        <v>-17778237971.954876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-17778237971.954876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-74075991.549811989</v>
      </c>
      <c r="L2555" s="444">
        <f t="shared" ca="1" si="129"/>
        <v>-17852313963.504688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-17852313963.504688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-74384641.51460287</v>
      </c>
      <c r="L2556" s="444">
        <f t="shared" ca="1" si="129"/>
        <v>-17926698605.019291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-17926698605.019291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-74694577.520913705</v>
      </c>
      <c r="L2557" s="444">
        <f t="shared" ca="1" si="129"/>
        <v>-18001393182.540203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-18001393182.540203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-75005804.927250847</v>
      </c>
      <c r="L2558" s="444">
        <f t="shared" ref="L2558:L2812" ca="1" si="134">I2558-J2558+K2558</f>
        <v>-18076398987.467453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-18076398987.467453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-75318329.114447713</v>
      </c>
      <c r="L2559" s="444">
        <f t="shared" ca="1" si="134"/>
        <v>-18151717316.581902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-18151717316.581902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-75632155.485757917</v>
      </c>
      <c r="L2560" s="444">
        <f t="shared" ca="1" si="134"/>
        <v>-18227349472.067661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-18227349472.067661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-75947289.466948584</v>
      </c>
      <c r="L2561" s="444">
        <f t="shared" ca="1" si="134"/>
        <v>-18303296761.534611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-18303296761.534611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-76263736.506394207</v>
      </c>
      <c r="L2562" s="444">
        <f t="shared" ca="1" si="134"/>
        <v>-18379560498.041004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-18379560498.041004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-76581502.075170845</v>
      </c>
      <c r="L2563" s="444">
        <f t="shared" ca="1" si="134"/>
        <v>-18456142000.116177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-18456142000.116177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-76900591.667150736</v>
      </c>
      <c r="L2564" s="444">
        <f t="shared" ca="1" si="134"/>
        <v>-18533042591.783329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-18533042591.783329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-77221010.79909721</v>
      </c>
      <c r="L2565" s="444">
        <f t="shared" ca="1" si="134"/>
        <v>-18610263602.582428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-18610263602.582428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-77542765.010760114</v>
      </c>
      <c r="L2566" s="444">
        <f t="shared" ca="1" si="134"/>
        <v>-18687806367.593189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-18687806367.593189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-77865859.864971623</v>
      </c>
      <c r="L2567" s="444">
        <f t="shared" ca="1" si="134"/>
        <v>-18765672227.45816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-18765672227.45816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-78190300.947742328</v>
      </c>
      <c r="L2568" s="444">
        <f t="shared" ca="1" si="134"/>
        <v>-18843862528.405903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-18843862528.405903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-78516093.868357927</v>
      </c>
      <c r="L2569" s="444">
        <f t="shared" ca="1" si="134"/>
        <v>-18922378622.274261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-18922378622.274261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-78843244.259476095</v>
      </c>
      <c r="L2570" s="444">
        <f t="shared" ca="1" si="134"/>
        <v>-19001221866.533737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-19001221866.533737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-79171757.7772239</v>
      </c>
      <c r="L2571" s="444">
        <f t="shared" ca="1" si="134"/>
        <v>-19080393624.310963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-19080393624.310963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-79501640.10129568</v>
      </c>
      <c r="L2572" s="444">
        <f t="shared" ca="1" si="134"/>
        <v>-19159895264.412258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-19159895264.412258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-79832896.935051069</v>
      </c>
      <c r="L2573" s="444">
        <f t="shared" ca="1" si="134"/>
        <v>-19239728161.347309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-19239728161.347309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-80165534.005613789</v>
      </c>
      <c r="L2574" s="444">
        <f t="shared" ca="1" si="134"/>
        <v>-19319893695.352924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-19319893695.352924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-80499557.063970521</v>
      </c>
      <c r="L2575" s="444">
        <f t="shared" ca="1" si="134"/>
        <v>-19400393252.416893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-19400393252.416893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-80834971.885070384</v>
      </c>
      <c r="L2576" s="444">
        <f t="shared" ca="1" si="134"/>
        <v>-19481228224.301964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-19481228224.301964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-81171784.267924845</v>
      </c>
      <c r="L2577" s="444">
        <f t="shared" ca="1" si="134"/>
        <v>-19562400008.569889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-19562400008.569889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-81510000.035707876</v>
      </c>
      <c r="L2578" s="444">
        <f t="shared" ca="1" si="134"/>
        <v>-19643910008.605598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-19643910008.605598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-81849625.035856664</v>
      </c>
      <c r="L2579" s="444">
        <f t="shared" ca="1" si="134"/>
        <v>-19725759633.641457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-19725759633.641457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-82190665.140172735</v>
      </c>
      <c r="L2580" s="444">
        <f t="shared" ca="1" si="134"/>
        <v>-19807950298.781628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-19807950298.781628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-82533126.244923443</v>
      </c>
      <c r="L2581" s="444">
        <f t="shared" ca="1" si="134"/>
        <v>-19890483425.02655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-19890483425.02655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-82877014.270943955</v>
      </c>
      <c r="L2582" s="444">
        <f t="shared" ca="1" si="134"/>
        <v>-19973360439.297493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-19973360439.297493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-83222335.163739547</v>
      </c>
      <c r="L2583" s="444">
        <f t="shared" ca="1" si="134"/>
        <v>-20056582774.461231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-20056582774.461231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-83569094.893588468</v>
      </c>
      <c r="L2584" s="444">
        <f t="shared" ca="1" si="134"/>
        <v>-20140151869.35482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-20140151869.35482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-83917299.455645084</v>
      </c>
      <c r="L2585" s="444">
        <f t="shared" ca="1" si="134"/>
        <v>-20224069168.810467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-20224069168.810467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-84266954.870043606</v>
      </c>
      <c r="L2586" s="444">
        <f t="shared" ca="1" si="134"/>
        <v>-20308336123.680511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-20308336123.680511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-84618067.182002127</v>
      </c>
      <c r="L2587" s="444">
        <f t="shared" ca="1" si="134"/>
        <v>-20392954190.862514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-20392954190.862514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-84970642.461927146</v>
      </c>
      <c r="L2588" s="444">
        <f t="shared" ca="1" si="134"/>
        <v>-20477924833.32444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-20477924833.32444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-85324686.805518493</v>
      </c>
      <c r="L2589" s="444">
        <f t="shared" ca="1" si="134"/>
        <v>-20563249520.129959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-20563249520.129959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-85680206.333874822</v>
      </c>
      <c r="L2590" s="444">
        <f t="shared" ca="1" si="134"/>
        <v>-20648929726.463833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-20648929726.463833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-86037207.193599299</v>
      </c>
      <c r="L2591" s="444">
        <f t="shared" ca="1" si="134"/>
        <v>-20734966933.657433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-20734966933.657433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-86395695.55690597</v>
      </c>
      <c r="L2592" s="444">
        <f t="shared" ca="1" si="134"/>
        <v>-20821362629.21434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-20821362629.21434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-86755677.621726424</v>
      </c>
      <c r="L2593" s="444">
        <f t="shared" ca="1" si="134"/>
        <v>-20908118306.836067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-20908118306.836067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-87117159.611816943</v>
      </c>
      <c r="L2594" s="444">
        <f t="shared" ca="1" si="134"/>
        <v>-20995235466.447884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-20995235466.447884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-87480147.776866183</v>
      </c>
      <c r="L2595" s="444">
        <f t="shared" ca="1" si="134"/>
        <v>-21082715614.224751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-21082715614.224751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-87844648.392603129</v>
      </c>
      <c r="L2596" s="444">
        <f t="shared" ca="1" si="134"/>
        <v>-21170560262.617355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-21170560262.617355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-88210667.760905653</v>
      </c>
      <c r="L2597" s="444">
        <f t="shared" ca="1" si="134"/>
        <v>-21258770930.378262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-21258770930.378262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-88578212.209909424</v>
      </c>
      <c r="L2598" s="444">
        <f t="shared" ca="1" si="134"/>
        <v>-21347349142.588169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-21347349142.588169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-88947288.094117373</v>
      </c>
      <c r="L2599" s="444">
        <f t="shared" ca="1" si="134"/>
        <v>-21436296430.682285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-21436296430.682285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-89317901.794509515</v>
      </c>
      <c r="L2600" s="444">
        <f t="shared" ca="1" si="134"/>
        <v>-21525614332.476795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-21525614332.476795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-89690059.718653306</v>
      </c>
      <c r="L2601" s="444">
        <f t="shared" ca="1" si="134"/>
        <v>-21615304392.19545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-21615304392.19545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-90063768.300814375</v>
      </c>
      <c r="L2602" s="444">
        <f t="shared" ca="1" si="134"/>
        <v>-21705368160.496265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-21705368160.496265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-90439034.002067775</v>
      </c>
      <c r="L2603" s="444">
        <f t="shared" ca="1" si="134"/>
        <v>-21795807194.498333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-21795807194.498333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-90815863.310409725</v>
      </c>
      <c r="L2604" s="444">
        <f t="shared" ca="1" si="134"/>
        <v>-21886623057.808743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-21886623057.808743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-91194262.740869761</v>
      </c>
      <c r="L2605" s="444">
        <f t="shared" ca="1" si="134"/>
        <v>-21977817320.549614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-21977817320.549614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-91574238.835623384</v>
      </c>
      <c r="L2606" s="444">
        <f t="shared" ca="1" si="134"/>
        <v>-22069391559.385239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-22069391559.385239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-91955798.164105162</v>
      </c>
      <c r="L2607" s="444">
        <f t="shared" ca="1" si="134"/>
        <v>-22161347357.549343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-22161347357.549343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-92338947.323122263</v>
      </c>
      <c r="L2608" s="444">
        <f t="shared" ca="1" si="134"/>
        <v>-22253686304.872467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-22253686304.872467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-92723692.93696861</v>
      </c>
      <c r="L2609" s="444">
        <f t="shared" ca="1" si="134"/>
        <v>-22346409997.809437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-22346409997.809437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-93110041.657539323</v>
      </c>
      <c r="L2610" s="444">
        <f t="shared" ca="1" si="134"/>
        <v>-22439520039.466976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-22439520039.466976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-93498000.164445728</v>
      </c>
      <c r="L2611" s="444">
        <f t="shared" ca="1" si="134"/>
        <v>-22533018039.63142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-22533018039.63142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-93887575.165130913</v>
      </c>
      <c r="L2612" s="444">
        <f t="shared" ca="1" si="134"/>
        <v>-22626905614.796551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-22626905614.796551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-94278773.394985631</v>
      </c>
      <c r="L2613" s="444">
        <f t="shared" ca="1" si="134"/>
        <v>-22721184388.191536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-22721184388.191536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-94671601.617464736</v>
      </c>
      <c r="L2614" s="444">
        <f t="shared" ca="1" si="134"/>
        <v>-22815855989.809002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-22815855989.809002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-95066066.624204174</v>
      </c>
      <c r="L2615" s="444">
        <f t="shared" ca="1" si="134"/>
        <v>-22910922056.433205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-22910922056.433205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-95462175.235138357</v>
      </c>
      <c r="L2616" s="444">
        <f t="shared" ca="1" si="134"/>
        <v>-23006384231.668343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-23006384231.668343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-95859934.298618093</v>
      </c>
      <c r="L2617" s="444">
        <f t="shared" ca="1" si="134"/>
        <v>-23102244165.966961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-23102244165.966961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-96259350.691529006</v>
      </c>
      <c r="L2618" s="444">
        <f t="shared" ca="1" si="134"/>
        <v>-23198503516.658489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-23198503516.658489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-96660431.319410369</v>
      </c>
      <c r="L2619" s="444">
        <f t="shared" ca="1" si="134"/>
        <v>-23295163947.977901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-23295163947.977901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-97063183.116574585</v>
      </c>
      <c r="L2620" s="444">
        <f t="shared" ca="1" si="134"/>
        <v>-23392227131.094475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-23392227131.094475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-97467613.046226978</v>
      </c>
      <c r="L2621" s="444">
        <f t="shared" ca="1" si="134"/>
        <v>-23489694744.140701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-23489694744.140701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-97873728.10058625</v>
      </c>
      <c r="L2622" s="444">
        <f t="shared" ca="1" si="134"/>
        <v>-23587568472.241287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-23587568472.241287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-98281535.301005363</v>
      </c>
      <c r="L2623" s="444">
        <f t="shared" ca="1" si="134"/>
        <v>-23685850007.542294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-23685850007.542294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-98691041.698092893</v>
      </c>
      <c r="L2624" s="444">
        <f t="shared" ca="1" si="134"/>
        <v>-23784541049.240387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-23784541049.240387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-99102254.371834949</v>
      </c>
      <c r="L2625" s="444">
        <f t="shared" ca="1" si="134"/>
        <v>-23883643303.612221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-23883643303.612221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-99515180.431717589</v>
      </c>
      <c r="L2626" s="444">
        <f t="shared" ca="1" si="134"/>
        <v>-23983158484.043938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-23983158484.043938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-99929827.016849741</v>
      </c>
      <c r="L2627" s="444">
        <f t="shared" ca="1" si="134"/>
        <v>-24083088311.060787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-24083088311.060787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-100346201.29608661</v>
      </c>
      <c r="L2628" s="444">
        <f t="shared" ca="1" si="134"/>
        <v>-24183434512.356873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-24183434512.356873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-100764310.46815364</v>
      </c>
      <c r="L2629" s="444">
        <f t="shared" ca="1" si="134"/>
        <v>-24284198822.825027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-24284198822.825027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-101184161.76177095</v>
      </c>
      <c r="L2630" s="444">
        <f t="shared" ca="1" si="134"/>
        <v>-24385382984.5868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-24385382984.5868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-101605762.43577833</v>
      </c>
      <c r="L2631" s="444">
        <f t="shared" ca="1" si="134"/>
        <v>-24486988747.022579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-24486988747.022579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-102029119.77926074</v>
      </c>
      <c r="L2632" s="444">
        <f t="shared" ca="1" si="134"/>
        <v>-24589017866.801842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-24589017866.801842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-102454241.11167434</v>
      </c>
      <c r="L2633" s="444">
        <f t="shared" ca="1" si="134"/>
        <v>-24691472107.913517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-24691472107.913517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-102881133.78297299</v>
      </c>
      <c r="L2634" s="444">
        <f t="shared" ca="1" si="134"/>
        <v>-24794353241.696491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-24794353241.696491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-103309805.17373538</v>
      </c>
      <c r="L2635" s="444">
        <f t="shared" ca="1" si="134"/>
        <v>-24897663046.870228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-24897663046.870228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-103740262.69529262</v>
      </c>
      <c r="L2636" s="444">
        <f t="shared" ca="1" si="134"/>
        <v>-25001403309.565521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-25001403309.565521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-104172513.78985634</v>
      </c>
      <c r="L2637" s="444">
        <f t="shared" ca="1" si="134"/>
        <v>-25105575823.355377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-25105575823.355377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-104606565.9306474</v>
      </c>
      <c r="L2638" s="444">
        <f t="shared" ca="1" si="134"/>
        <v>-25210182389.286026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-25210182389.286026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-105042426.6220251</v>
      </c>
      <c r="L2639" s="444">
        <f t="shared" ca="1" si="134"/>
        <v>-25315224815.908051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-25315224815.908051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-105480103.39961688</v>
      </c>
      <c r="L2640" s="444">
        <f t="shared" ca="1" si="134"/>
        <v>-25420704919.307667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-25420704919.307667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-105919603.83044861</v>
      </c>
      <c r="L2641" s="444">
        <f t="shared" ca="1" si="134"/>
        <v>-25526624523.138115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-25526624523.138115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-106360935.51307547</v>
      </c>
      <c r="L2642" s="444">
        <f t="shared" ca="1" si="134"/>
        <v>-25632985458.651192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-25632985458.651192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-106804106.0777133</v>
      </c>
      <c r="L2643" s="444">
        <f t="shared" ca="1" si="134"/>
        <v>-25739789564.728905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-25739789564.728905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-107249123.18637043</v>
      </c>
      <c r="L2644" s="444">
        <f t="shared" ca="1" si="134"/>
        <v>-25847038687.915276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-25847038687.915276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-107695994.53298031</v>
      </c>
      <c r="L2645" s="444">
        <f t="shared" ca="1" si="134"/>
        <v>-25954734682.448257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-25954734682.448257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-108144727.84353441</v>
      </c>
      <c r="L2646" s="444">
        <f t="shared" ca="1" si="134"/>
        <v>-26062879410.29179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-26062879410.29179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-108595330.87621579</v>
      </c>
      <c r="L2647" s="444">
        <f t="shared" ca="1" si="134"/>
        <v>-26171474741.168007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-26171474741.168007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-109047811.42153336</v>
      </c>
      <c r="L2648" s="444">
        <f t="shared" ca="1" si="134"/>
        <v>-26280522552.589539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-26280522552.589539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-109502177.30245641</v>
      </c>
      <c r="L2649" s="444">
        <f t="shared" ca="1" si="134"/>
        <v>-26390024729.891994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-26390024729.891994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-109958436.37454997</v>
      </c>
      <c r="L2650" s="444">
        <f t="shared" ca="1" si="134"/>
        <v>-26499983166.266544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-26499983166.266544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-110416596.5261106</v>
      </c>
      <c r="L2651" s="444">
        <f t="shared" ca="1" si="134"/>
        <v>-26610399762.792656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-26610399762.792656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-110876665.67830274</v>
      </c>
      <c r="L2652" s="444">
        <f t="shared" ca="1" si="134"/>
        <v>-26721276428.470959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-26721276428.470959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-111338651.78529567</v>
      </c>
      <c r="L2653" s="444">
        <f t="shared" ca="1" si="134"/>
        <v>-26832615080.256256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-26832615080.256256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-111802562.83440107</v>
      </c>
      <c r="L2654" s="444">
        <f t="shared" ca="1" si="134"/>
        <v>-26944417643.090656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-26944417643.090656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-112268406.84621106</v>
      </c>
      <c r="L2655" s="444">
        <f t="shared" ca="1" si="134"/>
        <v>-27056686049.936867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-27056686049.936867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-112736191.87473695</v>
      </c>
      <c r="L2656" s="444">
        <f t="shared" ca="1" si="134"/>
        <v>-27169422241.811604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-27169422241.811604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-113205926.00754835</v>
      </c>
      <c r="L2657" s="444">
        <f t="shared" ca="1" si="134"/>
        <v>-27282628167.819153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-27282628167.819153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-113677617.36591314</v>
      </c>
      <c r="L2658" s="444">
        <f t="shared" ca="1" si="134"/>
        <v>-27396305785.185066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-27396305785.185066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-114151274.10493778</v>
      </c>
      <c r="L2659" s="444">
        <f t="shared" ca="1" si="134"/>
        <v>-27510457059.290005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-27510457059.290005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-114626904.41370834</v>
      </c>
      <c r="L2660" s="444">
        <f t="shared" ca="1" si="134"/>
        <v>-27625083963.703712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-27625083963.703712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-115104516.51543213</v>
      </c>
      <c r="L2661" s="444">
        <f t="shared" ca="1" si="134"/>
        <v>-27740188480.219143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-27740188480.219143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-115584118.66757976</v>
      </c>
      <c r="L2662" s="444">
        <f t="shared" ca="1" si="134"/>
        <v>-27855772598.886723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-27855772598.886723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-116065719.16202801</v>
      </c>
      <c r="L2663" s="444">
        <f t="shared" ca="1" si="134"/>
        <v>-27971838318.048752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-27971838318.048752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-116549326.32520314</v>
      </c>
      <c r="L2664" s="444">
        <f t="shared" ca="1" si="134"/>
        <v>-28088387644.373955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-28088387644.373955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-117034948.51822482</v>
      </c>
      <c r="L2665" s="444">
        <f t="shared" ca="1" si="134"/>
        <v>-28205422592.892181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-28205422592.892181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-117522594.13705075</v>
      </c>
      <c r="L2666" s="444">
        <f t="shared" ca="1" si="134"/>
        <v>-28322945187.029232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-28322945187.029232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-118012271.6126218</v>
      </c>
      <c r="L2667" s="444">
        <f t="shared" ca="1" si="134"/>
        <v>-28440957458.641853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-28440957458.641853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-118503989.41100772</v>
      </c>
      <c r="L2668" s="444">
        <f t="shared" ca="1" si="134"/>
        <v>-28559461448.05286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-28559461448.05286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-118997756.03355359</v>
      </c>
      <c r="L2669" s="444">
        <f t="shared" ca="1" si="134"/>
        <v>-28678459204.086414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-28678459204.086414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-119493580.01702672</v>
      </c>
      <c r="L2670" s="444">
        <f t="shared" ca="1" si="134"/>
        <v>-28797952784.103439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-28797952784.103439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-119991469.93376431</v>
      </c>
      <c r="L2671" s="444">
        <f t="shared" ca="1" si="134"/>
        <v>-28917944254.037205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-28917944254.037205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-120491434.39182168</v>
      </c>
      <c r="L2672" s="444">
        <f t="shared" ca="1" si="134"/>
        <v>-29038435688.429028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-29038435688.429028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-120993482.03512095</v>
      </c>
      <c r="L2673" s="444">
        <f t="shared" ca="1" si="134"/>
        <v>-29159429170.464149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-29159429170.464149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-121497621.54360062</v>
      </c>
      <c r="L2674" s="444">
        <f t="shared" ca="1" si="134"/>
        <v>-29280926792.007751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-29280926792.007751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-122003861.63336563</v>
      </c>
      <c r="L2675" s="444">
        <f t="shared" ca="1" si="134"/>
        <v>-29402930653.641117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-29402930653.641117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-122512211.05683801</v>
      </c>
      <c r="L2676" s="444">
        <f t="shared" ca="1" si="134"/>
        <v>-29525442864.697956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-29525442864.697956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-123022678.60290815</v>
      </c>
      <c r="L2677" s="444">
        <f t="shared" ca="1" si="134"/>
        <v>-29648465543.300865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-29648465543.300865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-123535273.09708694</v>
      </c>
      <c r="L2678" s="444">
        <f t="shared" ca="1" si="134"/>
        <v>-29772000816.397953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-29772000816.397953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-124050003.40165815</v>
      </c>
      <c r="L2679" s="444">
        <f t="shared" ca="1" si="134"/>
        <v>-29896050819.79961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-29896050819.79961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-124566878.4158317</v>
      </c>
      <c r="L2680" s="444">
        <f t="shared" ca="1" si="134"/>
        <v>-30020617698.215443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-30020617698.215443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-125085907.07589768</v>
      </c>
      <c r="L2681" s="444">
        <f t="shared" ca="1" si="134"/>
        <v>-30145703605.29134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-30145703605.29134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-125607098.35538059</v>
      </c>
      <c r="L2682" s="444">
        <f t="shared" ca="1" si="134"/>
        <v>-30271310703.646721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-30271310703.646721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-126130461.26519468</v>
      </c>
      <c r="L2683" s="444">
        <f t="shared" ca="1" si="134"/>
        <v>-30397441164.911915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-30397441164.911915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-126656004.85379964</v>
      </c>
      <c r="L2684" s="444">
        <f t="shared" ca="1" si="134"/>
        <v>-30524097169.765713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-30524097169.765713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-127183738.20735714</v>
      </c>
      <c r="L2685" s="444">
        <f t="shared" ca="1" si="134"/>
        <v>-30651280907.973068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-30651280907.973068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-127713670.44988778</v>
      </c>
      <c r="L2686" s="444">
        <f t="shared" ca="1" si="134"/>
        <v>-30778994578.422955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-30778994578.422955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-128245810.74342899</v>
      </c>
      <c r="L2687" s="444">
        <f t="shared" ca="1" si="134"/>
        <v>-30907240389.166382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-30907240389.166382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-128780168.28819326</v>
      </c>
      <c r="L2688" s="444">
        <f t="shared" ca="1" si="134"/>
        <v>-31036020557.454575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-31036020557.454575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-129316752.3227274</v>
      </c>
      <c r="L2689" s="444">
        <f t="shared" ca="1" si="134"/>
        <v>-31165337309.777302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-31165337309.777302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-129855572.1240721</v>
      </c>
      <c r="L2690" s="444">
        <f t="shared" ca="1" si="134"/>
        <v>-31295192881.901375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-31295192881.901375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-130396637.00792241</v>
      </c>
      <c r="L2691" s="444">
        <f t="shared" ca="1" si="134"/>
        <v>-31425589518.909298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-31425589518.909298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-130939956.32878873</v>
      </c>
      <c r="L2692" s="444">
        <f t="shared" ca="1" si="134"/>
        <v>-31556529475.238087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-31556529475.238087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-131485539.48015869</v>
      </c>
      <c r="L2693" s="444">
        <f t="shared" ca="1" si="134"/>
        <v>-31688015014.718246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-31688015014.718246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-132033395.89465937</v>
      </c>
      <c r="L2694" s="444">
        <f t="shared" ca="1" si="134"/>
        <v>-31820048410.612907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-31820048410.612907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-132583535.04422045</v>
      </c>
      <c r="L2695" s="444">
        <f t="shared" ca="1" si="134"/>
        <v>-31952631945.657127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-31952631945.657127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-133135966.44023803</v>
      </c>
      <c r="L2696" s="444">
        <f t="shared" ca="1" si="134"/>
        <v>-32085767912.097366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-32085767912.097366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-133690699.63373902</v>
      </c>
      <c r="L2697" s="444">
        <f t="shared" ca="1" si="134"/>
        <v>-32219458611.731106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-32219458611.731106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-134247744.21554628</v>
      </c>
      <c r="L2698" s="444">
        <f t="shared" ca="1" si="134"/>
        <v>-32353706355.946651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-32353706355.946651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-134807109.81644437</v>
      </c>
      <c r="L2699" s="444">
        <f t="shared" ca="1" si="134"/>
        <v>-32488513465.763096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-32488513465.763096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-135368806.10734624</v>
      </c>
      <c r="L2700" s="444">
        <f t="shared" ca="1" si="134"/>
        <v>-32623882271.870441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-32623882271.870441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-135932842.79946017</v>
      </c>
      <c r="L2701" s="444">
        <f t="shared" ca="1" si="134"/>
        <v>-32759815114.669903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-32759815114.669903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-136499229.64445791</v>
      </c>
      <c r="L2702" s="444">
        <f t="shared" ca="1" si="134"/>
        <v>-32896314344.314362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-32896314344.314362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-137067976.43464318</v>
      </c>
      <c r="L2703" s="444">
        <f t="shared" ca="1" si="134"/>
        <v>-33033382320.749004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-33033382320.749004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-137639093.00312084</v>
      </c>
      <c r="L2704" s="444">
        <f t="shared" ca="1" si="134"/>
        <v>-33171021413.752125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-33171021413.752125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-138212589.22396719</v>
      </c>
      <c r="L2705" s="444">
        <f t="shared" ca="1" si="134"/>
        <v>-33309234002.976093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-33309234002.976093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-138788475.01240036</v>
      </c>
      <c r="L2706" s="444">
        <f t="shared" ca="1" si="134"/>
        <v>-33448022477.988495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-33448022477.988495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-139366760.32495204</v>
      </c>
      <c r="L2707" s="444">
        <f t="shared" ca="1" si="134"/>
        <v>-33587389238.313446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-33587389238.313446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-139947455.15963936</v>
      </c>
      <c r="L2708" s="444">
        <f t="shared" ca="1" si="134"/>
        <v>-33727336693.473083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-33727336693.473083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-140530569.55613786</v>
      </c>
      <c r="L2709" s="444">
        <f t="shared" ca="1" si="134"/>
        <v>-33867867263.029221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-33867867263.029221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-141116113.59595507</v>
      </c>
      <c r="L2710" s="444">
        <f t="shared" ca="1" si="134"/>
        <v>-34008983376.625175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-34008983376.625175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-141704097.40260491</v>
      </c>
      <c r="L2711" s="444">
        <f t="shared" ca="1" si="134"/>
        <v>-34150687474.027779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-34150687474.027779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-142294531.1417824</v>
      </c>
      <c r="L2712" s="444">
        <f t="shared" ca="1" si="134"/>
        <v>-34292982005.169559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-34292982005.169559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-142887425.02153984</v>
      </c>
      <c r="L2713" s="444">
        <f t="shared" ca="1" si="134"/>
        <v>-34435869430.191101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-34435869430.191101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-143482789.29246292</v>
      </c>
      <c r="L2714" s="444">
        <f t="shared" ca="1" si="134"/>
        <v>-34579352219.483566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-34579352219.483566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-144080634.24784818</v>
      </c>
      <c r="L2715" s="444">
        <f t="shared" ca="1" si="134"/>
        <v>-34723432853.731415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-34723432853.731415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-144680970.22388089</v>
      </c>
      <c r="L2716" s="444">
        <f t="shared" ca="1" si="134"/>
        <v>-34868113823.955299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-34868113823.955299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-145283807.59981376</v>
      </c>
      <c r="L2717" s="444">
        <f t="shared" ca="1" si="134"/>
        <v>-35013397631.555115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-35013397631.555115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-145889156.79814631</v>
      </c>
      <c r="L2718" s="444">
        <f t="shared" ca="1" si="134"/>
        <v>-35159286788.353264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-35159286788.353264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-146497028.28480527</v>
      </c>
      <c r="L2719" s="444">
        <f t="shared" ca="1" si="134"/>
        <v>-35305783816.638069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-35305783816.638069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-147107432.5693253</v>
      </c>
      <c r="L2720" s="444">
        <f t="shared" ca="1" si="134"/>
        <v>-35452891249.207397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-35452891249.207397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-147720380.20503083</v>
      </c>
      <c r="L2721" s="444">
        <f t="shared" ca="1" si="134"/>
        <v>-35600611629.41243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-35600611629.41243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-148335881.78921846</v>
      </c>
      <c r="L2722" s="444">
        <f t="shared" ca="1" si="134"/>
        <v>-35748947511.201645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-35748947511.201645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-148953947.96334019</v>
      </c>
      <c r="L2723" s="444">
        <f t="shared" ca="1" si="134"/>
        <v>-35897901459.164986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-35897901459.164986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-149574589.41318744</v>
      </c>
      <c r="L2724" s="444">
        <f t="shared" ca="1" si="134"/>
        <v>-36047476048.578171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-36047476048.578171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-150197816.86907572</v>
      </c>
      <c r="L2725" s="444">
        <f t="shared" ca="1" si="134"/>
        <v>-36197673865.447243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-36197673865.447243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-150823641.10603017</v>
      </c>
      <c r="L2726" s="444">
        <f t="shared" ca="1" si="134"/>
        <v>-36348497506.553276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-36348497506.553276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-151452072.94397199</v>
      </c>
      <c r="L2727" s="444">
        <f t="shared" ca="1" si="134"/>
        <v>-36499949579.497246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-36499949579.497246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-152083123.24790519</v>
      </c>
      <c r="L2728" s="444">
        <f t="shared" ca="1" si="134"/>
        <v>-36652032702.745148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-36652032702.745148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-152716802.92810479</v>
      </c>
      <c r="L2729" s="444">
        <f t="shared" ca="1" si="134"/>
        <v>-36804749505.673256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-36804749505.673256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-153353122.94030523</v>
      </c>
      <c r="L2730" s="444">
        <f t="shared" ca="1" si="134"/>
        <v>-36958102628.613564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-36958102628.613564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-153992094.28588983</v>
      </c>
      <c r="L2731" s="444">
        <f t="shared" ca="1" si="134"/>
        <v>-37112094722.899452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-37112094722.899452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-154633728.01208106</v>
      </c>
      <c r="L2732" s="444">
        <f t="shared" ca="1" si="134"/>
        <v>-37266728450.91153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-37266728450.91153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-155278035.21213138</v>
      </c>
      <c r="L2733" s="444">
        <f t="shared" ca="1" si="134"/>
        <v>-37422006486.123657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-37422006486.123657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-155925027.02551523</v>
      </c>
      <c r="L2734" s="444">
        <f t="shared" ca="1" si="134"/>
        <v>-37577931513.14917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-37577931513.14917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-156574714.63812155</v>
      </c>
      <c r="L2735" s="444">
        <f t="shared" ca="1" si="134"/>
        <v>-37734506227.787292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-37734506227.787292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-157227109.28244704</v>
      </c>
      <c r="L2736" s="444">
        <f t="shared" ca="1" si="134"/>
        <v>-37891733337.06974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-37891733337.06974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-157882222.23779058</v>
      </c>
      <c r="L2737" s="444">
        <f t="shared" ca="1" si="134"/>
        <v>-38049615559.307533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-38049615559.307533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-158540064.83044806</v>
      </c>
      <c r="L2738" s="444">
        <f t="shared" ca="1" si="134"/>
        <v>-38208155624.137978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-38208155624.137978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-159200648.43390822</v>
      </c>
      <c r="L2739" s="444">
        <f t="shared" ca="1" si="134"/>
        <v>-38367356272.571884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-38367356272.571884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-159863984.46904951</v>
      </c>
      <c r="L2740" s="444">
        <f t="shared" ca="1" si="134"/>
        <v>-38527220257.040932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-38527220257.040932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-160530084.40433723</v>
      </c>
      <c r="L2741" s="444">
        <f t="shared" ca="1" si="134"/>
        <v>-38687750341.445267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-38687750341.445267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-161198959.75602195</v>
      </c>
      <c r="L2742" s="444">
        <f t="shared" ca="1" si="134"/>
        <v>-38848949301.201286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-38848949301.201286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-161870622.0883387</v>
      </c>
      <c r="L2743" s="444">
        <f t="shared" ca="1" si="134"/>
        <v>-39010819923.289627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-39010819923.289627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-162545083.01370677</v>
      </c>
      <c r="L2744" s="444">
        <f t="shared" ca="1" si="134"/>
        <v>-39173365006.303337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-39173365006.303337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-163222354.19293058</v>
      </c>
      <c r="L2745" s="444">
        <f t="shared" ca="1" si="134"/>
        <v>-39336587360.496269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-39336587360.496269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-163902447.33540112</v>
      </c>
      <c r="L2746" s="444">
        <f t="shared" ca="1" si="134"/>
        <v>-39500489807.831673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-39500489807.831673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-164585374.19929862</v>
      </c>
      <c r="L2747" s="444">
        <f t="shared" ca="1" si="134"/>
        <v>-39665075182.030968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-39665075182.030968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-165271146.59179568</v>
      </c>
      <c r="L2748" s="444">
        <f t="shared" ca="1" si="134"/>
        <v>-39830346328.622765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-39830346328.622765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-165959776.3692615</v>
      </c>
      <c r="L2749" s="444">
        <f t="shared" ca="1" si="134"/>
        <v>-39996306104.992027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-39996306104.992027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-166651275.43746677</v>
      </c>
      <c r="L2750" s="444">
        <f t="shared" ca="1" si="134"/>
        <v>-40162957380.429497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-40162957380.429497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-167345655.75178957</v>
      </c>
      <c r="L2751" s="444">
        <f t="shared" ca="1" si="134"/>
        <v>-40330303036.18129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-40330303036.18129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-168042929.31742203</v>
      </c>
      <c r="L2752" s="444">
        <f t="shared" ca="1" si="134"/>
        <v>-40498345965.498711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-40498345965.498711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-168743108.18957797</v>
      </c>
      <c r="L2753" s="444">
        <f t="shared" ca="1" si="134"/>
        <v>-40667089073.688286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-40667089073.688286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-169446204.47370118</v>
      </c>
      <c r="L2754" s="444">
        <f t="shared" ca="1" si="134"/>
        <v>-40836535278.161987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-40836535278.161987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-170152230.32567495</v>
      </c>
      <c r="L2755" s="444">
        <f t="shared" ca="1" si="134"/>
        <v>-41006687508.487663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-41006687508.487663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-170861197.95203194</v>
      </c>
      <c r="L2756" s="444">
        <f t="shared" ca="1" si="134"/>
        <v>-41177548706.439697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-41177548706.439697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-171573119.61016542</v>
      </c>
      <c r="L2757" s="444">
        <f t="shared" ca="1" si="134"/>
        <v>-41349121826.049866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-41349121826.049866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-172288007.6085411</v>
      </c>
      <c r="L2758" s="444">
        <f t="shared" ca="1" si="134"/>
        <v>-41521409833.658409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-41521409833.658409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-173005874.30691004</v>
      </c>
      <c r="L2759" s="444">
        <f t="shared" ca="1" si="134"/>
        <v>-41694415707.965317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-41694415707.965317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-173726732.11652216</v>
      </c>
      <c r="L2760" s="444">
        <f t="shared" ca="1" si="134"/>
        <v>-41868142440.081841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-41868142440.081841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-174450593.500341</v>
      </c>
      <c r="L2761" s="444">
        <f t="shared" ca="1" si="134"/>
        <v>-42042593033.582184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-42042593033.582184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-175177470.97325909</v>
      </c>
      <c r="L2762" s="444">
        <f t="shared" ca="1" si="134"/>
        <v>-42217770504.555443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-42217770504.555443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-175907377.10231435</v>
      </c>
      <c r="L2763" s="444">
        <f t="shared" ca="1" si="134"/>
        <v>-42393677881.657761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-42393677881.657761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-176640324.50690734</v>
      </c>
      <c r="L2764" s="444">
        <f t="shared" ca="1" si="134"/>
        <v>-42570318206.164665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-42570318206.164665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-177376325.85901943</v>
      </c>
      <c r="L2765" s="444">
        <f t="shared" ca="1" si="134"/>
        <v>-42747694532.023682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-42747694532.023682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-178115393.883432</v>
      </c>
      <c r="L2766" s="444">
        <f t="shared" ca="1" si="134"/>
        <v>-42925809925.907112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-42925809925.907112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-178857541.35794631</v>
      </c>
      <c r="L2767" s="444">
        <f t="shared" ca="1" si="134"/>
        <v>-43104667467.26506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-43104667467.26506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-179602781.11360443</v>
      </c>
      <c r="L2768" s="444">
        <f t="shared" ca="1" si="134"/>
        <v>-43284270248.378662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-43284270248.378662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-180351126.0349111</v>
      </c>
      <c r="L2769" s="444">
        <f t="shared" ca="1" si="134"/>
        <v>-43464621374.413574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-43464621374.413574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-181102589.06005657</v>
      </c>
      <c r="L2770" s="444">
        <f t="shared" ca="1" si="134"/>
        <v>-43645723963.473633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-43645723963.473633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-181857183.18114012</v>
      </c>
      <c r="L2771" s="444">
        <f t="shared" ca="1" si="134"/>
        <v>-43827581146.65477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-43827581146.65477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-182614921.44439489</v>
      </c>
      <c r="L2772" s="444">
        <f t="shared" ca="1" si="134"/>
        <v>-44010196068.099167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-44010196068.099167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-183375816.9504132</v>
      </c>
      <c r="L2773" s="444">
        <f t="shared" ca="1" si="134"/>
        <v>-44193571885.049583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-44193571885.049583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-184139882.85437328</v>
      </c>
      <c r="L2774" s="444">
        <f t="shared" ca="1" si="134"/>
        <v>-44377711767.903954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-44377711767.903954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-184907132.36626646</v>
      </c>
      <c r="L2775" s="444">
        <f t="shared" ca="1" si="134"/>
        <v>-44562618900.270218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-44562618900.270218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-185677578.7511259</v>
      </c>
      <c r="L2776" s="444">
        <f t="shared" ca="1" si="134"/>
        <v>-44748296479.021347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-44748296479.021347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-186451235.32925561</v>
      </c>
      <c r="L2777" s="444">
        <f t="shared" ca="1" si="134"/>
        <v>-44934747714.350601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-44934747714.350601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-187228115.47646084</v>
      </c>
      <c r="L2778" s="444">
        <f t="shared" ca="1" si="134"/>
        <v>-45121975829.827065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-45121975829.827065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-188008232.62427944</v>
      </c>
      <c r="L2779" s="444">
        <f t="shared" ca="1" si="134"/>
        <v>-45309984062.451347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-45309984062.451347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-188791600.26021394</v>
      </c>
      <c r="L2780" s="444">
        <f t="shared" ca="1" si="134"/>
        <v>-45498775662.711563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-45498775662.711563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-189578231.92796484</v>
      </c>
      <c r="L2781" s="444">
        <f t="shared" ca="1" si="134"/>
        <v>-45688353894.639526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-45688353894.639526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-190368141.22766468</v>
      </c>
      <c r="L2782" s="444">
        <f t="shared" ca="1" si="134"/>
        <v>-45878722035.867188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-45878722035.867188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-191161341.81611329</v>
      </c>
      <c r="L2783" s="444">
        <f t="shared" ca="1" si="134"/>
        <v>-46069883377.683304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-46069883377.683304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-191957847.40701377</v>
      </c>
      <c r="L2784" s="444">
        <f t="shared" ca="1" si="134"/>
        <v>-46261841225.090317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-46261841225.090317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-192757671.77120966</v>
      </c>
      <c r="L2785" s="444">
        <f t="shared" ca="1" si="134"/>
        <v>-46454598896.861526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-46454598896.861526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-193560828.73692304</v>
      </c>
      <c r="L2786" s="444">
        <f t="shared" ca="1" si="134"/>
        <v>-46648159725.59845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-46648159725.59845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-194367332.18999353</v>
      </c>
      <c r="L2787" s="444">
        <f t="shared" ca="1" si="134"/>
        <v>-46842527057.788445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-46842527057.788445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-195177196.07411852</v>
      </c>
      <c r="L2788" s="444">
        <f t="shared" ca="1" si="134"/>
        <v>-47037704253.862564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-47037704253.862564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-195990434.39109403</v>
      </c>
      <c r="L2789" s="444">
        <f t="shared" ca="1" si="134"/>
        <v>-47233694688.253654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-47233694688.253654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-196807061.2010569</v>
      </c>
      <c r="L2790" s="444">
        <f t="shared" ca="1" si="134"/>
        <v>-47430501749.454712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-47430501749.454712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-197627090.62272796</v>
      </c>
      <c r="L2791" s="444">
        <f t="shared" ca="1" si="134"/>
        <v>-47628128840.077438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-47628128840.077438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-198450536.83365598</v>
      </c>
      <c r="L2792" s="444">
        <f t="shared" ca="1" si="134"/>
        <v>-47826579376.911095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-47826579376.911095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-199277414.07046288</v>
      </c>
      <c r="L2793" s="444">
        <f t="shared" ca="1" si="134"/>
        <v>-48025856790.98156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-48025856790.98156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-200107736.62908983</v>
      </c>
      <c r="L2794" s="444">
        <f t="shared" ca="1" si="134"/>
        <v>-48225964527.610649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-48225964527.610649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-200941518.86504436</v>
      </c>
      <c r="L2795" s="444">
        <f t="shared" ca="1" si="134"/>
        <v>-48426906046.475693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-48426906046.475693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-201778775.19364873</v>
      </c>
      <c r="L2796" s="444">
        <f t="shared" ca="1" si="134"/>
        <v>-48628684821.669342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-48628684821.669342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-202619520.09028894</v>
      </c>
      <c r="L2797" s="444">
        <f t="shared" ca="1" si="134"/>
        <v>-48831304341.759628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-48831304341.759628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-203463768.0906651</v>
      </c>
      <c r="L2798" s="444">
        <f t="shared" ca="1" si="134"/>
        <v>-49034768109.850296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-49034768109.850296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-204311533.79104289</v>
      </c>
      <c r="L2799" s="444">
        <f t="shared" ca="1" si="134"/>
        <v>-49239079643.641342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-49239079643.641342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-205162831.84850559</v>
      </c>
      <c r="L2800" s="444">
        <f t="shared" ca="1" si="134"/>
        <v>-49444242475.489845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-49444242475.489845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-206017676.9812077</v>
      </c>
      <c r="L2801" s="444">
        <f t="shared" ca="1" si="134"/>
        <v>-49650260152.471054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-49650260152.471054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-206876083.96862939</v>
      </c>
      <c r="L2802" s="444">
        <f t="shared" ca="1" si="134"/>
        <v>-49857136236.439682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-49857136236.439682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-207738067.65183201</v>
      </c>
      <c r="L2803" s="444">
        <f t="shared" ca="1" si="134"/>
        <v>-50064874304.091515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-50064874304.091515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-208603642.93371463</v>
      </c>
      <c r="L2804" s="444">
        <f t="shared" ca="1" si="134"/>
        <v>-50273477947.02523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-50273477947.02523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-209472824.77927178</v>
      </c>
      <c r="L2805" s="444">
        <f t="shared" ca="1" si="134"/>
        <v>-50482950771.804504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-50482950771.804504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-210345628.21585211</v>
      </c>
      <c r="L2806" s="444">
        <f t="shared" ca="1" si="134"/>
        <v>-50693296400.020355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-50693296400.020355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-211222068.33341813</v>
      </c>
      <c r="L2807" s="444">
        <f t="shared" ca="1" si="134"/>
        <v>-50904518468.353775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-50904518468.353775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-212102160.28480738</v>
      </c>
      <c r="L2808" s="444">
        <f t="shared" ca="1" si="134"/>
        <v>-51116620628.63858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-51116620628.63858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-212985919.28599408</v>
      </c>
      <c r="L2809" s="444">
        <f t="shared" ca="1" si="134"/>
        <v>-51329606547.924576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-51329606547.924576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-213873360.61635241</v>
      </c>
      <c r="L2810" s="444">
        <f t="shared" ca="1" si="134"/>
        <v>-51543479908.540932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-51543479908.540932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-214764499.61892053</v>
      </c>
      <c r="L2811" s="444">
        <f t="shared" ca="1" si="134"/>
        <v>-51758244408.159851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-51758244408.159851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-215659351.70066604</v>
      </c>
      <c r="L2812" s="444">
        <f t="shared" ca="1" si="134"/>
        <v>-51973903759.860519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-51973903759.860519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-216557932.33275217</v>
      </c>
      <c r="L2813" s="444">
        <f t="shared" ref="L2813:L3067" ca="1" si="139">I2813-J2813+K2813</f>
        <v>-52190461692.193268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-52190461692.193268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-217460257.05080527</v>
      </c>
      <c r="L2814" s="444">
        <f t="shared" ca="1" si="139"/>
        <v>-52407921949.244072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-52407921949.244072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-218366341.45518363</v>
      </c>
      <c r="L2815" s="444">
        <f t="shared" ca="1" si="139"/>
        <v>-52626288290.699257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-52626288290.699257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-219276201.21124691</v>
      </c>
      <c r="L2816" s="444">
        <f t="shared" ca="1" si="139"/>
        <v>-52845564491.910507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-52845564491.910507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-220189852.0496271</v>
      </c>
      <c r="L2817" s="444">
        <f t="shared" ca="1" si="139"/>
        <v>-53065754343.960136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-53065754343.960136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-221107309.76650056</v>
      </c>
      <c r="L2818" s="444">
        <f t="shared" ca="1" si="139"/>
        <v>-53286861653.726639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-53286861653.726639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-222028590.22386098</v>
      </c>
      <c r="L2819" s="444">
        <f t="shared" ca="1" si="139"/>
        <v>-53508890243.9505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-53508890243.9505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-222953709.34979376</v>
      </c>
      <c r="L2820" s="444">
        <f t="shared" ca="1" si="139"/>
        <v>-53731843953.300293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-53731843953.300293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-223882683.13875121</v>
      </c>
      <c r="L2821" s="444">
        <f t="shared" ca="1" si="139"/>
        <v>-53955726636.439041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-53955726636.439041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-224815527.65182936</v>
      </c>
      <c r="L2822" s="444">
        <f t="shared" ca="1" si="139"/>
        <v>-54180542164.090874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-54180542164.090874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-225752259.01704526</v>
      </c>
      <c r="L2823" s="444">
        <f t="shared" ca="1" si="139"/>
        <v>-54406294423.107918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-54406294423.107918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-226692893.42961633</v>
      </c>
      <c r="L2824" s="444">
        <f t="shared" ca="1" si="139"/>
        <v>-54632987316.537537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-54632987316.537537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-227637447.15223974</v>
      </c>
      <c r="L2825" s="444">
        <f t="shared" ca="1" si="139"/>
        <v>-54860624763.689774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-54860624763.689774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-228585936.51537406</v>
      </c>
      <c r="L2826" s="444">
        <f t="shared" ca="1" si="139"/>
        <v>-55089210700.205147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-55089210700.205147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-229538377.91752145</v>
      </c>
      <c r="L2827" s="444">
        <f t="shared" ca="1" si="139"/>
        <v>-55318749078.122665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-55318749078.122665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-230494787.82551113</v>
      </c>
      <c r="L2828" s="444">
        <f t="shared" ca="1" si="139"/>
        <v>-55549243865.948174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-55549243865.948174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-231455182.77478409</v>
      </c>
      <c r="L2829" s="444">
        <f t="shared" ca="1" si="139"/>
        <v>-55780699048.722961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-55780699048.722961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-232419579.36967897</v>
      </c>
      <c r="L2830" s="444">
        <f t="shared" ca="1" si="139"/>
        <v>-56013118628.092644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-56013118628.092644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-233387994.28371933</v>
      </c>
      <c r="L2831" s="444">
        <f t="shared" ca="1" si="139"/>
        <v>-56246506622.376366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-56246506622.376366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-234360444.25990149</v>
      </c>
      <c r="L2832" s="444">
        <f t="shared" ca="1" si="139"/>
        <v>-56480867066.636269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-56480867066.636269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-235336946.11098444</v>
      </c>
      <c r="L2833" s="444">
        <f t="shared" ca="1" si="139"/>
        <v>-56716204012.747253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-56716204012.747253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-236317516.71978021</v>
      </c>
      <c r="L2834" s="444">
        <f t="shared" ca="1" si="139"/>
        <v>-56952521529.467033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-56952521529.467033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-237302173.039446</v>
      </c>
      <c r="L2835" s="444">
        <f t="shared" ca="1" si="139"/>
        <v>-57189823702.506477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-57189823702.506477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-238290932.09377694</v>
      </c>
      <c r="L2836" s="444">
        <f t="shared" ca="1" si="139"/>
        <v>-57428114634.600258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-57428114634.600258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-239283810.97750106</v>
      </c>
      <c r="L2837" s="444">
        <f t="shared" ca="1" si="139"/>
        <v>-57667398445.577759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-57667398445.577759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-240280826.856574</v>
      </c>
      <c r="L2838" s="444">
        <f t="shared" ca="1" si="139"/>
        <v>-57907679272.434334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-57907679272.434334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-241281996.96847636</v>
      </c>
      <c r="L2839" s="444">
        <f t="shared" ca="1" si="139"/>
        <v>-58148961269.402809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-58148961269.402809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-242287338.62251166</v>
      </c>
      <c r="L2840" s="444">
        <f t="shared" ca="1" si="139"/>
        <v>-58391248608.025322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-58391248608.025322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-243296869.20010555</v>
      </c>
      <c r="L2841" s="444">
        <f t="shared" ca="1" si="139"/>
        <v>-58634545477.225426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-58634545477.225426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-244310606.15510592</v>
      </c>
      <c r="L2842" s="444">
        <f t="shared" ca="1" si="139"/>
        <v>-58878856083.380531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-58878856083.380531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-245328567.01408553</v>
      </c>
      <c r="L2843" s="444">
        <f t="shared" ca="1" si="139"/>
        <v>-59124184650.394615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-59124184650.394615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-246350769.37664422</v>
      </c>
      <c r="L2844" s="444">
        <f t="shared" ca="1" si="139"/>
        <v>-59370535419.771263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-59370535419.771263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-247377230.91571355</v>
      </c>
      <c r="L2845" s="444">
        <f t="shared" ca="1" si="139"/>
        <v>-59617912650.686974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-59617912650.686974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-248407969.37786239</v>
      </c>
      <c r="L2846" s="444">
        <f t="shared" ca="1" si="139"/>
        <v>-59866320620.064835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-59866320620.064835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-249443002.58360347</v>
      </c>
      <c r="L2847" s="444">
        <f t="shared" ca="1" si="139"/>
        <v>-60115763622.648438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-60115763622.648438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-250482348.4277018</v>
      </c>
      <c r="L2848" s="444">
        <f t="shared" ca="1" si="139"/>
        <v>-60366245971.076141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-60366245971.076141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-251526024.87948391</v>
      </c>
      <c r="L2849" s="444">
        <f t="shared" ca="1" si="139"/>
        <v>-60617771995.955627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-60617771995.955627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-252574049.98314843</v>
      </c>
      <c r="L2850" s="444">
        <f t="shared" ca="1" si="139"/>
        <v>-60870346045.938774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-60870346045.938774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-253626441.85807818</v>
      </c>
      <c r="L2851" s="444">
        <f t="shared" ca="1" si="139"/>
        <v>-61123972487.796852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-61123972487.796852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-254683218.69915354</v>
      </c>
      <c r="L2852" s="444">
        <f t="shared" ca="1" si="139"/>
        <v>-61378655706.496002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-61378655706.496002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-255744398.77706671</v>
      </c>
      <c r="L2853" s="444">
        <f t="shared" ca="1" si="139"/>
        <v>-61634400105.273071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-61634400105.273071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-256810000.43863779</v>
      </c>
      <c r="L2854" s="444">
        <f t="shared" ca="1" si="139"/>
        <v>-61891210105.711708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-61891210105.711708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-257880042.10713211</v>
      </c>
      <c r="L2855" s="444">
        <f t="shared" ca="1" si="139"/>
        <v>-62149090147.81884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-62149090147.81884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-258954542.2825785</v>
      </c>
      <c r="L2856" s="444">
        <f t="shared" ca="1" si="139"/>
        <v>-62408044690.101418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-62408044690.101418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-260033519.54208919</v>
      </c>
      <c r="L2857" s="444">
        <f t="shared" ca="1" si="139"/>
        <v>-62668078209.643509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-62668078209.643509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-261116992.54018131</v>
      </c>
      <c r="L2858" s="444">
        <f t="shared" ca="1" si="139"/>
        <v>-62929195202.183693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-62929195202.183693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-262204980.00909871</v>
      </c>
      <c r="L2859" s="444">
        <f t="shared" ca="1" si="139"/>
        <v>-63191400182.192795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-63191400182.192795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-263297500.75913665</v>
      </c>
      <c r="L2860" s="444">
        <f t="shared" ca="1" si="139"/>
        <v>-63454697682.951935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-63454697682.951935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-264394573.67896643</v>
      </c>
      <c r="L2861" s="444">
        <f t="shared" ca="1" si="139"/>
        <v>-63719092256.630898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-63719092256.630898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-265496217.73596206</v>
      </c>
      <c r="L2862" s="444">
        <f t="shared" ca="1" si="139"/>
        <v>-63984588474.366859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-63984588474.366859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-266602451.97652856</v>
      </c>
      <c r="L2863" s="444">
        <f t="shared" ca="1" si="139"/>
        <v>-64251190926.343391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-64251190926.343391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-267713295.52643076</v>
      </c>
      <c r="L2864" s="444">
        <f t="shared" ca="1" si="139"/>
        <v>-64518904221.86982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-64518904221.86982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-268828767.59112424</v>
      </c>
      <c r="L2865" s="444">
        <f t="shared" ca="1" si="139"/>
        <v>-64787732989.460945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-64787732989.460945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-269948887.45608723</v>
      </c>
      <c r="L2866" s="444">
        <f t="shared" ca="1" si="139"/>
        <v>-65057681876.91703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-65057681876.91703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-271073674.4871543</v>
      </c>
      <c r="L2867" s="444">
        <f t="shared" ca="1" si="139"/>
        <v>-65328755551.404182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-65328755551.404182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-272203148.13085073</v>
      </c>
      <c r="L2868" s="444">
        <f t="shared" ca="1" si="139"/>
        <v>-65600958699.535034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-65600958699.535034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-273337327.9147293</v>
      </c>
      <c r="L2869" s="444">
        <f t="shared" ca="1" si="139"/>
        <v>-65874296027.44976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-65874296027.44976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-274476233.44770736</v>
      </c>
      <c r="L2870" s="444">
        <f t="shared" ca="1" si="139"/>
        <v>-66148772260.897469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-66148772260.897469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-275619884.4204061</v>
      </c>
      <c r="L2871" s="444">
        <f t="shared" ca="1" si="139"/>
        <v>-66424392145.317871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-66424392145.317871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-276768300.6054911</v>
      </c>
      <c r="L2872" s="444">
        <f t="shared" ca="1" si="139"/>
        <v>-66701160445.923363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-66701160445.923363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-277921501.85801399</v>
      </c>
      <c r="L2873" s="444">
        <f t="shared" ca="1" si="139"/>
        <v>-66979081947.78138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-66979081947.78138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-279079508.11575574</v>
      </c>
      <c r="L2874" s="444">
        <f t="shared" ca="1" si="139"/>
        <v>-67258161455.897133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-67258161455.897133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-280242339.39957142</v>
      </c>
      <c r="L2875" s="444">
        <f t="shared" ca="1" si="139"/>
        <v>-67538403795.296707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-67538403795.296707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-281410015.81373626</v>
      </c>
      <c r="L2876" s="444">
        <f t="shared" ca="1" si="139"/>
        <v>-67819813811.110443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-67819813811.110443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-282582557.5462935</v>
      </c>
      <c r="L2877" s="444">
        <f t="shared" ca="1" si="139"/>
        <v>-68102396368.656738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-68102396368.656738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-283759984.86940306</v>
      </c>
      <c r="L2878" s="444">
        <f t="shared" ca="1" si="139"/>
        <v>-68386156353.526138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-68386156353.526138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-284942318.13969219</v>
      </c>
      <c r="L2879" s="444">
        <f t="shared" ca="1" si="139"/>
        <v>-68671098671.665833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-68671098671.665833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-286129577.79860765</v>
      </c>
      <c r="L2880" s="444">
        <f t="shared" ca="1" si="139"/>
        <v>-68957228249.464447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-68957228249.464447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-287321784.37276852</v>
      </c>
      <c r="L2881" s="444">
        <f t="shared" ca="1" si="139"/>
        <v>-69244550033.837219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-69244550033.837219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-288518958.47432172</v>
      </c>
      <c r="L2882" s="444">
        <f t="shared" ca="1" si="139"/>
        <v>-69533068992.311539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-69533068992.311539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-289721120.80129808</v>
      </c>
      <c r="L2883" s="444">
        <f t="shared" ca="1" si="139"/>
        <v>-69822790113.112839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-69822790113.112839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-290928292.13797015</v>
      </c>
      <c r="L2884" s="444">
        <f t="shared" ca="1" si="139"/>
        <v>-70113718405.250809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-70113718405.250809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-292140493.35521168</v>
      </c>
      <c r="L2885" s="444">
        <f t="shared" ca="1" si="139"/>
        <v>-70405858898.606018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-70405858898.606018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-293357745.41085839</v>
      </c>
      <c r="L2886" s="444">
        <f t="shared" ca="1" si="139"/>
        <v>-70699216644.016876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-70699216644.016876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-294580069.3500703</v>
      </c>
      <c r="L2887" s="444">
        <f t="shared" ca="1" si="139"/>
        <v>-70993796713.366943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-70993796713.366943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-295807486.30569559</v>
      </c>
      <c r="L2888" s="444">
        <f t="shared" ca="1" si="139"/>
        <v>-71289604199.672638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-71289604199.672638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-297040017.49863601</v>
      </c>
      <c r="L2889" s="444">
        <f t="shared" ca="1" si="139"/>
        <v>-71586644217.17128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-71586644217.17128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-298277684.23821366</v>
      </c>
      <c r="L2890" s="444">
        <f t="shared" ca="1" si="139"/>
        <v>-71884921901.4095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-71884921901.4095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-299520507.92253959</v>
      </c>
      <c r="L2891" s="444">
        <f t="shared" ca="1" si="139"/>
        <v>-72184442409.332047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-72184442409.332047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-300768510.03888351</v>
      </c>
      <c r="L2892" s="444">
        <f t="shared" ca="1" si="139"/>
        <v>-72485210919.370926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-72485210919.370926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-302021712.16404551</v>
      </c>
      <c r="L2893" s="444">
        <f t="shared" ca="1" si="139"/>
        <v>-72787232631.534973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-72787232631.534973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-303280135.96472907</v>
      </c>
      <c r="L2894" s="444">
        <f t="shared" ca="1" si="139"/>
        <v>-73090512767.499695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-73090512767.499695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-304543803.19791538</v>
      </c>
      <c r="L2895" s="444">
        <f t="shared" ca="1" si="139"/>
        <v>-73395056570.697617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-73395056570.697617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-305812735.71124005</v>
      </c>
      <c r="L2896" s="444">
        <f t="shared" ca="1" si="139"/>
        <v>-73700869306.408859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-73700869306.408859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-307086955.44337022</v>
      </c>
      <c r="L2897" s="444">
        <f t="shared" ca="1" si="139"/>
        <v>-74007956261.852234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-74007956261.852234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-308366484.4243843</v>
      </c>
      <c r="L2898" s="444">
        <f t="shared" ca="1" si="139"/>
        <v>-74316322746.276611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-74316322746.276611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-309651344.77615255</v>
      </c>
      <c r="L2899" s="444">
        <f t="shared" ca="1" si="139"/>
        <v>-74625974091.052765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-74625974091.052765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-310941558.71271986</v>
      </c>
      <c r="L2900" s="444">
        <f t="shared" ca="1" si="139"/>
        <v>-74936915649.765488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-74936915649.765488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-312237148.54068953</v>
      </c>
      <c r="L2901" s="444">
        <f t="shared" ca="1" si="139"/>
        <v>-75249152798.306183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-75249152798.306183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-313538136.65960908</v>
      </c>
      <c r="L2902" s="444">
        <f t="shared" ca="1" si="139"/>
        <v>-75562690934.96579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-75562690934.96579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-314844545.56235743</v>
      </c>
      <c r="L2903" s="444">
        <f t="shared" ca="1" si="139"/>
        <v>-75877535480.528152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-75877535480.528152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-316156397.83553398</v>
      </c>
      <c r="L2904" s="444">
        <f t="shared" ca="1" si="139"/>
        <v>-76193691878.363693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-76193691878.363693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-317473716.15984869</v>
      </c>
      <c r="L2905" s="444">
        <f t="shared" ca="1" si="139"/>
        <v>-76511165594.523544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-76511165594.523544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-318796523.31051475</v>
      </c>
      <c r="L2906" s="444">
        <f t="shared" ca="1" si="139"/>
        <v>-76829962117.834061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-76829962117.834061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-320124842.15764189</v>
      </c>
      <c r="L2907" s="444">
        <f t="shared" ca="1" si="139"/>
        <v>-77150086959.991699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-77150086959.991699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-321458695.66663206</v>
      </c>
      <c r="L2908" s="444">
        <f t="shared" ca="1" si="139"/>
        <v>-77471545655.658325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-77471545655.658325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-322798106.89857638</v>
      </c>
      <c r="L2909" s="444">
        <f t="shared" ca="1" si="139"/>
        <v>-77794343762.5569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-77794343762.5569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-324143099.01065373</v>
      </c>
      <c r="L2910" s="444">
        <f t="shared" ca="1" si="139"/>
        <v>-78118486861.567551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-78118486861.567551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-325493695.25653148</v>
      </c>
      <c r="L2911" s="444">
        <f t="shared" ca="1" si="139"/>
        <v>-78443980556.824081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-78443980556.824081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-326849918.98676699</v>
      </c>
      <c r="L2912" s="444">
        <f t="shared" ca="1" si="139"/>
        <v>-78770830475.810852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-78770830475.810852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-328211793.64921188</v>
      </c>
      <c r="L2913" s="444">
        <f t="shared" ca="1" si="139"/>
        <v>-79099042269.460068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-79099042269.460068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-329579342.78941697</v>
      </c>
      <c r="L2914" s="444">
        <f t="shared" ca="1" si="139"/>
        <v>-79428621612.249481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-79428621612.249481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-330952590.05103952</v>
      </c>
      <c r="L2915" s="444">
        <f t="shared" ca="1" si="139"/>
        <v>-79759574202.300522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-79759574202.300522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-332331559.17625219</v>
      </c>
      <c r="L2916" s="444">
        <f t="shared" ca="1" si="139"/>
        <v>-80091905761.476776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-80091905761.476776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-333716274.00615323</v>
      </c>
      <c r="L2917" s="444">
        <f t="shared" ca="1" si="139"/>
        <v>-80425622035.482925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-80425622035.482925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-335106758.48117888</v>
      </c>
      <c r="L2918" s="444">
        <f t="shared" ca="1" si="139"/>
        <v>-80760728793.964111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-80760728793.964111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-336503036.6415171</v>
      </c>
      <c r="L2919" s="444">
        <f t="shared" ca="1" si="139"/>
        <v>-81097231830.605621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-81097231830.605621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-337905132.62752342</v>
      </c>
      <c r="L2920" s="444">
        <f t="shared" ca="1" si="139"/>
        <v>-81435136963.233139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-81435136963.233139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-339313070.68013805</v>
      </c>
      <c r="L2921" s="444">
        <f t="shared" ca="1" si="139"/>
        <v>-81774450033.913284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-81774450033.913284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-340726875.14130533</v>
      </c>
      <c r="L2922" s="444">
        <f t="shared" ca="1" si="139"/>
        <v>-82115176909.054596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-82115176909.054596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-342146570.45439416</v>
      </c>
      <c r="L2923" s="444">
        <f t="shared" ca="1" si="139"/>
        <v>-82457323479.508987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-82457323479.508987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-343572181.16462076</v>
      </c>
      <c r="L2924" s="444">
        <f t="shared" ca="1" si="139"/>
        <v>-82800895660.673615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-82800895660.673615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-345003731.91947341</v>
      </c>
      <c r="L2925" s="444">
        <f t="shared" ca="1" si="139"/>
        <v>-83145899392.593094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-83145899392.593094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-346441247.46913791</v>
      </c>
      <c r="L2926" s="444">
        <f t="shared" ca="1" si="139"/>
        <v>-83492340640.062225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-83492340640.062225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-347884752.66692591</v>
      </c>
      <c r="L2927" s="444">
        <f t="shared" ca="1" si="139"/>
        <v>-83840225392.729156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-83840225392.729156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-349334272.46970481</v>
      </c>
      <c r="L2928" s="444">
        <f t="shared" ca="1" si="139"/>
        <v>-84189559665.198868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-84189559665.198868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-350789831.93832862</v>
      </c>
      <c r="L2929" s="444">
        <f t="shared" ca="1" si="139"/>
        <v>-84540349497.137192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-84540349497.137192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-352251456.23807162</v>
      </c>
      <c r="L2930" s="444">
        <f t="shared" ca="1" si="139"/>
        <v>-84892600953.375259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-84892600953.375259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-353719170.6390636</v>
      </c>
      <c r="L2931" s="444">
        <f t="shared" ca="1" si="139"/>
        <v>-85246320124.014328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-85246320124.014328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-355193000.51672637</v>
      </c>
      <c r="L2932" s="444">
        <f t="shared" ca="1" si="139"/>
        <v>-85601513124.531052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-85601513124.531052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-356672971.35221273</v>
      </c>
      <c r="L2933" s="444">
        <f t="shared" ca="1" si="139"/>
        <v>-85958186095.88327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-85958186095.88327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-358159108.73284698</v>
      </c>
      <c r="L2934" s="444">
        <f t="shared" ca="1" si="139"/>
        <v>-86316345204.616119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-86316345204.616119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-359651438.35256714</v>
      </c>
      <c r="L2935" s="444">
        <f t="shared" ca="1" si="139"/>
        <v>-86675996642.968689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-86675996642.968689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-361149986.01236951</v>
      </c>
      <c r="L2936" s="444">
        <f t="shared" ca="1" si="139"/>
        <v>-87037146628.981064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-87037146628.981064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-362654777.62075442</v>
      </c>
      <c r="L2937" s="444">
        <f t="shared" ca="1" si="139"/>
        <v>-87399801406.601822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-87399801406.601822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-364165839.19417423</v>
      </c>
      <c r="L2938" s="444">
        <f t="shared" ca="1" si="139"/>
        <v>-87763967245.79599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-87763967245.79599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-365683196.85748327</v>
      </c>
      <c r="L2939" s="444">
        <f t="shared" ca="1" si="139"/>
        <v>-88129650442.653473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-88129650442.653473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-367206876.84438944</v>
      </c>
      <c r="L2940" s="444">
        <f t="shared" ca="1" si="139"/>
        <v>-88496857319.497864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-88496857319.497864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-368736905.49790776</v>
      </c>
      <c r="L2941" s="444">
        <f t="shared" ca="1" si="139"/>
        <v>-88865594224.995773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-88865594224.995773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-370273309.27081573</v>
      </c>
      <c r="L2942" s="444">
        <f t="shared" ca="1" si="139"/>
        <v>-89235867534.266586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-89235867534.266586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-371816114.72611076</v>
      </c>
      <c r="L2943" s="444">
        <f t="shared" ca="1" si="139"/>
        <v>-89607683648.992691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-89607683648.992691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-373365348.53746957</v>
      </c>
      <c r="L2944" s="444">
        <f t="shared" ca="1" si="139"/>
        <v>-89981048997.530167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-89981048997.530167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-374921037.48970902</v>
      </c>
      <c r="L2945" s="444">
        <f t="shared" ca="1" si="139"/>
        <v>-90355970035.019882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-90355970035.019882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-376483208.47924948</v>
      </c>
      <c r="L2946" s="444">
        <f t="shared" ca="1" si="139"/>
        <v>-90732453243.49913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-90732453243.49913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-378051888.51457971</v>
      </c>
      <c r="L2947" s="444">
        <f t="shared" ca="1" si="139"/>
        <v>-91110505132.013702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-91110505132.013702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-379627104.71672374</v>
      </c>
      <c r="L2948" s="444">
        <f t="shared" ca="1" si="139"/>
        <v>-91490132236.730423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-91490132236.730423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-381208884.31971008</v>
      </c>
      <c r="L2949" s="444">
        <f t="shared" ca="1" si="139"/>
        <v>-91871341121.05014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-91871341121.05014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-382797254.67104226</v>
      </c>
      <c r="L2950" s="444">
        <f t="shared" ca="1" si="139"/>
        <v>-92254138375.721176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-92254138375.721176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-384392243.23217154</v>
      </c>
      <c r="L2951" s="444">
        <f t="shared" ca="1" si="139"/>
        <v>-92638530618.953354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-92638530618.953354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-385993877.57897228</v>
      </c>
      <c r="L2952" s="444">
        <f t="shared" ca="1" si="139"/>
        <v>-93024524496.532333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-93024524496.532333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-387602185.40221804</v>
      </c>
      <c r="L2953" s="444">
        <f t="shared" ca="1" si="139"/>
        <v>-93412126681.934555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-93412126681.934555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-389217194.50806063</v>
      </c>
      <c r="L2954" s="444">
        <f t="shared" ca="1" si="139"/>
        <v>-93801343876.442612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-93801343876.442612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-390838932.81851089</v>
      </c>
      <c r="L2955" s="444">
        <f t="shared" ca="1" si="139"/>
        <v>-94192182809.261124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-94192182809.261124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-392467428.37192136</v>
      </c>
      <c r="L2956" s="444">
        <f t="shared" ca="1" si="139"/>
        <v>-94584650237.633041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-94584650237.633041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-394102709.32347101</v>
      </c>
      <c r="L2957" s="444">
        <f t="shared" ca="1" si="139"/>
        <v>-94978752946.956512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-94978752946.956512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-395744803.94565213</v>
      </c>
      <c r="L2958" s="444">
        <f t="shared" ca="1" si="139"/>
        <v>-95374497750.902161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-95374497750.902161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-397393740.62875903</v>
      </c>
      <c r="L2959" s="444">
        <f t="shared" ca="1" si="139"/>
        <v>-95771891491.530914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-95771891491.530914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-399049547.88137883</v>
      </c>
      <c r="L2960" s="444">
        <f t="shared" ca="1" si="139"/>
        <v>-96170941039.412292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-96170941039.412292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-400712254.33088458</v>
      </c>
      <c r="L2961" s="444">
        <f t="shared" ca="1" si="139"/>
        <v>-96571653293.743179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-96571653293.743179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-402381888.72392988</v>
      </c>
      <c r="L2962" s="444">
        <f t="shared" ca="1" si="139"/>
        <v>-96974035182.467102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-96974035182.467102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-404058479.92694628</v>
      </c>
      <c r="L2963" s="444">
        <f t="shared" ca="1" si="139"/>
        <v>-97378093662.394043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-97378093662.394043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-405742056.92664182</v>
      </c>
      <c r="L2964" s="444">
        <f t="shared" ca="1" si="139"/>
        <v>-97783835719.320679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-97783835719.320679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-407432648.83050281</v>
      </c>
      <c r="L2965" s="444">
        <f t="shared" ca="1" si="139"/>
        <v>-98191268368.151184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-98191268368.151184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-409130284.86729658</v>
      </c>
      <c r="L2966" s="444">
        <f t="shared" ca="1" si="139"/>
        <v>-98600398653.018478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-98600398653.018478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-410834994.387577</v>
      </c>
      <c r="L2967" s="444">
        <f t="shared" ca="1" si="139"/>
        <v>-99011233647.406052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-99011233647.406052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-412546806.86419189</v>
      </c>
      <c r="L2968" s="444">
        <f t="shared" ca="1" si="139"/>
        <v>-99423780454.270248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-99423780454.270248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-414265751.8927927</v>
      </c>
      <c r="L2969" s="444">
        <f t="shared" ca="1" si="139"/>
        <v>-99838046206.16304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-99838046206.16304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-415991859.19234598</v>
      </c>
      <c r="L2970" s="444">
        <f t="shared" ca="1" si="139"/>
        <v>-100254038065.35539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-100254038065.35539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-417725158.60564744</v>
      </c>
      <c r="L2971" s="444">
        <f t="shared" ca="1" si="139"/>
        <v>-100671763223.96104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-100671763223.96104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-419465680.09983766</v>
      </c>
      <c r="L2972" s="444">
        <f t="shared" ca="1" si="139"/>
        <v>-101091228904.06088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-101091228904.06088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-421213453.76692033</v>
      </c>
      <c r="L2973" s="444">
        <f t="shared" ca="1" si="139"/>
        <v>-101512442357.8278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-101512442357.8278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-422968509.82428253</v>
      </c>
      <c r="L2974" s="444">
        <f t="shared" ca="1" si="139"/>
        <v>-101935410867.65208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-101935410867.65208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-424730878.61521703</v>
      </c>
      <c r="L2975" s="444">
        <f t="shared" ca="1" si="139"/>
        <v>-102360141746.2673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-102360141746.2673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-426500590.60944712</v>
      </c>
      <c r="L2976" s="444">
        <f t="shared" ca="1" si="139"/>
        <v>-102786642336.87675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-102786642336.87675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-428277676.40365314</v>
      </c>
      <c r="L2977" s="444">
        <f t="shared" ca="1" si="139"/>
        <v>-103214920013.28041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-103214920013.28041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-430062166.72200173</v>
      </c>
      <c r="L2978" s="444">
        <f t="shared" ca="1" si="139"/>
        <v>-103644982180.00241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-103644982180.00241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-431854092.4166767</v>
      </c>
      <c r="L2979" s="444">
        <f t="shared" ca="1" si="139"/>
        <v>-104076836272.41908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-104076836272.41908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-433653484.46841282</v>
      </c>
      <c r="L2980" s="444">
        <f t="shared" ca="1" si="139"/>
        <v>-104510489756.8875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-104510489756.8875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-435460373.98703122</v>
      </c>
      <c r="L2981" s="444">
        <f t="shared" ca="1" si="139"/>
        <v>-104945950130.87453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-104945950130.87453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-437274792.21197718</v>
      </c>
      <c r="L2982" s="444">
        <f t="shared" ca="1" si="139"/>
        <v>-105383224923.0865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-105383224923.0865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-439096770.51286042</v>
      </c>
      <c r="L2983" s="444">
        <f t="shared" ca="1" si="139"/>
        <v>-105822321693.59937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-105822321693.59937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-440926340.38999736</v>
      </c>
      <c r="L2984" s="444">
        <f t="shared" ca="1" si="139"/>
        <v>-106263248033.98936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-106263248033.98936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-442763533.47495568</v>
      </c>
      <c r="L2985" s="444">
        <f t="shared" ca="1" si="139"/>
        <v>-106706011567.46432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-106706011567.46432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-444608381.53110135</v>
      </c>
      <c r="L2986" s="444">
        <f t="shared" ca="1" si="139"/>
        <v>-107150619948.99542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-107150619948.99542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-446460916.45414758</v>
      </c>
      <c r="L2987" s="444">
        <f t="shared" ca="1" si="139"/>
        <v>-107597080865.44957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-107597080865.44957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-448321170.27270651</v>
      </c>
      <c r="L2988" s="444">
        <f t="shared" ca="1" si="139"/>
        <v>-108045402035.72227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-108045402035.72227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-450189175.14884281</v>
      </c>
      <c r="L2989" s="444">
        <f t="shared" ca="1" si="139"/>
        <v>-108495591210.87112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-108495591210.87112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-452064963.37862974</v>
      </c>
      <c r="L2990" s="444">
        <f t="shared" ca="1" si="139"/>
        <v>-108947656174.24976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-108947656174.24976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-453948567.39270729</v>
      </c>
      <c r="L2991" s="444">
        <f t="shared" ca="1" si="139"/>
        <v>-109401604741.64246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-109401604741.64246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-455840019.75684351</v>
      </c>
      <c r="L2992" s="444">
        <f t="shared" ca="1" si="139"/>
        <v>-109857444761.39929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-109857444761.39929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-457739353.17249703</v>
      </c>
      <c r="L2993" s="444">
        <f t="shared" ca="1" si="139"/>
        <v>-110315184114.57179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-110315184114.57179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-459646600.47738254</v>
      </c>
      <c r="L2994" s="444">
        <f t="shared" ca="1" si="139"/>
        <v>-110774830715.04918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-110774830715.04918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-461561794.64603823</v>
      </c>
      <c r="L2995" s="444">
        <f t="shared" ca="1" si="139"/>
        <v>-111236392509.69522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-111236392509.69522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-463484968.79039675</v>
      </c>
      <c r="L2996" s="444">
        <f t="shared" ca="1" si="139"/>
        <v>-111699877478.48561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-111699877478.48561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-465416156.1603567</v>
      </c>
      <c r="L2997" s="444">
        <f t="shared" ca="1" si="139"/>
        <v>-112165293634.64597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-112165293634.64597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-467355390.14435822</v>
      </c>
      <c r="L2998" s="444">
        <f t="shared" ca="1" si="139"/>
        <v>-112632649024.79033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-112632649024.79033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-469302704.26995969</v>
      </c>
      <c r="L2999" s="444">
        <f t="shared" ca="1" si="139"/>
        <v>-113101951729.06029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-113101951729.06029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-471258132.20441777</v>
      </c>
      <c r="L3000" s="444">
        <f t="shared" ca="1" si="139"/>
        <v>-113573209861.26471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-113573209861.26471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-473221707.75526953</v>
      </c>
      <c r="L3001" s="444">
        <f t="shared" ca="1" si="139"/>
        <v>-114046431569.01997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-114046431569.01997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-475193464.87091655</v>
      </c>
      <c r="L3002" s="444">
        <f t="shared" ca="1" si="139"/>
        <v>-114521625033.89088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-114521625033.89088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-477173437.64121199</v>
      </c>
      <c r="L3003" s="444">
        <f t="shared" ca="1" si="139"/>
        <v>-114998798471.53209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-114998798471.53209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-479161660.29805028</v>
      </c>
      <c r="L3004" s="444">
        <f t="shared" ca="1" si="139"/>
        <v>-115477960131.83014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-115477960131.83014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-481158167.21595889</v>
      </c>
      <c r="L3005" s="444">
        <f t="shared" ca="1" si="139"/>
        <v>-115959118299.0461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-115959118299.0461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-483162992.91269201</v>
      </c>
      <c r="L3006" s="444">
        <f t="shared" ca="1" si="139"/>
        <v>-116442281291.95879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-116442281291.95879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-485176172.04982835</v>
      </c>
      <c r="L3007" s="444">
        <f t="shared" ca="1" si="139"/>
        <v>-116927457464.00862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-116927457464.00862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-487197739.43336922</v>
      </c>
      <c r="L3008" s="444">
        <f t="shared" ca="1" si="139"/>
        <v>-117414655203.44199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-117414655203.44199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-489227730.01434159</v>
      </c>
      <c r="L3009" s="444">
        <f t="shared" ca="1" si="139"/>
        <v>-117903882933.45633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-117903882933.45633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-491266178.88940138</v>
      </c>
      <c r="L3010" s="444">
        <f t="shared" ca="1" si="139"/>
        <v>-118395149112.34573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-118395149112.34573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-493313121.30144048</v>
      </c>
      <c r="L3011" s="444">
        <f t="shared" ca="1" si="139"/>
        <v>-118888462233.64717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-118888462233.64717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-495368592.64019656</v>
      </c>
      <c r="L3012" s="444">
        <f t="shared" ca="1" si="139"/>
        <v>-119383830826.28737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-119383830826.28737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-497432628.442864</v>
      </c>
      <c r="L3013" s="444">
        <f t="shared" ca="1" si="139"/>
        <v>-119881263454.73024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-119881263454.73024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-499505264.39470929</v>
      </c>
      <c r="L3014" s="444">
        <f t="shared" ca="1" si="139"/>
        <v>-120380768719.12495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-120380768719.12495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-501586536.3296873</v>
      </c>
      <c r="L3015" s="444">
        <f t="shared" ca="1" si="139"/>
        <v>-120882355255.45464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-120882355255.45464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-503676480.23106098</v>
      </c>
      <c r="L3016" s="444">
        <f t="shared" ca="1" si="139"/>
        <v>-121386031735.6857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-121386031735.6857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-505775132.23202366</v>
      </c>
      <c r="L3017" s="444">
        <f t="shared" ca="1" si="139"/>
        <v>-121891806867.91772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-121891806867.91772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-507882528.61632377</v>
      </c>
      <c r="L3018" s="444">
        <f t="shared" ca="1" si="139"/>
        <v>-122399689396.53404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-122399689396.53404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-509998705.81889182</v>
      </c>
      <c r="L3019" s="444">
        <f t="shared" ca="1" si="139"/>
        <v>-122909688102.35294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-122909688102.35294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-512123700.42647058</v>
      </c>
      <c r="L3020" s="444">
        <f t="shared" ca="1" si="139"/>
        <v>-123421811802.7794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-123421811802.7794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-514257549.17824751</v>
      </c>
      <c r="L3021" s="444">
        <f t="shared" ca="1" si="139"/>
        <v>-123936069351.95766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-123936069351.95766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-516400288.96649015</v>
      </c>
      <c r="L3022" s="444">
        <f t="shared" ca="1" si="139"/>
        <v>-124452469640.92415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-124452469640.92415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-518551956.83718401</v>
      </c>
      <c r="L3023" s="444">
        <f t="shared" ca="1" si="139"/>
        <v>-124971021597.76134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-124971021597.76134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-520712589.99067223</v>
      </c>
      <c r="L3024" s="444">
        <f t="shared" ca="1" si="139"/>
        <v>-125491734187.75201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-125491734187.75201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-522882225.78230006</v>
      </c>
      <c r="L3025" s="444">
        <f t="shared" ca="1" si="139"/>
        <v>-126014616413.53432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-126014616413.53432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-525060901.72305959</v>
      </c>
      <c r="L3026" s="444">
        <f t="shared" ca="1" si="139"/>
        <v>-126539677315.25737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-126539677315.25737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-527248655.48023897</v>
      </c>
      <c r="L3027" s="444">
        <f t="shared" ca="1" si="139"/>
        <v>-127066925970.73761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-127066925970.73761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-529445524.87807339</v>
      </c>
      <c r="L3028" s="444">
        <f t="shared" ca="1" si="139"/>
        <v>-127596371495.61568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-127596371495.61568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-531651547.89839858</v>
      </c>
      <c r="L3029" s="444">
        <f t="shared" ca="1" si="139"/>
        <v>-128128023043.51407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-128128023043.51407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-533866762.68130863</v>
      </c>
      <c r="L3030" s="444">
        <f t="shared" ca="1" si="139"/>
        <v>-128661889806.19537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-128661889806.19537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-536091207.52581406</v>
      </c>
      <c r="L3031" s="444">
        <f t="shared" ca="1" si="139"/>
        <v>-129197981013.72119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-129197981013.72119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-538324920.89050496</v>
      </c>
      <c r="L3032" s="444">
        <f t="shared" ca="1" si="139"/>
        <v>-129736305934.61169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-129736305934.61169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-540567941.39421535</v>
      </c>
      <c r="L3033" s="444">
        <f t="shared" ca="1" si="139"/>
        <v>-130276873876.00591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-130276873876.00591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-542820307.81669128</v>
      </c>
      <c r="L3034" s="444">
        <f t="shared" ca="1" si="139"/>
        <v>-130819694183.8226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-130819694183.8226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-545082059.09926081</v>
      </c>
      <c r="L3035" s="444">
        <f t="shared" ca="1" si="139"/>
        <v>-131364776242.92186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-131364776242.92186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-547353234.34550786</v>
      </c>
      <c r="L3036" s="444">
        <f t="shared" ca="1" si="139"/>
        <v>-131912129477.26736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-131912129477.26736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-549633872.82194734</v>
      </c>
      <c r="L3037" s="444">
        <f t="shared" ca="1" si="139"/>
        <v>-132461763350.08931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-132461763350.08931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-551924013.95870543</v>
      </c>
      <c r="L3038" s="444">
        <f t="shared" ca="1" si="139"/>
        <v>-133013687364.04802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-133013687364.04802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-554223697.35020006</v>
      </c>
      <c r="L3039" s="444">
        <f t="shared" ca="1" si="139"/>
        <v>-133567911061.39822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-133567911061.39822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-556532962.75582588</v>
      </c>
      <c r="L3040" s="444">
        <f t="shared" ca="1" si="139"/>
        <v>-134124444024.15405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-134124444024.15405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-558851850.10064185</v>
      </c>
      <c r="L3041" s="444">
        <f t="shared" ca="1" si="139"/>
        <v>-134683295874.2547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-134683295874.2547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-561180399.47606122</v>
      </c>
      <c r="L3042" s="444">
        <f t="shared" ca="1" si="139"/>
        <v>-135244476273.73076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-135244476273.73076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-563518651.14054477</v>
      </c>
      <c r="L3043" s="444">
        <f t="shared" ca="1" si="139"/>
        <v>-135807994924.87131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-135807994924.87131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-565866645.52029705</v>
      </c>
      <c r="L3044" s="444">
        <f t="shared" ca="1" si="139"/>
        <v>-136373861570.3916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-136373861570.3916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-568224423.20996499</v>
      </c>
      <c r="L3045" s="444">
        <f t="shared" ca="1" si="139"/>
        <v>-136942085993.60156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-136942085993.60156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-570592024.97333992</v>
      </c>
      <c r="L3046" s="444">
        <f t="shared" ca="1" si="139"/>
        <v>-137512678018.57489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-137512678018.57489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-572969491.74406207</v>
      </c>
      <c r="L3047" s="444">
        <f t="shared" ca="1" si="139"/>
        <v>-138085647510.31894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-138085647510.31894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-575356864.62632895</v>
      </c>
      <c r="L3048" s="444">
        <f t="shared" ca="1" si="139"/>
        <v>-138661004374.94528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-138661004374.94528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-577754184.89560533</v>
      </c>
      <c r="L3049" s="444">
        <f t="shared" ca="1" si="139"/>
        <v>-139238758559.84088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-139238758559.84088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-580161493.99933696</v>
      </c>
      <c r="L3050" s="444">
        <f t="shared" ca="1" si="139"/>
        <v>-139818920053.84021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-139818920053.84021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-582578833.55766749</v>
      </c>
      <c r="L3051" s="444">
        <f t="shared" ca="1" si="139"/>
        <v>-140401498887.39789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-140401498887.39789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-585006245.36415792</v>
      </c>
      <c r="L3052" s="444">
        <f t="shared" ca="1" si="139"/>
        <v>-140986505132.76205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-140986505132.76205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-587443771.38650858</v>
      </c>
      <c r="L3053" s="444">
        <f t="shared" ca="1" si="139"/>
        <v>-141573948904.14856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-141573948904.14856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-589891453.7672857</v>
      </c>
      <c r="L3054" s="444">
        <f t="shared" ca="1" si="139"/>
        <v>-142163840357.91583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-142163840357.91583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-592349334.82464933</v>
      </c>
      <c r="L3055" s="444">
        <f t="shared" ca="1" si="139"/>
        <v>-142756189692.74048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-142756189692.74048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-594817457.05308533</v>
      </c>
      <c r="L3056" s="444">
        <f t="shared" ca="1" si="139"/>
        <v>-143351007149.79358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-143351007149.79358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-597295863.1241399</v>
      </c>
      <c r="L3057" s="444">
        <f t="shared" ca="1" si="139"/>
        <v>-143948303012.91772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-143948303012.91772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-599784595.8871572</v>
      </c>
      <c r="L3058" s="444">
        <f t="shared" ca="1" si="139"/>
        <v>-144548087608.80487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-144548087608.80487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-602283698.37002027</v>
      </c>
      <c r="L3059" s="444">
        <f t="shared" ca="1" si="139"/>
        <v>-145150371307.1749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-145150371307.1749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-604793213.77989542</v>
      </c>
      <c r="L3060" s="444">
        <f t="shared" ca="1" si="139"/>
        <v>-145755164520.9548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-145755164520.9548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-607313185.50397837</v>
      </c>
      <c r="L3061" s="444">
        <f t="shared" ca="1" si="139"/>
        <v>-146362477706.45877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-146362477706.45877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-609843657.11024487</v>
      </c>
      <c r="L3062" s="444">
        <f t="shared" ca="1" si="139"/>
        <v>-146972321363.56903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-146972321363.56903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-612384672.34820426</v>
      </c>
      <c r="L3063" s="444">
        <f t="shared" ca="1" si="139"/>
        <v>-147584706035.91724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-147584706035.91724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-614936275.1496551</v>
      </c>
      <c r="L3064" s="444">
        <f t="shared" ca="1" si="139"/>
        <v>-148199642311.06689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-148199642311.06689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-617498509.62944543</v>
      </c>
      <c r="L3065" s="444">
        <f t="shared" ca="1" si="139"/>
        <v>-148817140820.69635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-148817140820.69635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-620071420.08623481</v>
      </c>
      <c r="L3066" s="444">
        <f t="shared" ca="1" si="139"/>
        <v>-149437212240.78259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-149437212240.78259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-622655051.00326085</v>
      </c>
      <c r="L3067" s="444">
        <f t="shared" ca="1" si="139"/>
        <v>-150059867291.78586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-150059867291.78586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-625249447.04910779</v>
      </c>
      <c r="L3068" s="444">
        <f t="shared" ref="L3068:L3322" ca="1" si="144">I3068-J3068+K3068</f>
        <v>-150685116738.83496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-150685116738.83496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-627854653.07847905</v>
      </c>
      <c r="L3069" s="444">
        <f t="shared" ca="1" si="144"/>
        <v>-151312971391.91345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-151312971391.91345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-630470714.13297272</v>
      </c>
      <c r="L3070" s="444">
        <f t="shared" ca="1" si="144"/>
        <v>-151943442106.04642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-151943442106.04642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-633097675.44186008</v>
      </c>
      <c r="L3071" s="444">
        <f t="shared" ca="1" si="144"/>
        <v>-152576539781.48828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-152576539781.48828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-635735582.42286777</v>
      </c>
      <c r="L3072" s="444">
        <f t="shared" ca="1" si="144"/>
        <v>-153212275363.91116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-153212275363.91116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-638384480.68296313</v>
      </c>
      <c r="L3073" s="444">
        <f t="shared" ca="1" si="144"/>
        <v>-153850659844.59412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-153850659844.59412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-641044416.01914215</v>
      </c>
      <c r="L3074" s="444">
        <f t="shared" ca="1" si="144"/>
        <v>-154491704260.61325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-154491704260.61325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-643715434.41922188</v>
      </c>
      <c r="L3075" s="444">
        <f t="shared" ca="1" si="144"/>
        <v>-155135419695.03247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-155135419695.03247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-646397582.0626353</v>
      </c>
      <c r="L3076" s="444">
        <f t="shared" ca="1" si="144"/>
        <v>-155781817277.09509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-155781817277.09509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-649090905.32122958</v>
      </c>
      <c r="L3077" s="444">
        <f t="shared" ca="1" si="144"/>
        <v>-156430908182.41632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-156430908182.41632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-651795450.76006794</v>
      </c>
      <c r="L3078" s="444">
        <f t="shared" ca="1" si="144"/>
        <v>-157082703633.17639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-157082703633.17639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-654511265.13823497</v>
      </c>
      <c r="L3079" s="444">
        <f t="shared" ca="1" si="144"/>
        <v>-157737214898.31464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-157737214898.31464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-657238395.40964437</v>
      </c>
      <c r="L3080" s="444">
        <f t="shared" ca="1" si="144"/>
        <v>-158394453293.72427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-158394453293.72427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-659976888.72385108</v>
      </c>
      <c r="L3081" s="444">
        <f t="shared" ca="1" si="144"/>
        <v>-159054430182.44812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-159054430182.44812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-662726792.42686713</v>
      </c>
      <c r="L3082" s="444">
        <f t="shared" ca="1" si="144"/>
        <v>-159717156974.875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-159717156974.875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-665488154.06197917</v>
      </c>
      <c r="L3083" s="444">
        <f t="shared" ca="1" si="144"/>
        <v>-160382645128.93698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-160382645128.93698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-668261021.37057078</v>
      </c>
      <c r="L3084" s="444">
        <f t="shared" ca="1" si="144"/>
        <v>-161050906150.30756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-161050906150.30756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-671045442.29294813</v>
      </c>
      <c r="L3085" s="444">
        <f t="shared" ca="1" si="144"/>
        <v>-161721951592.60049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-161721951592.60049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-673841464.96916866</v>
      </c>
      <c r="L3086" s="444">
        <f t="shared" ca="1" si="144"/>
        <v>-162395793057.56967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-162395793057.56967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-676649137.73987365</v>
      </c>
      <c r="L3087" s="444">
        <f t="shared" ca="1" si="144"/>
        <v>-163072442195.30954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-163072442195.30954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-679468509.1471231</v>
      </c>
      <c r="L3088" s="444">
        <f t="shared" ca="1" si="144"/>
        <v>-163751910704.45667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-163751910704.45667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-682299627.9352361</v>
      </c>
      <c r="L3089" s="444">
        <f t="shared" ca="1" si="144"/>
        <v>-164434210332.39191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-164434210332.39191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-685142543.05163288</v>
      </c>
      <c r="L3090" s="444">
        <f t="shared" ca="1" si="144"/>
        <v>-165119352875.44354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-165119352875.44354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-687997303.64768147</v>
      </c>
      <c r="L3091" s="444">
        <f t="shared" ca="1" si="144"/>
        <v>-165807350179.09122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-165807350179.09122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-690863959.07954669</v>
      </c>
      <c r="L3092" s="444">
        <f t="shared" ca="1" si="144"/>
        <v>-166498214138.17078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-166498214138.17078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-693742558.90904486</v>
      </c>
      <c r="L3093" s="444">
        <f t="shared" ca="1" si="144"/>
        <v>-167191956697.07983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-167191956697.07983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-696633152.90449929</v>
      </c>
      <c r="L3094" s="444">
        <f t="shared" ca="1" si="144"/>
        <v>-167888589849.98434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-167888589849.98434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-699535791.04160142</v>
      </c>
      <c r="L3095" s="444">
        <f t="shared" ca="1" si="144"/>
        <v>-168588125641.02594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-168588125641.02594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-702450523.50427473</v>
      </c>
      <c r="L3096" s="444">
        <f t="shared" ca="1" si="144"/>
        <v>-169290576164.53021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-169290576164.53021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-705377400.68554258</v>
      </c>
      <c r="L3097" s="444">
        <f t="shared" ca="1" si="144"/>
        <v>-169995953565.21576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-169995953565.21576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-708316473.18839896</v>
      </c>
      <c r="L3098" s="444">
        <f t="shared" ca="1" si="144"/>
        <v>-170704270038.40414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-170704270038.40414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-711267791.82668388</v>
      </c>
      <c r="L3099" s="444">
        <f t="shared" ca="1" si="144"/>
        <v>-171415537830.23083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-171415537830.23083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-714231407.62596178</v>
      </c>
      <c r="L3100" s="444">
        <f t="shared" ca="1" si="144"/>
        <v>-172129769237.85681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-172129769237.85681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-717207371.82440341</v>
      </c>
      <c r="L3101" s="444">
        <f t="shared" ca="1" si="144"/>
        <v>-172846976609.68121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-172846976609.68121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-720195735.87367177</v>
      </c>
      <c r="L3102" s="444">
        <f t="shared" ca="1" si="144"/>
        <v>-173567172345.55487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-173567172345.55487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-723196551.43981194</v>
      </c>
      <c r="L3103" s="444">
        <f t="shared" ca="1" si="144"/>
        <v>-174290368896.99469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-174290368896.99469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-726209870.40414453</v>
      </c>
      <c r="L3104" s="444">
        <f t="shared" ca="1" si="144"/>
        <v>-175016578767.39883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-175016578767.39883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-729235744.86416185</v>
      </c>
      <c r="L3105" s="444">
        <f t="shared" ca="1" si="144"/>
        <v>-175745814512.263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-175745814512.263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-732274227.13442922</v>
      </c>
      <c r="L3106" s="444">
        <f t="shared" ca="1" si="144"/>
        <v>-176478088739.39743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-176478088739.39743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-735325369.74748933</v>
      </c>
      <c r="L3107" s="444">
        <f t="shared" ca="1" si="144"/>
        <v>-177213414109.14493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-177213414109.14493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-738389225.45477057</v>
      </c>
      <c r="L3108" s="444">
        <f t="shared" ca="1" si="144"/>
        <v>-177951803334.5997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-177951803334.5997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-741465847.22749877</v>
      </c>
      <c r="L3109" s="444">
        <f t="shared" ca="1" si="144"/>
        <v>-178693269181.82721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-178693269181.82721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-744555288.25761342</v>
      </c>
      <c r="L3110" s="444">
        <f t="shared" ca="1" si="144"/>
        <v>-179437824470.08481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-179437824470.08481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-747657601.95868671</v>
      </c>
      <c r="L3111" s="444">
        <f t="shared" ca="1" si="144"/>
        <v>-180185482072.04349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-180185482072.04349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-750772841.9668479</v>
      </c>
      <c r="L3112" s="444">
        <f t="shared" ca="1" si="144"/>
        <v>-180936254914.01035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-180936254914.01035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-753901062.1417098</v>
      </c>
      <c r="L3113" s="444">
        <f t="shared" ca="1" si="144"/>
        <v>-181690155976.15207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-181690155976.15207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-757042316.56730032</v>
      </c>
      <c r="L3114" s="444">
        <f t="shared" ca="1" si="144"/>
        <v>-182447198292.71936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-182447198292.71936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-760196659.55299735</v>
      </c>
      <c r="L3115" s="444">
        <f t="shared" ca="1" si="144"/>
        <v>-183207394952.27237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-183207394952.27237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-763364145.6344682</v>
      </c>
      <c r="L3116" s="444">
        <f t="shared" ca="1" si="144"/>
        <v>-183970759097.90683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-183970759097.90683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-766544829.57461178</v>
      </c>
      <c r="L3117" s="444">
        <f t="shared" ca="1" si="144"/>
        <v>-184737303927.48145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-184737303927.48145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-769738766.36450601</v>
      </c>
      <c r="L3118" s="444">
        <f t="shared" ca="1" si="144"/>
        <v>-185507042693.84595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-185507042693.84595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-772946011.22435808</v>
      </c>
      <c r="L3119" s="444">
        <f t="shared" ca="1" si="144"/>
        <v>-186279988705.07031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-186279988705.07031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-776166619.60445964</v>
      </c>
      <c r="L3120" s="444">
        <f t="shared" ca="1" si="144"/>
        <v>-187056155324.67477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-187056155324.67477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-779400647.18614483</v>
      </c>
      <c r="L3121" s="444">
        <f t="shared" ca="1" si="144"/>
        <v>-187835555971.86093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-187835555971.86093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-782648149.88275385</v>
      </c>
      <c r="L3122" s="444">
        <f t="shared" ca="1" si="144"/>
        <v>-188618204121.74368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-188618204121.74368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-785909183.8405987</v>
      </c>
      <c r="L3123" s="444">
        <f t="shared" ca="1" si="144"/>
        <v>-189404113305.58429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-189404113305.58429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-789183805.43993449</v>
      </c>
      <c r="L3124" s="444">
        <f t="shared" ca="1" si="144"/>
        <v>-190193297111.02423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-190193297111.02423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-792472071.29593432</v>
      </c>
      <c r="L3125" s="444">
        <f t="shared" ca="1" si="144"/>
        <v>-190985769182.32016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-190985769182.32016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-795774038.25966728</v>
      </c>
      <c r="L3126" s="444">
        <f t="shared" ca="1" si="144"/>
        <v>-191781543220.57983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-191781543220.57983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-799089763.41908264</v>
      </c>
      <c r="L3127" s="444">
        <f t="shared" ca="1" si="144"/>
        <v>-192580632983.9989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-192580632983.9989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-802419304.09999537</v>
      </c>
      <c r="L3128" s="444">
        <f t="shared" ca="1" si="144"/>
        <v>-193383052288.09891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-193383052288.09891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-805762717.86707878</v>
      </c>
      <c r="L3129" s="444">
        <f t="shared" ca="1" si="144"/>
        <v>-194188815005.96597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-194188815005.96597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-809120062.52485824</v>
      </c>
      <c r="L3130" s="444">
        <f t="shared" ca="1" si="144"/>
        <v>-194997935068.49084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-194997935068.49084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-812491396.11871183</v>
      </c>
      <c r="L3131" s="444">
        <f t="shared" ca="1" si="144"/>
        <v>-195810426464.60956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-195810426464.60956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-815876776.93587315</v>
      </c>
      <c r="L3132" s="444">
        <f t="shared" ca="1" si="144"/>
        <v>-196626303241.54544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-196626303241.54544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-819276263.50643933</v>
      </c>
      <c r="L3133" s="444">
        <f t="shared" ca="1" si="144"/>
        <v>-197445579505.05188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-197445579505.05188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-822689914.60438287</v>
      </c>
      <c r="L3134" s="444">
        <f t="shared" ca="1" si="144"/>
        <v>-198268269419.65625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-198268269419.65625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-826117789.2485677</v>
      </c>
      <c r="L3135" s="444">
        <f t="shared" ca="1" si="144"/>
        <v>-199094387208.90482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-199094387208.90482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-829559946.70377004</v>
      </c>
      <c r="L3136" s="444">
        <f t="shared" ca="1" si="144"/>
        <v>-199923947155.60858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-199923947155.60858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-833016446.48170245</v>
      </c>
      <c r="L3137" s="444">
        <f t="shared" ca="1" si="144"/>
        <v>-200756963602.09027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-200756963602.09027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-836487348.3420428</v>
      </c>
      <c r="L3138" s="444">
        <f t="shared" ca="1" si="144"/>
        <v>-201593450950.43231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-201593450950.43231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-839972712.293468</v>
      </c>
      <c r="L3139" s="444">
        <f t="shared" ca="1" si="144"/>
        <v>-202433423662.72577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-202433423662.72577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-843472598.59469068</v>
      </c>
      <c r="L3140" s="444">
        <f t="shared" ca="1" si="144"/>
        <v>-203276896261.32047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-203276896261.32047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-846987067.75550199</v>
      </c>
      <c r="L3141" s="444">
        <f t="shared" ca="1" si="144"/>
        <v>-204123883329.07596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-204123883329.07596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-850516180.53781652</v>
      </c>
      <c r="L3142" s="444">
        <f t="shared" ca="1" si="144"/>
        <v>-204974399509.61377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-204974399509.61377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-854059997.95672405</v>
      </c>
      <c r="L3143" s="444">
        <f t="shared" ca="1" si="144"/>
        <v>-205828459507.5705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-205828459507.5705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-857618581.28154373</v>
      </c>
      <c r="L3144" s="444">
        <f t="shared" ca="1" si="144"/>
        <v>-206686078088.85205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-206686078088.85205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-861191992.03688347</v>
      </c>
      <c r="L3145" s="444">
        <f t="shared" ca="1" si="144"/>
        <v>-207547270080.88895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-207547270080.88895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-864780292.00370395</v>
      </c>
      <c r="L3146" s="444">
        <f t="shared" ca="1" si="144"/>
        <v>-208412050372.89264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-208412050372.89264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-868383543.22038603</v>
      </c>
      <c r="L3147" s="444">
        <f t="shared" ca="1" si="144"/>
        <v>-209280433916.11304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-209280433916.11304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-872001807.98380435</v>
      </c>
      <c r="L3148" s="444">
        <f t="shared" ca="1" si="144"/>
        <v>-210152435724.09683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-210152435724.09683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-875635148.85040343</v>
      </c>
      <c r="L3149" s="444">
        <f t="shared" ca="1" si="144"/>
        <v>-211028070872.94724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-211028070872.94724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-879283628.63728011</v>
      </c>
      <c r="L3150" s="444">
        <f t="shared" ca="1" si="144"/>
        <v>-211907354501.5845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-211907354501.5845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-882947310.4232688</v>
      </c>
      <c r="L3151" s="444">
        <f t="shared" ca="1" si="144"/>
        <v>-212790301812.00778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-212790301812.00778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-886626257.55003238</v>
      </c>
      <c r="L3152" s="444">
        <f t="shared" ca="1" si="144"/>
        <v>-213676928069.5578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-213676928069.5578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-890320533.6231575</v>
      </c>
      <c r="L3153" s="444">
        <f t="shared" ca="1" si="144"/>
        <v>-214567248603.18097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-214567248603.18097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-894030202.51325417</v>
      </c>
      <c r="L3154" s="444">
        <f t="shared" ca="1" si="144"/>
        <v>-215461278805.69421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-215461278805.69421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-897755328.35705936</v>
      </c>
      <c r="L3155" s="444">
        <f t="shared" ca="1" si="144"/>
        <v>-216359034134.05127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-216359034134.05127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-901495975.5585469</v>
      </c>
      <c r="L3156" s="444">
        <f t="shared" ca="1" si="144"/>
        <v>-217260530109.6098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-217260530109.6098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-905252208.79004085</v>
      </c>
      <c r="L3157" s="444">
        <f t="shared" ca="1" si="144"/>
        <v>-218165782318.39984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-218165782318.39984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-909024092.99333262</v>
      </c>
      <c r="L3158" s="444">
        <f t="shared" ca="1" si="144"/>
        <v>-219074806411.39319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-219074806411.39319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-912811693.3808049</v>
      </c>
      <c r="L3159" s="444">
        <f t="shared" ca="1" si="144"/>
        <v>-219987618104.77399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-219987618104.77399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-916615075.43655825</v>
      </c>
      <c r="L3160" s="444">
        <f t="shared" ca="1" si="144"/>
        <v>-220904233180.21054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-220904233180.21054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-920434304.91754389</v>
      </c>
      <c r="L3161" s="444">
        <f t="shared" ca="1" si="144"/>
        <v>-221824667485.12808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-221824667485.12808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-924269447.85470021</v>
      </c>
      <c r="L3162" s="444">
        <f t="shared" ca="1" si="144"/>
        <v>-222748936932.98279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-222748936932.98279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-928120570.55409503</v>
      </c>
      <c r="L3163" s="444">
        <f t="shared" ca="1" si="144"/>
        <v>-223677057503.5369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-223677057503.5369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-931987739.59807038</v>
      </c>
      <c r="L3164" s="444">
        <f t="shared" ca="1" si="144"/>
        <v>-224609045243.13498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-224609045243.13498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-935871021.84639573</v>
      </c>
      <c r="L3165" s="444">
        <f t="shared" ca="1" si="144"/>
        <v>-225544916264.98138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-225544916264.98138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-939770484.43742239</v>
      </c>
      <c r="L3166" s="444">
        <f t="shared" ca="1" si="144"/>
        <v>-226484686749.41879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-226484686749.41879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-943686194.78924513</v>
      </c>
      <c r="L3167" s="444">
        <f t="shared" ca="1" si="144"/>
        <v>-227428372944.20804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-227428372944.20804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-947618220.60086691</v>
      </c>
      <c r="L3168" s="444">
        <f t="shared" ca="1" si="144"/>
        <v>-228375991164.8089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-228375991164.8089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-951566629.85337031</v>
      </c>
      <c r="L3169" s="444">
        <f t="shared" ca="1" si="144"/>
        <v>-229327557794.66226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-229327557794.66226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-955531490.81109262</v>
      </c>
      <c r="L3170" s="444">
        <f t="shared" ca="1" si="144"/>
        <v>-230283089285.47336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-230283089285.47336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-959512872.02280581</v>
      </c>
      <c r="L3171" s="444">
        <f t="shared" ca="1" si="144"/>
        <v>-231242602157.49615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-231242602157.49615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-963510842.32290065</v>
      </c>
      <c r="L3172" s="444">
        <f t="shared" ca="1" si="144"/>
        <v>-232206112999.81906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-232206112999.81906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-967525470.83257937</v>
      </c>
      <c r="L3173" s="444">
        <f t="shared" ca="1" si="144"/>
        <v>-233173638470.65164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-233173638470.65164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-971556826.96104848</v>
      </c>
      <c r="L3174" s="444">
        <f t="shared" ca="1" si="144"/>
        <v>-234145195297.6127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-234145195297.6127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-975604980.40671945</v>
      </c>
      <c r="L3175" s="444">
        <f t="shared" ca="1" si="144"/>
        <v>-235120800278.01941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-235120800278.01941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-979670001.15841424</v>
      </c>
      <c r="L3176" s="444">
        <f t="shared" ca="1" si="144"/>
        <v>-236100470279.17783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-236100470279.17783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-983751959.4965744</v>
      </c>
      <c r="L3177" s="444">
        <f t="shared" ca="1" si="144"/>
        <v>-237084222238.67441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-237084222238.67441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-987850925.99447668</v>
      </c>
      <c r="L3178" s="444">
        <f t="shared" ca="1" si="144"/>
        <v>-238072073164.66888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-238072073164.66888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-991966971.51945353</v>
      </c>
      <c r="L3179" s="444">
        <f t="shared" ca="1" si="144"/>
        <v>-239064040136.18832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-239064040136.18832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-996100167.23411798</v>
      </c>
      <c r="L3180" s="444">
        <f t="shared" ca="1" si="144"/>
        <v>-240060140303.42245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-240060140303.42245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-1000250584.5975935</v>
      </c>
      <c r="L3181" s="444">
        <f t="shared" ca="1" si="144"/>
        <v>-241060390888.02005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-241060390888.02005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-1004418295.3667502</v>
      </c>
      <c r="L3182" s="444">
        <f t="shared" ca="1" si="144"/>
        <v>-242064809183.38681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-242064809183.38681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-1008603371.597445</v>
      </c>
      <c r="L3183" s="444">
        <f t="shared" ca="1" si="144"/>
        <v>-243073412554.98425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-243073412554.98425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-1012805885.6457677</v>
      </c>
      <c r="L3184" s="444">
        <f t="shared" ca="1" si="144"/>
        <v>-244086218440.63004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-244086218440.63004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-1017025910.1692919</v>
      </c>
      <c r="L3185" s="444">
        <f t="shared" ca="1" si="144"/>
        <v>-245103244350.79932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-245103244350.79932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-1021263518.1283305</v>
      </c>
      <c r="L3186" s="444">
        <f t="shared" ca="1" si="144"/>
        <v>-246124507868.92764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-246124507868.92764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-1025518782.7871987</v>
      </c>
      <c r="L3187" s="444">
        <f t="shared" ca="1" si="144"/>
        <v>-247150026651.71484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-247150026651.71484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-1029791777.7154785</v>
      </c>
      <c r="L3188" s="444">
        <f t="shared" ca="1" si="144"/>
        <v>-248179818429.43033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-248179818429.43033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-1034082576.7892931</v>
      </c>
      <c r="L3189" s="444">
        <f t="shared" ca="1" si="144"/>
        <v>-249213901006.21964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-249213901006.21964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-1038391254.1925818</v>
      </c>
      <c r="L3190" s="444">
        <f t="shared" ca="1" si="144"/>
        <v>-250252292260.41223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-250252292260.41223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-1042717884.4183844</v>
      </c>
      <c r="L3191" s="444">
        <f t="shared" ca="1" si="144"/>
        <v>-251295010144.83063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-251295010144.83063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-1047062542.2701277</v>
      </c>
      <c r="L3192" s="444">
        <f t="shared" ca="1" si="144"/>
        <v>-252342072687.10077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-252342072687.10077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-1051425302.8629198</v>
      </c>
      <c r="L3193" s="444">
        <f t="shared" ca="1" si="144"/>
        <v>-253393497989.96368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-253393497989.96368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-1055806241.6248485</v>
      </c>
      <c r="L3194" s="444">
        <f t="shared" ca="1" si="144"/>
        <v>-254449304231.58853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-254449304231.58853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-1060205434.2982855</v>
      </c>
      <c r="L3195" s="444">
        <f t="shared" ca="1" si="144"/>
        <v>-255509509665.88681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-255509509665.88681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-1064622956.941195</v>
      </c>
      <c r="L3196" s="444">
        <f t="shared" ca="1" si="144"/>
        <v>-256574132622.828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-256574132622.828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-1069058885.9284499</v>
      </c>
      <c r="L3197" s="444">
        <f t="shared" ca="1" si="144"/>
        <v>-257643191508.75644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-257643191508.75644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-1073513297.9531518</v>
      </c>
      <c r="L3198" s="444">
        <f t="shared" ca="1" si="144"/>
        <v>-258716704806.70959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-258716704806.70959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-1077986270.0279567</v>
      </c>
      <c r="L3199" s="444">
        <f t="shared" ca="1" si="144"/>
        <v>-259794691076.73755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-259794691076.73755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-1082477879.4864063</v>
      </c>
      <c r="L3200" s="444">
        <f t="shared" ca="1" si="144"/>
        <v>-260877168956.22397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-260877168956.22397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-1086988203.9842665</v>
      </c>
      <c r="L3201" s="444">
        <f t="shared" ca="1" si="144"/>
        <v>-261964157160.20822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-261964157160.20822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-1091517321.5008676</v>
      </c>
      <c r="L3202" s="444">
        <f t="shared" ca="1" si="144"/>
        <v>-263055674481.70908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-263055674481.70908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-1096065310.3404543</v>
      </c>
      <c r="L3203" s="444">
        <f t="shared" ca="1" si="144"/>
        <v>-264151739792.04953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-264151739792.04953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-1100632249.1335397</v>
      </c>
      <c r="L3204" s="444">
        <f t="shared" ca="1" si="144"/>
        <v>-265252372041.18307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-265252372041.18307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-1105218216.838263</v>
      </c>
      <c r="L3205" s="444">
        <f t="shared" ca="1" si="144"/>
        <v>-266357590258.02133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-266357590258.02133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-1109823292.7417555</v>
      </c>
      <c r="L3206" s="444">
        <f t="shared" ca="1" si="144"/>
        <v>-267467413550.76309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-267467413550.76309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-1114447556.4615128</v>
      </c>
      <c r="L3207" s="444">
        <f t="shared" ca="1" si="144"/>
        <v>-268581861107.22461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-268581861107.22461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-1119091087.946769</v>
      </c>
      <c r="L3208" s="444">
        <f t="shared" ca="1" si="144"/>
        <v>-269700952195.17139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-269700952195.17139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-1123753967.4798808</v>
      </c>
      <c r="L3209" s="444">
        <f t="shared" ca="1" si="144"/>
        <v>-270824706162.65128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-270824706162.65128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-1128436275.6777134</v>
      </c>
      <c r="L3210" s="444">
        <f t="shared" ca="1" si="144"/>
        <v>-271953142438.32898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-271953142438.32898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-1133138093.4930375</v>
      </c>
      <c r="L3211" s="444">
        <f t="shared" ca="1" si="144"/>
        <v>-273086280531.82202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-273086280531.82202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-1137859502.215925</v>
      </c>
      <c r="L3212" s="444">
        <f t="shared" ca="1" si="144"/>
        <v>-274224140034.03793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-274224140034.03793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-1142600583.475158</v>
      </c>
      <c r="L3213" s="444">
        <f t="shared" ca="1" si="144"/>
        <v>-275366740617.51306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-275366740617.51306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-1147361419.2396379</v>
      </c>
      <c r="L3214" s="444">
        <f t="shared" ca="1" si="144"/>
        <v>-276514102036.75269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-276514102036.75269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-1152142091.8198028</v>
      </c>
      <c r="L3215" s="444">
        <f t="shared" ca="1" si="144"/>
        <v>-277666244128.57251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-277666244128.57251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-1156942683.8690522</v>
      </c>
      <c r="L3216" s="444">
        <f t="shared" ca="1" si="144"/>
        <v>-278823186812.44159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-278823186812.44159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-1161763278.3851733</v>
      </c>
      <c r="L3217" s="444">
        <f t="shared" ca="1" si="144"/>
        <v>-279984950090.82678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-279984950090.82678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-1166603958.7117782</v>
      </c>
      <c r="L3218" s="444">
        <f t="shared" ca="1" si="144"/>
        <v>-281151554049.53857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-281151554049.53857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-1171464808.5397441</v>
      </c>
      <c r="L3219" s="444">
        <f t="shared" ca="1" si="144"/>
        <v>-282323018858.07831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-282323018858.07831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-1176345911.9086597</v>
      </c>
      <c r="L3220" s="444">
        <f t="shared" ca="1" si="144"/>
        <v>-283499364769.98694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-283499364769.98694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-1181247353.2082789</v>
      </c>
      <c r="L3221" s="444">
        <f t="shared" ca="1" si="144"/>
        <v>-284680612123.19519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-284680612123.19519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-1186169217.17998</v>
      </c>
      <c r="L3222" s="444">
        <f t="shared" ca="1" si="144"/>
        <v>-285866781340.37518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-285866781340.37518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-1191111588.9182298</v>
      </c>
      <c r="L3223" s="444">
        <f t="shared" ca="1" si="144"/>
        <v>-287057892929.2934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-287057892929.2934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-1196074553.8720558</v>
      </c>
      <c r="L3224" s="444">
        <f t="shared" ca="1" si="144"/>
        <v>-288253967483.16547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-288253967483.16547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-1201058197.8465228</v>
      </c>
      <c r="L3225" s="444">
        <f t="shared" ca="1" si="144"/>
        <v>-289455025681.01196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-289455025681.01196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-1206062607.0042164</v>
      </c>
      <c r="L3226" s="444">
        <f t="shared" ca="1" si="144"/>
        <v>-290661088288.01617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-290661088288.01617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-1211087867.866734</v>
      </c>
      <c r="L3227" s="444">
        <f t="shared" ca="1" si="144"/>
        <v>-291872176155.88293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-291872176155.88293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-1216134067.3161788</v>
      </c>
      <c r="L3228" s="444">
        <f t="shared" ca="1" si="144"/>
        <v>-293088310223.1991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-293088310223.1991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-1221201292.596663</v>
      </c>
      <c r="L3229" s="444">
        <f t="shared" ca="1" si="144"/>
        <v>-294309511515.79578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-294309511515.79578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-1226289631.3158157</v>
      </c>
      <c r="L3230" s="444">
        <f t="shared" ca="1" si="144"/>
        <v>-295535801147.11157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-295535801147.11157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-1231399171.4462981</v>
      </c>
      <c r="L3231" s="444">
        <f t="shared" ca="1" si="144"/>
        <v>-296767200318.55786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-296767200318.55786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-1236530001.3273244</v>
      </c>
      <c r="L3232" s="444">
        <f t="shared" ca="1" si="144"/>
        <v>-298003730319.88519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-298003730319.88519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-1241682209.6661882</v>
      </c>
      <c r="L3233" s="444">
        <f t="shared" ca="1" si="144"/>
        <v>-299245412529.55139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-299245412529.55139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-1246855885.5397975</v>
      </c>
      <c r="L3234" s="444">
        <f t="shared" ca="1" si="144"/>
        <v>-300492268415.09119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-300492268415.09119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-1252051118.3962133</v>
      </c>
      <c r="L3235" s="444">
        <f t="shared" ca="1" si="144"/>
        <v>-301744319533.48743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-301744319533.48743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-1257267998.0561976</v>
      </c>
      <c r="L3236" s="444">
        <f t="shared" ca="1" si="144"/>
        <v>-303001587531.54364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-303001587531.54364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-1262506614.7147651</v>
      </c>
      <c r="L3237" s="444">
        <f t="shared" ca="1" si="144"/>
        <v>-304264094146.25842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-304264094146.25842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-1267767058.9427433</v>
      </c>
      <c r="L3238" s="444">
        <f t="shared" ca="1" si="144"/>
        <v>-305531861205.20117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-305531861205.20117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-1273049421.6883383</v>
      </c>
      <c r="L3239" s="444">
        <f t="shared" ca="1" si="144"/>
        <v>-306804910626.88953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-306804910626.88953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-1278353794.2787063</v>
      </c>
      <c r="L3240" s="444">
        <f t="shared" ca="1" si="144"/>
        <v>-308083264421.16821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-308083264421.16821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-1283680268.4215343</v>
      </c>
      <c r="L3241" s="444">
        <f t="shared" ca="1" si="144"/>
        <v>-309366944689.58972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-309366944689.58972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-1289028936.2066238</v>
      </c>
      <c r="L3242" s="444">
        <f t="shared" ca="1" si="144"/>
        <v>-310655973625.79633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-310655973625.79633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-1294399890.1074846</v>
      </c>
      <c r="L3243" s="444">
        <f t="shared" ca="1" si="144"/>
        <v>-311950373515.90381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-311950373515.90381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-1299793222.9829326</v>
      </c>
      <c r="L3244" s="444">
        <f t="shared" ca="1" si="144"/>
        <v>-313250166738.88672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-313250166738.88672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-1305209028.0786946</v>
      </c>
      <c r="L3245" s="444">
        <f t="shared" ca="1" si="144"/>
        <v>-314555375766.96539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-314555375766.96539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-1310647399.0290225</v>
      </c>
      <c r="L3246" s="444">
        <f t="shared" ca="1" si="144"/>
        <v>-315866023165.99445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-315866023165.99445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-1316108429.8583102</v>
      </c>
      <c r="L3247" s="444">
        <f t="shared" ca="1" si="144"/>
        <v>-317182131595.85278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-317182131595.85278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-1321592214.9827199</v>
      </c>
      <c r="L3248" s="444">
        <f t="shared" ca="1" si="144"/>
        <v>-318503723810.83551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-318503723810.83551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-1327098849.2118146</v>
      </c>
      <c r="L3249" s="444">
        <f t="shared" ca="1" si="144"/>
        <v>-319830822660.0473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-319830822660.0473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-1332628427.7501972</v>
      </c>
      <c r="L3250" s="444">
        <f t="shared" ca="1" si="144"/>
        <v>-321163451087.79749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-321163451087.79749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-1338181046.1991563</v>
      </c>
      <c r="L3251" s="444">
        <f t="shared" ca="1" si="144"/>
        <v>-322501632133.99664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-322501632133.99664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-1343756800.5583193</v>
      </c>
      <c r="L3252" s="444">
        <f t="shared" ca="1" si="144"/>
        <v>-323845388934.55499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-323845388934.55499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-1349355787.2273126</v>
      </c>
      <c r="L3253" s="444">
        <f t="shared" ca="1" si="144"/>
        <v>-325194744721.78229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-325194744721.78229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-1354978103.0074263</v>
      </c>
      <c r="L3254" s="444">
        <f t="shared" ca="1" si="144"/>
        <v>-326549722824.78973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-326549722824.78973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-1360623845.1032906</v>
      </c>
      <c r="L3255" s="444">
        <f t="shared" ca="1" si="144"/>
        <v>-327910346669.89301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-327910346669.89301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-1366293111.1245542</v>
      </c>
      <c r="L3256" s="444">
        <f t="shared" ca="1" si="144"/>
        <v>-329276639781.01758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-329276639781.01758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-1371985999.0875733</v>
      </c>
      <c r="L3257" s="444">
        <f t="shared" ca="1" si="144"/>
        <v>-330648625780.10516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-330648625780.10516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-1377702607.4171047</v>
      </c>
      <c r="L3258" s="444">
        <f t="shared" ca="1" si="144"/>
        <v>-332026328387.52228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-332026328387.52228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-1383443034.9480095</v>
      </c>
      <c r="L3259" s="444">
        <f t="shared" ca="1" si="144"/>
        <v>-333409771422.47028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-333409771422.47028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-1389207380.9269595</v>
      </c>
      <c r="L3260" s="444">
        <f t="shared" ca="1" si="144"/>
        <v>-334798978803.39722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-334798978803.39722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-1394995745.0141551</v>
      </c>
      <c r="L3261" s="444">
        <f t="shared" ca="1" si="144"/>
        <v>-336193974548.41138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-336193974548.41138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-1400808227.2850473</v>
      </c>
      <c r="L3262" s="444">
        <f t="shared" ca="1" si="144"/>
        <v>-337594782775.69641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-337594782775.69641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-1406644928.2320683</v>
      </c>
      <c r="L3263" s="444">
        <f t="shared" ca="1" si="144"/>
        <v>-339001427703.92847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-339001427703.92847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-1412505948.7663686</v>
      </c>
      <c r="L3264" s="444">
        <f t="shared" ca="1" si="144"/>
        <v>-340413933652.69482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-340413933652.69482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-1418391390.2195618</v>
      </c>
      <c r="L3265" s="444">
        <f t="shared" ca="1" si="144"/>
        <v>-341832325042.91437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-341832325042.91437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-1424301354.3454766</v>
      </c>
      <c r="L3266" s="444">
        <f t="shared" ca="1" si="144"/>
        <v>-343256626397.25983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-343256626397.25983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-1430235943.3219159</v>
      </c>
      <c r="L3267" s="444">
        <f t="shared" ca="1" si="144"/>
        <v>-344686862340.58173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-344686862340.58173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-1436195259.7524238</v>
      </c>
      <c r="L3268" s="444">
        <f t="shared" ca="1" si="144"/>
        <v>-346123057600.33417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-346123057600.33417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-1442179406.6680591</v>
      </c>
      <c r="L3269" s="444">
        <f t="shared" ca="1" si="144"/>
        <v>-347565237007.0022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-347565237007.0022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-1448188487.5291758</v>
      </c>
      <c r="L3270" s="444">
        <f t="shared" ca="1" si="144"/>
        <v>-349013425494.53137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-349013425494.53137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-1454222606.2272141</v>
      </c>
      <c r="L3271" s="444">
        <f t="shared" ca="1" si="144"/>
        <v>-350467648100.75861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-350467648100.75861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-1460281867.0864942</v>
      </c>
      <c r="L3272" s="444">
        <f t="shared" ca="1" si="144"/>
        <v>-351927929967.84509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-351927929967.84509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-1466366374.8660212</v>
      </c>
      <c r="L3273" s="444">
        <f t="shared" ca="1" si="144"/>
        <v>-353394296342.71112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-353394296342.71112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-1472476234.7612963</v>
      </c>
      <c r="L3274" s="444">
        <f t="shared" ca="1" si="144"/>
        <v>-354866772577.47241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-354866772577.47241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-1478611552.4061351</v>
      </c>
      <c r="L3275" s="444">
        <f t="shared" ca="1" si="144"/>
        <v>-356345384129.87854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-356345384129.87854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-1484772433.8744938</v>
      </c>
      <c r="L3276" s="444">
        <f t="shared" ca="1" si="144"/>
        <v>-357830156563.75305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-357830156563.75305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-1490958985.6823044</v>
      </c>
      <c r="L3277" s="444">
        <f t="shared" ca="1" si="144"/>
        <v>-359321115549.43536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-359321115549.43536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-1497171314.789314</v>
      </c>
      <c r="L3278" s="444">
        <f t="shared" ca="1" si="144"/>
        <v>-360818286864.22467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-360818286864.22467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-1503409528.6009362</v>
      </c>
      <c r="L3279" s="444">
        <f t="shared" ca="1" si="144"/>
        <v>-362321696392.82562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-362321696392.82562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-1509673734.9701068</v>
      </c>
      <c r="L3280" s="444">
        <f t="shared" ca="1" si="144"/>
        <v>-363831370127.79572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-363831370127.79572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-1515964042.1991489</v>
      </c>
      <c r="L3281" s="444">
        <f t="shared" ca="1" si="144"/>
        <v>-365347334169.99487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-365347334169.99487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-1522280559.0416453</v>
      </c>
      <c r="L3282" s="444">
        <f t="shared" ca="1" si="144"/>
        <v>-366869614729.0365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-366869614729.0365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-1528623394.7043188</v>
      </c>
      <c r="L3283" s="444">
        <f t="shared" ca="1" si="144"/>
        <v>-368398238123.74084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-368398238123.74084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-1534992658.8489201</v>
      </c>
      <c r="L3284" s="444">
        <f t="shared" ca="1" si="144"/>
        <v>-369933230782.58978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-369933230782.58978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-1541388461.5941241</v>
      </c>
      <c r="L3285" s="444">
        <f t="shared" ca="1" si="144"/>
        <v>-371474619244.1839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-371474619244.1839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-1547810913.5174329</v>
      </c>
      <c r="L3286" s="444">
        <f t="shared" ca="1" si="144"/>
        <v>-373022430157.70135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-373022430157.70135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-1554260125.657089</v>
      </c>
      <c r="L3287" s="444">
        <f t="shared" ca="1" si="144"/>
        <v>-374576690283.35846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-374576690283.35846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-1560736209.5139935</v>
      </c>
      <c r="L3288" s="444">
        <f t="shared" ca="1" si="144"/>
        <v>-376137426492.87244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-376137426492.87244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-1567239277.0536351</v>
      </c>
      <c r="L3289" s="444">
        <f t="shared" ca="1" si="144"/>
        <v>-377704665769.92609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-377704665769.92609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-1573769440.7080255</v>
      </c>
      <c r="L3290" s="444">
        <f t="shared" ca="1" si="144"/>
        <v>-379278435210.63409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-379278435210.63409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-1580326813.3776422</v>
      </c>
      <c r="L3291" s="444">
        <f t="shared" ca="1" si="144"/>
        <v>-380858762024.01172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-380858762024.01172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-1586911508.433382</v>
      </c>
      <c r="L3292" s="444">
        <f t="shared" ca="1" si="144"/>
        <v>-382445673532.44513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-382445673532.44513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-1593523639.7185214</v>
      </c>
      <c r="L3293" s="444">
        <f t="shared" ca="1" si="144"/>
        <v>-384039197172.16364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-384039197172.16364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-1600163321.5506818</v>
      </c>
      <c r="L3294" s="444">
        <f t="shared" ca="1" si="144"/>
        <v>-385639360493.71429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-385639360493.71429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-1606830668.7238095</v>
      </c>
      <c r="L3295" s="444">
        <f t="shared" ca="1" si="144"/>
        <v>-387246191162.43811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-387246191162.43811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-1613525796.5101588</v>
      </c>
      <c r="L3296" s="444">
        <f t="shared" ca="1" si="144"/>
        <v>-388859716958.94824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-388859716958.94824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-1620248820.6622844</v>
      </c>
      <c r="L3297" s="444">
        <f t="shared" ca="1" si="144"/>
        <v>-390479965779.61053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-390479965779.61053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-1626999857.4150438</v>
      </c>
      <c r="L3298" s="444">
        <f t="shared" ca="1" si="144"/>
        <v>-392106965637.02557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-392106965637.02557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-1633779023.4876065</v>
      </c>
      <c r="L3299" s="444">
        <f t="shared" ca="1" si="144"/>
        <v>-393740744660.51318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-393740744660.51318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-1640586436.0854716</v>
      </c>
      <c r="L3300" s="444">
        <f t="shared" ca="1" si="144"/>
        <v>-395381331096.59863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-395381331096.59863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-1647422212.9024942</v>
      </c>
      <c r="L3301" s="444">
        <f t="shared" ca="1" si="144"/>
        <v>-397028753309.5011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-397028753309.5011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-1654286472.1229212</v>
      </c>
      <c r="L3302" s="444">
        <f t="shared" ca="1" si="144"/>
        <v>-398683039781.62402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-398683039781.62402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-1661179332.4234333</v>
      </c>
      <c r="L3303" s="444">
        <f t="shared" ca="1" si="144"/>
        <v>-400344219114.04749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-400344219114.04749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-1668100912.9751978</v>
      </c>
      <c r="L3304" s="444">
        <f t="shared" ca="1" si="144"/>
        <v>-402012320027.02271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-402012320027.02271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-1675051333.4459279</v>
      </c>
      <c r="L3305" s="444">
        <f t="shared" ca="1" si="144"/>
        <v>-403687371360.46863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-403687371360.46863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-1682030714.0019526</v>
      </c>
      <c r="L3306" s="444">
        <f t="shared" ca="1" si="144"/>
        <v>-405369402074.47058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-405369402074.47058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-1689039175.3102942</v>
      </c>
      <c r="L3307" s="444">
        <f t="shared" ca="1" si="144"/>
        <v>-407058441249.78088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-407058441249.78088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-1696076838.5407536</v>
      </c>
      <c r="L3308" s="444">
        <f t="shared" ca="1" si="144"/>
        <v>-408754518088.32166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-408754518088.32166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-1703143825.3680069</v>
      </c>
      <c r="L3309" s="444">
        <f t="shared" ca="1" si="144"/>
        <v>-410457661913.68964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-410457661913.68964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-1710240257.9737067</v>
      </c>
      <c r="L3310" s="444">
        <f t="shared" ca="1" si="144"/>
        <v>-412167902171.66333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-412167902171.66333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-1717366259.0485971</v>
      </c>
      <c r="L3311" s="444">
        <f t="shared" ca="1" si="144"/>
        <v>-413885268430.71191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-413885268430.71191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-1724521951.7946329</v>
      </c>
      <c r="L3312" s="444">
        <f t="shared" ca="1" si="144"/>
        <v>-415609790382.50653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-415609790382.50653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-1731707459.9271104</v>
      </c>
      <c r="L3313" s="444">
        <f t="shared" ca="1" si="144"/>
        <v>-417341497842.43365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-417341497842.43365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-1738922907.6768069</v>
      </c>
      <c r="L3314" s="444">
        <f t="shared" ca="1" si="144"/>
        <v>-419080420750.11047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-419080420750.11047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-1746168419.7921269</v>
      </c>
      <c r="L3315" s="444">
        <f t="shared" ca="1" si="144"/>
        <v>-420826589169.90259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-420826589169.90259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-1753444121.5412607</v>
      </c>
      <c r="L3316" s="444">
        <f t="shared" ca="1" si="144"/>
        <v>-422580033291.44385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-422580033291.44385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-1760750138.7143493</v>
      </c>
      <c r="L3317" s="444">
        <f t="shared" ca="1" si="144"/>
        <v>-424340783430.1582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-424340783430.1582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-1768086597.6256592</v>
      </c>
      <c r="L3318" s="444">
        <f t="shared" ca="1" si="144"/>
        <v>-426108870027.78387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-426108870027.78387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-1775453625.115766</v>
      </c>
      <c r="L3319" s="444">
        <f t="shared" ca="1" si="144"/>
        <v>-427884323652.89966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-427884323652.89966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-1782851348.5537486</v>
      </c>
      <c r="L3320" s="444">
        <f t="shared" ca="1" si="144"/>
        <v>-429667175001.45343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-429667175001.45343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-1790279895.8393896</v>
      </c>
      <c r="L3321" s="444">
        <f t="shared" ca="1" si="144"/>
        <v>-431457454897.29285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-431457454897.29285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-1797739395.4053869</v>
      </c>
      <c r="L3322" s="444">
        <f t="shared" ca="1" si="144"/>
        <v>-433255194292.69824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-433255194292.69824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-1805229976.2195761</v>
      </c>
      <c r="L3323" s="444">
        <f t="shared" ref="L3323:L3577" ca="1" si="149">I3323-J3323+K3323</f>
        <v>-435060424268.91785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-435060424268.91785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-1812751767.7871573</v>
      </c>
      <c r="L3324" s="444">
        <f t="shared" ca="1" si="149"/>
        <v>-436873176036.70502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-436873176036.70502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-1820304900.1529379</v>
      </c>
      <c r="L3325" s="444">
        <f t="shared" ca="1" si="149"/>
        <v>-438693480936.85797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-438693480936.85797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-1827889503.9035749</v>
      </c>
      <c r="L3326" s="444">
        <f t="shared" ca="1" si="149"/>
        <v>-440521370440.76154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-440521370440.76154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-1835505710.1698396</v>
      </c>
      <c r="L3327" s="444">
        <f t="shared" ca="1" si="149"/>
        <v>-442356876150.9314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-442356876150.9314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-1843153650.6288807</v>
      </c>
      <c r="L3328" s="444">
        <f t="shared" ca="1" si="149"/>
        <v>-444200029801.5603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-444200029801.5603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-1850833457.5065014</v>
      </c>
      <c r="L3329" s="444">
        <f t="shared" ca="1" si="149"/>
        <v>-446050863259.06683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-446050863259.06683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-1858545263.5794451</v>
      </c>
      <c r="L3330" s="444">
        <f t="shared" ca="1" si="149"/>
        <v>-447909408522.6463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-447909408522.6463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-1866289202.1776931</v>
      </c>
      <c r="L3331" s="444">
        <f t="shared" ca="1" si="149"/>
        <v>-449775697724.82397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-449775697724.82397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-1874065407.1867666</v>
      </c>
      <c r="L3332" s="444">
        <f t="shared" ca="1" si="149"/>
        <v>-451649763132.01074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-451649763132.01074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-1881874013.0500448</v>
      </c>
      <c r="L3333" s="444">
        <f t="shared" ca="1" si="149"/>
        <v>-453531637145.06079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-453531637145.06079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-1889715154.7710869</v>
      </c>
      <c r="L3334" s="444">
        <f t="shared" ca="1" si="149"/>
        <v>-455421352299.83185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-455421352299.83185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-1897588967.9159663</v>
      </c>
      <c r="L3335" s="444">
        <f t="shared" ca="1" si="149"/>
        <v>-457318941267.7478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-457318941267.7478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-1905495588.6156158</v>
      </c>
      <c r="L3336" s="444">
        <f t="shared" ca="1" si="149"/>
        <v>-459224436856.3634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-459224436856.3634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-1913435153.5681808</v>
      </c>
      <c r="L3337" s="444">
        <f t="shared" ca="1" si="149"/>
        <v>-461137872009.93158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-461137872009.93158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-1921407800.0413816</v>
      </c>
      <c r="L3338" s="444">
        <f t="shared" ca="1" si="149"/>
        <v>-463059279809.97296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-463059279809.97296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-1929413665.8748872</v>
      </c>
      <c r="L3339" s="444">
        <f t="shared" ca="1" si="149"/>
        <v>-464988693475.84784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-464988693475.84784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-1937452889.4826994</v>
      </c>
      <c r="L3340" s="444">
        <f t="shared" ca="1" si="149"/>
        <v>-466926146365.33057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-466926146365.33057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-1945525609.8555441</v>
      </c>
      <c r="L3341" s="444">
        <f t="shared" ca="1" si="149"/>
        <v>-468871671975.1861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-468871671975.1861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-1953631966.5632756</v>
      </c>
      <c r="L3342" s="444">
        <f t="shared" ca="1" si="149"/>
        <v>-470825303941.74939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-470825303941.74939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-1961772099.7572892</v>
      </c>
      <c r="L3343" s="444">
        <f t="shared" ca="1" si="149"/>
        <v>-472787076041.50665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-472787076041.50665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-1969946150.1729443</v>
      </c>
      <c r="L3344" s="444">
        <f t="shared" ca="1" si="149"/>
        <v>-474757022191.67963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-474757022191.67963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-1978154259.1319988</v>
      </c>
      <c r="L3345" s="444">
        <f t="shared" ca="1" si="149"/>
        <v>-476735176450.81165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-476735176450.81165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-1986396568.5450485</v>
      </c>
      <c r="L3346" s="444">
        <f t="shared" ca="1" si="149"/>
        <v>-478721573019.35669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-478721573019.35669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-1994673220.913986</v>
      </c>
      <c r="L3347" s="444">
        <f t="shared" ca="1" si="149"/>
        <v>-480716246240.27069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-480716246240.27069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-2002984359.3344612</v>
      </c>
      <c r="L3348" s="444">
        <f t="shared" ca="1" si="149"/>
        <v>-482719230599.60516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-482719230599.60516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-2011330127.4983552</v>
      </c>
      <c r="L3349" s="444">
        <f t="shared" ca="1" si="149"/>
        <v>-484730560727.10352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-484730560727.10352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-2019710669.6962645</v>
      </c>
      <c r="L3350" s="444">
        <f t="shared" ca="1" si="149"/>
        <v>-486750271396.7998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-486750271396.7998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-2028126130.8199995</v>
      </c>
      <c r="L3351" s="444">
        <f t="shared" ca="1" si="149"/>
        <v>-488778397527.61981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-488778397527.61981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-2036576656.3650825</v>
      </c>
      <c r="L3352" s="444">
        <f t="shared" ca="1" si="149"/>
        <v>-490814974183.98492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-490814974183.98492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-2045062392.4332705</v>
      </c>
      <c r="L3353" s="444">
        <f t="shared" ca="1" si="149"/>
        <v>-492860036576.41821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-492860036576.41821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-2053583485.735076</v>
      </c>
      <c r="L3354" s="444">
        <f t="shared" ca="1" si="149"/>
        <v>-494913620062.15326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-494913620062.15326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-2062140083.5923052</v>
      </c>
      <c r="L3355" s="444">
        <f t="shared" ca="1" si="149"/>
        <v>-496975760145.74554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-496975760145.74554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-2070732333.9406066</v>
      </c>
      <c r="L3356" s="444">
        <f t="shared" ca="1" si="149"/>
        <v>-499046492479.68616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-499046492479.68616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-2079360385.3320255</v>
      </c>
      <c r="L3357" s="444">
        <f t="shared" ca="1" si="149"/>
        <v>-501125852865.01819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-501125852865.01819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-2088024386.9375758</v>
      </c>
      <c r="L3358" s="444">
        <f t="shared" ca="1" si="149"/>
        <v>-503213877251.95575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-503213877251.95575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-2096724488.5498154</v>
      </c>
      <c r="L3359" s="444">
        <f t="shared" ca="1" si="149"/>
        <v>-505310601740.50555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-505310601740.50555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-2105460840.5854397</v>
      </c>
      <c r="L3360" s="444">
        <f t="shared" ca="1" si="149"/>
        <v>-507416062581.091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-507416062581.091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-2114233594.0878789</v>
      </c>
      <c r="L3361" s="444">
        <f t="shared" ca="1" si="149"/>
        <v>-509530296175.17889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-509530296175.17889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-2123042900.729912</v>
      </c>
      <c r="L3362" s="444">
        <f t="shared" ca="1" si="149"/>
        <v>-511653339075.90881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-511653339075.90881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-2131888912.8162868</v>
      </c>
      <c r="L3363" s="444">
        <f t="shared" ca="1" si="149"/>
        <v>-513785227988.7251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-513785227988.7251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-2140771783.2863545</v>
      </c>
      <c r="L3364" s="444">
        <f t="shared" ca="1" si="149"/>
        <v>-515925999772.01147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-515925999772.01147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-2149691665.7167144</v>
      </c>
      <c r="L3365" s="444">
        <f t="shared" ca="1" si="149"/>
        <v>-518075691437.72821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-518075691437.72821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-2158648714.3238673</v>
      </c>
      <c r="L3366" s="444">
        <f t="shared" ca="1" si="149"/>
        <v>-520234340152.05206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-520234340152.05206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-2167643083.9668837</v>
      </c>
      <c r="L3367" s="444">
        <f t="shared" ca="1" si="149"/>
        <v>-522401983236.01892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-522401983236.01892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-2176674930.1500788</v>
      </c>
      <c r="L3368" s="444">
        <f t="shared" ca="1" si="149"/>
        <v>-524578658166.16901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-524578658166.16901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-2185744409.0257039</v>
      </c>
      <c r="L3369" s="444">
        <f t="shared" ca="1" si="149"/>
        <v>-526764402575.1947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-526764402575.1947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-2194851677.3966446</v>
      </c>
      <c r="L3370" s="444">
        <f t="shared" ca="1" si="149"/>
        <v>-528959254252.59137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-528959254252.59137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-2203996892.719131</v>
      </c>
      <c r="L3371" s="444">
        <f t="shared" ca="1" si="149"/>
        <v>-531163251145.31049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-531163251145.31049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-2213180213.1054606</v>
      </c>
      <c r="L3372" s="444">
        <f t="shared" ca="1" si="149"/>
        <v>-533376431358.41595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-533376431358.41595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-2222401797.3267331</v>
      </c>
      <c r="L3373" s="444">
        <f t="shared" ca="1" si="149"/>
        <v>-535598833155.74268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-535598833155.74268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-2231661804.8155947</v>
      </c>
      <c r="L3374" s="444">
        <f t="shared" ca="1" si="149"/>
        <v>-537830494960.55829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-537830494960.55829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-2240960395.668993</v>
      </c>
      <c r="L3375" s="444">
        <f t="shared" ca="1" si="149"/>
        <v>-540071455356.22729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-540071455356.22729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-2250297730.6509471</v>
      </c>
      <c r="L3376" s="444">
        <f t="shared" ca="1" si="149"/>
        <v>-542321753086.87823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-542321753086.87823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-2259673971.1953259</v>
      </c>
      <c r="L3377" s="444">
        <f t="shared" ca="1" si="149"/>
        <v>-544581427058.07355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-544581427058.07355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-2269089279.4086399</v>
      </c>
      <c r="L3378" s="444">
        <f t="shared" ca="1" si="149"/>
        <v>-546850516337.48218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-546850516337.48218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-2278543818.0728426</v>
      </c>
      <c r="L3379" s="444">
        <f t="shared" ca="1" si="149"/>
        <v>-549129060155.55499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-549129060155.55499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-2288037750.6481457</v>
      </c>
      <c r="L3380" s="444">
        <f t="shared" ca="1" si="149"/>
        <v>-551417097906.20313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-551417097906.20313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-2297571241.2758465</v>
      </c>
      <c r="L3381" s="444">
        <f t="shared" ca="1" si="149"/>
        <v>-553714669147.479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-553714669147.479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-2307144454.7811623</v>
      </c>
      <c r="L3382" s="444">
        <f t="shared" ca="1" si="149"/>
        <v>-556021813602.26013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-556021813602.26013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-2316757556.676084</v>
      </c>
      <c r="L3383" s="444">
        <f t="shared" ca="1" si="149"/>
        <v>-558338571158.93616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-558338571158.93616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-2326410713.1622338</v>
      </c>
      <c r="L3384" s="444">
        <f t="shared" ca="1" si="149"/>
        <v>-560664981872.09839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-560664981872.09839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-2336104091.1337433</v>
      </c>
      <c r="L3385" s="444">
        <f t="shared" ca="1" si="149"/>
        <v>-563001085963.23218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-563001085963.23218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-2345837858.1801338</v>
      </c>
      <c r="L3386" s="444">
        <f t="shared" ca="1" si="149"/>
        <v>-565346923821.41235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-565346923821.41235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-2355612182.5892181</v>
      </c>
      <c r="L3387" s="444">
        <f t="shared" ca="1" si="149"/>
        <v>-567702536004.00159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-567702536004.00159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-2365427233.3500066</v>
      </c>
      <c r="L3388" s="444">
        <f t="shared" ca="1" si="149"/>
        <v>-570067963237.35156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-570067963237.35156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-2375283180.1556315</v>
      </c>
      <c r="L3389" s="444">
        <f t="shared" ca="1" si="149"/>
        <v>-572443246417.5072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-572443246417.5072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-2385180193.40628</v>
      </c>
      <c r="L3390" s="444">
        <f t="shared" ca="1" si="149"/>
        <v>-574828426610.91345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-574828426610.91345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-2395118444.2121391</v>
      </c>
      <c r="L3391" s="444">
        <f t="shared" ca="1" si="149"/>
        <v>-577223545055.12561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-577223545055.12561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-2405098104.3963566</v>
      </c>
      <c r="L3392" s="444">
        <f t="shared" ca="1" si="149"/>
        <v>-579628643159.52197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-579628643159.52197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-2415119346.4980083</v>
      </c>
      <c r="L3393" s="444">
        <f t="shared" ca="1" si="149"/>
        <v>-582043762506.02002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-582043762506.02002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-2425182343.7750835</v>
      </c>
      <c r="L3394" s="444">
        <f t="shared" ca="1" si="149"/>
        <v>-584468944849.79504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-584468944849.79504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-2435287270.2074795</v>
      </c>
      <c r="L3395" s="444">
        <f t="shared" ca="1" si="149"/>
        <v>-586904232120.00256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-586904232120.00256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-2445434300.5000105</v>
      </c>
      <c r="L3396" s="444">
        <f t="shared" ca="1" si="149"/>
        <v>-589349666420.50256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-589349666420.50256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-2455623610.0854273</v>
      </c>
      <c r="L3397" s="444">
        <f t="shared" ca="1" si="149"/>
        <v>-591805290030.58801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-591805290030.58801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-2465855375.12745</v>
      </c>
      <c r="L3398" s="444">
        <f t="shared" ca="1" si="149"/>
        <v>-594271145405.71545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-594271145405.71545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-2476129772.5238142</v>
      </c>
      <c r="L3399" s="444">
        <f t="shared" ca="1" si="149"/>
        <v>-596747275178.23926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-596747275178.23926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-2486446979.9093304</v>
      </c>
      <c r="L3400" s="444">
        <f t="shared" ca="1" si="149"/>
        <v>-599233722158.14856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-599233722158.14856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-2496807175.6589522</v>
      </c>
      <c r="L3401" s="444">
        <f t="shared" ca="1" si="149"/>
        <v>-601730529333.8075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-601730529333.8075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-2507210538.8908644</v>
      </c>
      <c r="L3402" s="444">
        <f t="shared" ca="1" si="149"/>
        <v>-604237739872.69836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-604237739872.69836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-2517657249.4695764</v>
      </c>
      <c r="L3403" s="444">
        <f t="shared" ca="1" si="149"/>
        <v>-606755397122.16797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-606755397122.16797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-2528147488.0090332</v>
      </c>
      <c r="L3404" s="444">
        <f t="shared" ca="1" si="149"/>
        <v>-609283544610.177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-609283544610.177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-2538681435.8757377</v>
      </c>
      <c r="L3405" s="444">
        <f t="shared" ca="1" si="149"/>
        <v>-611822226046.05273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-611822226046.05273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-2549259275.1918864</v>
      </c>
      <c r="L3406" s="444">
        <f t="shared" ca="1" si="149"/>
        <v>-614371485321.24463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-614371485321.24463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-2559881188.8385191</v>
      </c>
      <c r="L3407" s="444">
        <f t="shared" ca="1" si="149"/>
        <v>-616931366510.08313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-616931366510.08313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-2570547360.4586797</v>
      </c>
      <c r="L3408" s="444">
        <f t="shared" ca="1" si="149"/>
        <v>-619501913870.54187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-619501913870.54187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-2581257974.4605913</v>
      </c>
      <c r="L3409" s="444">
        <f t="shared" ca="1" si="149"/>
        <v>-622083171845.00244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-622083171845.00244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-2592013216.0208435</v>
      </c>
      <c r="L3410" s="444">
        <f t="shared" ca="1" si="149"/>
        <v>-624675185061.02332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-624675185061.02332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-2602813271.0875969</v>
      </c>
      <c r="L3411" s="444">
        <f t="shared" ca="1" si="149"/>
        <v>-627277998332.11096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-627277998332.11096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-2613658326.3837957</v>
      </c>
      <c r="L3412" s="444">
        <f t="shared" ca="1" si="149"/>
        <v>-629891656658.49475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-629891656658.49475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-2624548569.4103947</v>
      </c>
      <c r="L3413" s="444">
        <f t="shared" ca="1" si="149"/>
        <v>-632516205227.90515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-632516205227.90515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-2635484188.449605</v>
      </c>
      <c r="L3414" s="444">
        <f t="shared" ca="1" si="149"/>
        <v>-635151689416.35474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-635151689416.35474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-2646465372.5681448</v>
      </c>
      <c r="L3415" s="444">
        <f t="shared" ca="1" si="149"/>
        <v>-637798154788.92285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-637798154788.92285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-2657492311.620512</v>
      </c>
      <c r="L3416" s="444">
        <f t="shared" ca="1" si="149"/>
        <v>-640455647100.54333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-640455647100.54333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-2668565196.252264</v>
      </c>
      <c r="L3417" s="444">
        <f t="shared" ca="1" si="149"/>
        <v>-643124212296.79565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-643124212296.79565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-2679684217.9033151</v>
      </c>
      <c r="L3418" s="444">
        <f t="shared" ca="1" si="149"/>
        <v>-645803896514.69897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-645803896514.69897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-2690849568.8112459</v>
      </c>
      <c r="L3419" s="444">
        <f t="shared" ca="1" si="149"/>
        <v>-648494746083.51025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-648494746083.51025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-2702061442.014626</v>
      </c>
      <c r="L3420" s="444">
        <f t="shared" ca="1" si="149"/>
        <v>-651196807525.5249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-651196807525.5249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-2713320031.3563538</v>
      </c>
      <c r="L3421" s="444">
        <f t="shared" ca="1" si="149"/>
        <v>-653910127556.88123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-653910127556.88123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-2724625531.4870052</v>
      </c>
      <c r="L3422" s="444">
        <f t="shared" ca="1" si="149"/>
        <v>-656634753088.36829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-656634753088.36829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-2735978137.8682013</v>
      </c>
      <c r="L3423" s="444">
        <f t="shared" ca="1" si="149"/>
        <v>-659370731226.23645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-659370731226.23645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-2747378046.7759852</v>
      </c>
      <c r="L3424" s="444">
        <f t="shared" ca="1" si="149"/>
        <v>-662118109273.01245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-662118109273.01245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-2758825455.3042183</v>
      </c>
      <c r="L3425" s="444">
        <f t="shared" ca="1" si="149"/>
        <v>-664876934728.31665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-664876934728.31665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-2770320561.3679862</v>
      </c>
      <c r="L3426" s="444">
        <f t="shared" ca="1" si="149"/>
        <v>-667647255289.68469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-667647255289.68469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-2781863563.7070193</v>
      </c>
      <c r="L3427" s="444">
        <f t="shared" ca="1" si="149"/>
        <v>-670429118853.39172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-670429118853.39172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-2793454661.889132</v>
      </c>
      <c r="L3428" s="444">
        <f t="shared" ca="1" si="149"/>
        <v>-673222573515.28088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-673222573515.28088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-2805094056.3136702</v>
      </c>
      <c r="L3429" s="444">
        <f t="shared" ca="1" si="149"/>
        <v>-676027667571.5946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-676027667571.5946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-2816781948.2149773</v>
      </c>
      <c r="L3430" s="444">
        <f t="shared" ca="1" si="149"/>
        <v>-678844449519.80957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-678844449519.80957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-2828518539.6658731</v>
      </c>
      <c r="L3431" s="444">
        <f t="shared" ca="1" si="149"/>
        <v>-681672968059.47546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-681672968059.47546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-2840304033.5811477</v>
      </c>
      <c r="L3432" s="444">
        <f t="shared" ca="1" si="149"/>
        <v>-684513272093.05664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-684513272093.05664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-2852138633.7210693</v>
      </c>
      <c r="L3433" s="444">
        <f t="shared" ca="1" si="149"/>
        <v>-687365410726.77771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-687365410726.77771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-2864022544.6949072</v>
      </c>
      <c r="L3434" s="444">
        <f t="shared" ca="1" si="149"/>
        <v>-690229433271.47266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-690229433271.47266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-2875955971.9644694</v>
      </c>
      <c r="L3435" s="444">
        <f t="shared" ca="1" si="149"/>
        <v>-693105389243.43713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-693105389243.43713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-2887939121.8476548</v>
      </c>
      <c r="L3436" s="444">
        <f t="shared" ca="1" si="149"/>
        <v>-695993328365.28479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-695993328365.28479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-2899972201.5220199</v>
      </c>
      <c r="L3437" s="444">
        <f t="shared" ca="1" si="149"/>
        <v>-698893300566.80676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-698893300566.80676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-2912055419.0283613</v>
      </c>
      <c r="L3438" s="444">
        <f t="shared" ca="1" si="149"/>
        <v>-701805355985.83508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-701805355985.83508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-2924188983.274313</v>
      </c>
      <c r="L3439" s="444">
        <f t="shared" ca="1" si="149"/>
        <v>-704729544969.10938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-704729544969.10938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-2936373104.0379558</v>
      </c>
      <c r="L3440" s="444">
        <f t="shared" ca="1" si="149"/>
        <v>-707665918073.14734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-707665918073.14734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-2948607991.971447</v>
      </c>
      <c r="L3441" s="444">
        <f t="shared" ca="1" si="149"/>
        <v>-710614526065.11877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-710614526065.11877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-2960893858.6046615</v>
      </c>
      <c r="L3442" s="444">
        <f t="shared" ca="1" si="149"/>
        <v>-713575419923.72339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-713575419923.72339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-2973230916.3488474</v>
      </c>
      <c r="L3443" s="444">
        <f t="shared" ca="1" si="149"/>
        <v>-716548650840.07227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-716548650840.07227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-2985619378.5003009</v>
      </c>
      <c r="L3444" s="444">
        <f t="shared" ca="1" si="149"/>
        <v>-719534270218.57251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-719534270218.57251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-2998059459.2440519</v>
      </c>
      <c r="L3445" s="444">
        <f t="shared" ca="1" si="149"/>
        <v>-722532329677.81653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-722532329677.81653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-3010551373.6575689</v>
      </c>
      <c r="L3446" s="444">
        <f t="shared" ca="1" si="149"/>
        <v>-725542881051.47412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-725542881051.47412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-3023095337.7144756</v>
      </c>
      <c r="L3447" s="444">
        <f t="shared" ca="1" si="149"/>
        <v>-728565976389.1886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-728565976389.1886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-3035691568.2882857</v>
      </c>
      <c r="L3448" s="444">
        <f t="shared" ca="1" si="149"/>
        <v>-731601667957.47693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-731601667957.47693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-3048340283.1561537</v>
      </c>
      <c r="L3449" s="444">
        <f t="shared" ca="1" si="149"/>
        <v>-734650008240.63306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-734650008240.63306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-3061041701.0026379</v>
      </c>
      <c r="L3450" s="444">
        <f t="shared" ca="1" si="149"/>
        <v>-737711049941.63574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-737711049941.63574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-3073796041.4234824</v>
      </c>
      <c r="L3451" s="444">
        <f t="shared" ca="1" si="149"/>
        <v>-740784845983.0592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-740784845983.0592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-3086603524.9294133</v>
      </c>
      <c r="L3452" s="444">
        <f t="shared" ca="1" si="149"/>
        <v>-743871449507.98865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-743871449507.98865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-3099464372.9499526</v>
      </c>
      <c r="L3453" s="444">
        <f t="shared" ca="1" si="149"/>
        <v>-746970913880.9386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-746970913880.9386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-3112378807.837244</v>
      </c>
      <c r="L3454" s="444">
        <f t="shared" ca="1" si="149"/>
        <v>-750083292688.77588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-750083292688.77588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-3125347052.8698993</v>
      </c>
      <c r="L3455" s="444">
        <f t="shared" ca="1" si="149"/>
        <v>-753208639741.64575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-753208639741.64575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-3138369332.2568574</v>
      </c>
      <c r="L3456" s="444">
        <f t="shared" ca="1" si="149"/>
        <v>-756347009073.90259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-756347009073.90259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-3151445871.1412606</v>
      </c>
      <c r="L3457" s="444">
        <f t="shared" ca="1" si="149"/>
        <v>-759498454945.04382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-759498454945.04382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-3164576895.6043491</v>
      </c>
      <c r="L3458" s="444">
        <f t="shared" ca="1" si="149"/>
        <v>-762663031840.64819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-762663031840.64819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-3177762632.6693673</v>
      </c>
      <c r="L3459" s="444">
        <f t="shared" ca="1" si="149"/>
        <v>-765840794473.3175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-765840794473.3175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-3191003310.3054895</v>
      </c>
      <c r="L3460" s="444">
        <f t="shared" ca="1" si="149"/>
        <v>-769031797783.62305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-769031797783.62305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-3204299157.4317627</v>
      </c>
      <c r="L3461" s="444">
        <f t="shared" ca="1" si="149"/>
        <v>-772236096941.05481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-772236096941.05481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-3217650403.9210615</v>
      </c>
      <c r="L3462" s="444">
        <f t="shared" ca="1" si="149"/>
        <v>-775453747344.97583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-775453747344.97583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-3231057280.6040659</v>
      </c>
      <c r="L3463" s="444">
        <f t="shared" ca="1" si="149"/>
        <v>-778684804625.57996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-778684804625.57996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-3244520019.2732496</v>
      </c>
      <c r="L3464" s="444">
        <f t="shared" ca="1" si="149"/>
        <v>-781929324644.85315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-781929324644.85315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-3258038852.6868882</v>
      </c>
      <c r="L3465" s="444">
        <f t="shared" ca="1" si="149"/>
        <v>-785187363497.54004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-785187363497.54004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-3271614014.5730834</v>
      </c>
      <c r="L3466" s="444">
        <f t="shared" ca="1" si="149"/>
        <v>-788458977512.11316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-788458977512.11316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-3285245739.6338048</v>
      </c>
      <c r="L3467" s="444">
        <f t="shared" ca="1" si="149"/>
        <v>-791744223251.74695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-791744223251.74695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-3298934263.5489454</v>
      </c>
      <c r="L3468" s="444">
        <f t="shared" ca="1" si="149"/>
        <v>-795043157515.2959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-795043157515.2959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-3312679822.9803996</v>
      </c>
      <c r="L3469" s="444">
        <f t="shared" ca="1" si="149"/>
        <v>-798355837338.27625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-798355837338.27625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-3326482655.5761509</v>
      </c>
      <c r="L3470" s="444">
        <f t="shared" ca="1" si="149"/>
        <v>-801682319993.85242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-801682319993.85242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-3340342999.9743853</v>
      </c>
      <c r="L3471" s="444">
        <f t="shared" ca="1" si="149"/>
        <v>-805022662993.82678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-805022662993.82678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-3354261095.8076115</v>
      </c>
      <c r="L3472" s="444">
        <f t="shared" ca="1" si="149"/>
        <v>-808376924089.6344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-808376924089.6344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-3368237183.70681</v>
      </c>
      <c r="L3473" s="444">
        <f t="shared" ca="1" si="149"/>
        <v>-811745161273.34119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-811745161273.34119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-3382271505.3055882</v>
      </c>
      <c r="L3474" s="444">
        <f t="shared" ca="1" si="149"/>
        <v>-815127432778.64673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-815127432778.64673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-3396364303.2443614</v>
      </c>
      <c r="L3475" s="444">
        <f t="shared" ca="1" si="149"/>
        <v>-818523797081.89111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-818523797081.89111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-3410515821.1745462</v>
      </c>
      <c r="L3476" s="444">
        <f t="shared" ca="1" si="149"/>
        <v>-821934312903.06567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-821934312903.06567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-3424726303.7627735</v>
      </c>
      <c r="L3477" s="444">
        <f t="shared" ca="1" si="149"/>
        <v>-825359039206.82849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-825359039206.82849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-3438995996.6951189</v>
      </c>
      <c r="L3478" s="444">
        <f t="shared" ca="1" si="149"/>
        <v>-828798035203.52356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-828798035203.52356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-3453325146.6813483</v>
      </c>
      <c r="L3479" s="444">
        <f t="shared" ca="1" si="149"/>
        <v>-832251360350.20496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-832251360350.20496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-3467714001.459187</v>
      </c>
      <c r="L3480" s="444">
        <f t="shared" ca="1" si="149"/>
        <v>-835719074351.66418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-835719074351.66418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-3482162809.7986007</v>
      </c>
      <c r="L3481" s="444">
        <f t="shared" ca="1" si="149"/>
        <v>-839201237161.46277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-839201237161.46277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-3496671821.5060949</v>
      </c>
      <c r="L3482" s="444">
        <f t="shared" ca="1" si="149"/>
        <v>-842697908982.96887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-842697908982.96887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-3511241287.4290371</v>
      </c>
      <c r="L3483" s="444">
        <f t="shared" ca="1" si="149"/>
        <v>-846209150270.39795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-846209150270.39795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-3525871459.4599915</v>
      </c>
      <c r="L3484" s="444">
        <f t="shared" ca="1" si="149"/>
        <v>-849735021729.85791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-849735021729.85791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-3540562590.5410748</v>
      </c>
      <c r="L3485" s="444">
        <f t="shared" ca="1" si="149"/>
        <v>-853275584320.39893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-853275584320.39893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-3555314934.6683288</v>
      </c>
      <c r="L3486" s="444">
        <f t="shared" ca="1" si="149"/>
        <v>-856830899255.06726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-856830899255.06726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-3570128746.8961134</v>
      </c>
      <c r="L3487" s="444">
        <f t="shared" ca="1" si="149"/>
        <v>-860401028001.96338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-860401028001.96338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-3585004283.3415141</v>
      </c>
      <c r="L3488" s="444">
        <f t="shared" ca="1" si="149"/>
        <v>-863986032285.30493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-863986032285.30493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-3599941801.1887703</v>
      </c>
      <c r="L3489" s="444">
        <f t="shared" ca="1" si="149"/>
        <v>-867585974086.49365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-867585974086.49365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-3614941558.6937232</v>
      </c>
      <c r="L3490" s="444">
        <f t="shared" ca="1" si="149"/>
        <v>-871200915645.18738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-871200915645.18738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-3630003815.1882801</v>
      </c>
      <c r="L3491" s="444">
        <f t="shared" ca="1" si="149"/>
        <v>-874830919460.37561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-874830919460.37561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-3645128831.0848985</v>
      </c>
      <c r="L3492" s="444">
        <f t="shared" ca="1" si="149"/>
        <v>-878476048291.46045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-878476048291.46045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-3660316867.8810849</v>
      </c>
      <c r="L3493" s="444">
        <f t="shared" ca="1" si="149"/>
        <v>-882136365159.34155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-882136365159.34155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-3675568188.1639233</v>
      </c>
      <c r="L3494" s="444">
        <f t="shared" ca="1" si="149"/>
        <v>-885811933347.50549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-885811933347.50549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-3690883055.6146064</v>
      </c>
      <c r="L3495" s="444">
        <f t="shared" ca="1" si="149"/>
        <v>-889502816403.12012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-889502816403.12012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-3706261735.0130005</v>
      </c>
      <c r="L3496" s="444">
        <f t="shared" ca="1" si="149"/>
        <v>-893209078138.13306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-893209078138.13306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-3721704492.2422209</v>
      </c>
      <c r="L3497" s="444">
        <f t="shared" ca="1" si="149"/>
        <v>-896930782630.37524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-896930782630.37524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-3737211594.2932296</v>
      </c>
      <c r="L3498" s="444">
        <f t="shared" ca="1" si="149"/>
        <v>-900667994224.66846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-900667994224.66846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-3752783309.2694516</v>
      </c>
      <c r="L3499" s="444">
        <f t="shared" ca="1" si="149"/>
        <v>-904420777533.93787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-904420777533.93787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-3768419906.3914075</v>
      </c>
      <c r="L3500" s="444">
        <f t="shared" ca="1" si="149"/>
        <v>-908189197440.32922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-908189197440.32922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-3784121656.0013719</v>
      </c>
      <c r="L3501" s="444">
        <f t="shared" ca="1" si="149"/>
        <v>-911973319096.33057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-911973319096.33057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-3799888829.5680447</v>
      </c>
      <c r="L3502" s="444">
        <f t="shared" ca="1" si="149"/>
        <v>-915773207925.89856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-915773207925.89856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-3815721699.6912441</v>
      </c>
      <c r="L3503" s="444">
        <f t="shared" ca="1" si="149"/>
        <v>-919588929625.58984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-919588929625.58984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-3831620540.1066241</v>
      </c>
      <c r="L3504" s="444">
        <f t="shared" ca="1" si="149"/>
        <v>-923420550165.69641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-923420550165.69641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-3847585625.6904016</v>
      </c>
      <c r="L3505" s="444">
        <f t="shared" ca="1" si="149"/>
        <v>-927268135791.38684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-927268135791.38684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-3863617232.4641118</v>
      </c>
      <c r="L3506" s="444">
        <f t="shared" ca="1" si="149"/>
        <v>-931131753023.85095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-931131753023.85095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-3879715637.5993795</v>
      </c>
      <c r="L3507" s="444">
        <f t="shared" ca="1" si="149"/>
        <v>-935011468661.45032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-935011468661.45032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-3895881119.4227099</v>
      </c>
      <c r="L3508" s="444">
        <f t="shared" ca="1" si="149"/>
        <v>-938907349780.87305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-938907349780.87305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-3912113957.4203043</v>
      </c>
      <c r="L3509" s="444">
        <f t="shared" ca="1" si="149"/>
        <v>-942819463738.29333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-942819463738.29333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-3928414432.2428894</v>
      </c>
      <c r="L3510" s="444">
        <f t="shared" ca="1" si="149"/>
        <v>-946747878170.53625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-946747878170.53625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-3944782825.710568</v>
      </c>
      <c r="L3511" s="444">
        <f t="shared" ca="1" si="149"/>
        <v>-950692660996.24683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-950692660996.24683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-3961219420.8176956</v>
      </c>
      <c r="L3512" s="444">
        <f t="shared" ca="1" si="149"/>
        <v>-954653880417.06458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-954653880417.06458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-3977724501.7377687</v>
      </c>
      <c r="L3513" s="444">
        <f t="shared" ca="1" si="149"/>
        <v>-958631604918.80237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-958631604918.80237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-3994298353.8283424</v>
      </c>
      <c r="L3514" s="444">
        <f t="shared" ca="1" si="149"/>
        <v>-962625903272.63074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-962625903272.63074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-4010941263.6359615</v>
      </c>
      <c r="L3515" s="444">
        <f t="shared" ca="1" si="149"/>
        <v>-966636844536.26672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-966636844536.26672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-4027653518.9011111</v>
      </c>
      <c r="L3516" s="444">
        <f t="shared" ca="1" si="149"/>
        <v>-970664498055.16785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-970664498055.16785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-4044435408.5631995</v>
      </c>
      <c r="L3517" s="444">
        <f t="shared" ca="1" si="149"/>
        <v>-974708933463.73108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-974708933463.73108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-4061287222.7655454</v>
      </c>
      <c r="L3518" s="444">
        <f t="shared" ca="1" si="149"/>
        <v>-978770220686.49658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-978770220686.49658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-4078209252.8604031</v>
      </c>
      <c r="L3519" s="444">
        <f t="shared" ca="1" si="149"/>
        <v>-982848429939.35693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-982848429939.35693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-4095201791.4139872</v>
      </c>
      <c r="L3520" s="444">
        <f t="shared" ca="1" si="149"/>
        <v>-986943631730.77087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-986943631730.77087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-4112265132.2115455</v>
      </c>
      <c r="L3521" s="444">
        <f t="shared" ca="1" si="149"/>
        <v>-991055896862.98242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-991055896862.98242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-4129399570.2624273</v>
      </c>
      <c r="L3522" s="444">
        <f t="shared" ca="1" si="149"/>
        <v>-995185296433.24487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-995185296433.24487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-4146605401.8051867</v>
      </c>
      <c r="L3523" s="444">
        <f t="shared" ca="1" si="149"/>
        <v>-999331901835.05005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-999331901835.05005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-4163882924.3127084</v>
      </c>
      <c r="L3524" s="444">
        <f t="shared" ca="1" si="149"/>
        <v>-1003495784759.3628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-1003495784759.3628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-4181232436.4973445</v>
      </c>
      <c r="L3525" s="444">
        <f t="shared" ca="1" si="149"/>
        <v>-1007677017195.8601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-1007677017195.8601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-4198654238.3160834</v>
      </c>
      <c r="L3526" s="444">
        <f t="shared" ca="1" si="149"/>
        <v>-1011875671434.1761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-1011875671434.1761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-4216148630.9757342</v>
      </c>
      <c r="L3527" s="444">
        <f t="shared" ca="1" si="149"/>
        <v>-1016091820065.1519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-1016091820065.1519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-4233715916.9381328</v>
      </c>
      <c r="L3528" s="444">
        <f t="shared" ca="1" si="149"/>
        <v>-1020325535982.09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-1020325535982.09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-4251356399.925375</v>
      </c>
      <c r="L3529" s="444">
        <f t="shared" ca="1" si="149"/>
        <v>-1024576892382.0154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-1024576892382.0154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-4269070384.9250636</v>
      </c>
      <c r="L3530" s="444">
        <f t="shared" ca="1" si="149"/>
        <v>-1028845962766.9404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-1028845962766.9404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-4286858178.1955857</v>
      </c>
      <c r="L3531" s="444">
        <f t="shared" ca="1" si="149"/>
        <v>-1033132820945.136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-1033132820945.136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-4304720087.2713995</v>
      </c>
      <c r="L3532" s="444">
        <f t="shared" ca="1" si="149"/>
        <v>-1037437541032.4073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-1037437541032.4073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-4322656420.9683647</v>
      </c>
      <c r="L3533" s="444">
        <f t="shared" ca="1" si="149"/>
        <v>-1041760197453.3757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-1041760197453.3757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-4340667489.3890657</v>
      </c>
      <c r="L3534" s="444">
        <f t="shared" ca="1" si="149"/>
        <v>-1046100864942.7648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-1046100864942.7648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-4358753603.9281864</v>
      </c>
      <c r="L3535" s="444">
        <f t="shared" ca="1" si="149"/>
        <v>-1050459618546.693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-1050459618546.693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-4376915077.2778873</v>
      </c>
      <c r="L3536" s="444">
        <f t="shared" ca="1" si="149"/>
        <v>-1054836533623.9708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-1054836533623.9708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-4395152223.4332113</v>
      </c>
      <c r="L3537" s="444">
        <f t="shared" ca="1" si="149"/>
        <v>-1059231685847.4041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-1059231685847.4041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-4413465357.6975164</v>
      </c>
      <c r="L3538" s="444">
        <f t="shared" ca="1" si="149"/>
        <v>-1063645151205.1016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-1063645151205.1016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-4431854796.6879234</v>
      </c>
      <c r="L3539" s="444">
        <f t="shared" ca="1" si="149"/>
        <v>-1068077006001.7894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-1068077006001.7894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-4450320858.3407888</v>
      </c>
      <c r="L3540" s="444">
        <f t="shared" ca="1" si="149"/>
        <v>-1072527326860.1302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-1072527326860.1302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-4468863861.9172096</v>
      </c>
      <c r="L3541" s="444">
        <f t="shared" ca="1" si="149"/>
        <v>-1076996190722.0475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-1076996190722.0475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-4487484128.0085316</v>
      </c>
      <c r="L3542" s="444">
        <f t="shared" ca="1" si="149"/>
        <v>-1081483674850.056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-1081483674850.056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-4506181978.5419006</v>
      </c>
      <c r="L3543" s="444">
        <f t="shared" ca="1" si="149"/>
        <v>-1085989856828.5979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-1085989856828.5979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-4524957736.7858248</v>
      </c>
      <c r="L3544" s="444">
        <f t="shared" ca="1" si="149"/>
        <v>-1090514814565.3837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-1090514814565.3837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-4543811727.3557644</v>
      </c>
      <c r="L3545" s="444">
        <f t="shared" ca="1" si="149"/>
        <v>-1095058626292.7394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-1095058626292.7394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-4562744276.2197475</v>
      </c>
      <c r="L3546" s="444">
        <f t="shared" ca="1" si="149"/>
        <v>-1099621370568.9592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-1099621370568.9592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-4581755710.7039967</v>
      </c>
      <c r="L3547" s="444">
        <f t="shared" ca="1" si="149"/>
        <v>-1104203126279.6633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-1104203126279.6633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-4600846359.4985971</v>
      </c>
      <c r="L3548" s="444">
        <f t="shared" ca="1" si="149"/>
        <v>-1108803972639.1619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-1108803972639.1619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-4620016552.6631746</v>
      </c>
      <c r="L3549" s="444">
        <f t="shared" ca="1" si="149"/>
        <v>-1113423989191.825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-1113423989191.825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-4639266621.6326036</v>
      </c>
      <c r="L3550" s="444">
        <f t="shared" ca="1" si="149"/>
        <v>-1118063255813.4575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-1118063255813.4575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-4658596899.2227392</v>
      </c>
      <c r="L3551" s="444">
        <f t="shared" ca="1" si="149"/>
        <v>-1122721852712.6802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-1122721852712.6802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-4678007719.6361675</v>
      </c>
      <c r="L3552" s="444">
        <f t="shared" ca="1" si="149"/>
        <v>-1127399860432.3164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-1127399860432.3164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-4697499418.4679852</v>
      </c>
      <c r="L3553" s="444">
        <f t="shared" ca="1" si="149"/>
        <v>-1132097359850.7844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-1132097359850.7844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-4717072332.7116013</v>
      </c>
      <c r="L3554" s="444">
        <f t="shared" ca="1" si="149"/>
        <v>-1136814432183.4961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-1136814432183.4961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-4736726800.7645674</v>
      </c>
      <c r="L3555" s="444">
        <f t="shared" ca="1" si="149"/>
        <v>-1141551158984.2607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-1141551158984.2607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-4756463162.4344196</v>
      </c>
      <c r="L3556" s="444">
        <f t="shared" ca="1" si="149"/>
        <v>-1146307622146.6951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-1146307622146.6951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-4776281758.9445629</v>
      </c>
      <c r="L3557" s="444">
        <f t="shared" ca="1" si="149"/>
        <v>-1151083903905.6396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-1151083903905.6396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-4796182932.9401655</v>
      </c>
      <c r="L3558" s="444">
        <f t="shared" ca="1" si="149"/>
        <v>-1155880086838.5798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-1155880086838.5798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-4816167028.4940825</v>
      </c>
      <c r="L3559" s="444">
        <f t="shared" ca="1" si="149"/>
        <v>-1160696253867.074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-1160696253867.074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-4836234391.1128082</v>
      </c>
      <c r="L3560" s="444">
        <f t="shared" ca="1" si="149"/>
        <v>-1165532488258.1868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-1165532488258.1868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-4856385367.742445</v>
      </c>
      <c r="L3561" s="444">
        <f t="shared" ca="1" si="149"/>
        <v>-1170388873625.9292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-1170388873625.9292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-4876620306.7747049</v>
      </c>
      <c r="L3562" s="444">
        <f t="shared" ca="1" si="149"/>
        <v>-1175265493932.7039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-1175265493932.7039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-4896939558.0529327</v>
      </c>
      <c r="L3563" s="444">
        <f t="shared" ca="1" si="149"/>
        <v>-1180162433490.7568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-1180162433490.7568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-4917343472.8781538</v>
      </c>
      <c r="L3564" s="444">
        <f t="shared" ca="1" si="149"/>
        <v>-1185079776963.635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-1185079776963.635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-4937832404.0151463</v>
      </c>
      <c r="L3565" s="444">
        <f t="shared" ca="1" si="149"/>
        <v>-1190017609367.6501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-1190017609367.6501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-4958406705.6985426</v>
      </c>
      <c r="L3566" s="444">
        <f t="shared" ca="1" si="149"/>
        <v>-1194976016073.3486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-1194976016073.3486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-4979066733.6389523</v>
      </c>
      <c r="L3567" s="444">
        <f t="shared" ca="1" si="149"/>
        <v>-1199955082806.9875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-1199955082806.9875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-4999812845.0291147</v>
      </c>
      <c r="L3568" s="444">
        <f t="shared" ca="1" si="149"/>
        <v>-1204954895652.0166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-1204954895652.0166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-5020645398.5500689</v>
      </c>
      <c r="L3569" s="444">
        <f t="shared" ca="1" si="149"/>
        <v>-1209975541050.5667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-1209975541050.5667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-5041564754.3773613</v>
      </c>
      <c r="L3570" s="444">
        <f t="shared" ca="1" si="149"/>
        <v>-1215017105804.9441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-1215017105804.9441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-5062571274.1872673</v>
      </c>
      <c r="L3571" s="444">
        <f t="shared" ca="1" si="149"/>
        <v>-1220079677079.1313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-1220079677079.1313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-5083665321.1630468</v>
      </c>
      <c r="L3572" s="444">
        <f t="shared" ca="1" si="149"/>
        <v>-1225163342400.2944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-1225163342400.2944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-5104847260.0012264</v>
      </c>
      <c r="L3573" s="444">
        <f t="shared" ca="1" si="149"/>
        <v>-1230268189660.2957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-1230268189660.2957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-5126117456.9178982</v>
      </c>
      <c r="L3574" s="444">
        <f t="shared" ca="1" si="149"/>
        <v>-1235394307117.2136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-1235394307117.2136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-5147476279.655057</v>
      </c>
      <c r="L3575" s="444">
        <f t="shared" ca="1" si="149"/>
        <v>-1240541783396.8687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-1240541783396.8687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-5168924097.4869528</v>
      </c>
      <c r="L3576" s="444">
        <f t="shared" ca="1" si="149"/>
        <v>-1245710707494.3557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-1245710707494.3557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-5190461281.2264824</v>
      </c>
      <c r="L3577" s="444">
        <f t="shared" ca="1" si="149"/>
        <v>-1250901168775.5823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-1250901168775.5823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-5212088203.2315931</v>
      </c>
      <c r="L3578" s="444">
        <f t="shared" ref="L3578:L3832" ca="1" si="154">I3578-J3578+K3578</f>
        <v>-1256113256978.814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-1256113256978.814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-5233805237.411725</v>
      </c>
      <c r="L3579" s="444">
        <f t="shared" ca="1" si="154"/>
        <v>-1261347062216.2256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-1261347062216.2256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-5255612759.234273</v>
      </c>
      <c r="L3580" s="444">
        <f t="shared" ca="1" si="154"/>
        <v>-1266602674975.46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-1266602674975.46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-5277511145.7310829</v>
      </c>
      <c r="L3581" s="444">
        <f t="shared" ca="1" si="154"/>
        <v>-1271880186121.1912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-1271880186121.1912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-5299500775.5049629</v>
      </c>
      <c r="L3582" s="444">
        <f t="shared" ca="1" si="154"/>
        <v>-1277179686896.696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-1277179686896.696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-5321582028.7362337</v>
      </c>
      <c r="L3583" s="444">
        <f t="shared" ca="1" si="154"/>
        <v>-1282501268925.4324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-1282501268925.4324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-5343755287.1893015</v>
      </c>
      <c r="L3584" s="444">
        <f t="shared" ca="1" si="154"/>
        <v>-1287845024212.6216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-1287845024212.6216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-5366020934.2192564</v>
      </c>
      <c r="L3585" s="444">
        <f t="shared" ca="1" si="154"/>
        <v>-1293211045146.8408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-1293211045146.8408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-5388379354.7785034</v>
      </c>
      <c r="L3586" s="444">
        <f t="shared" ca="1" si="154"/>
        <v>-1298599424501.6194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-1298599424501.6194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-5410830935.4234142</v>
      </c>
      <c r="L3587" s="444">
        <f t="shared" ca="1" si="154"/>
        <v>-1304010255437.0427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-1304010255437.0427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-5433376064.3210115</v>
      </c>
      <c r="L3588" s="444">
        <f t="shared" ca="1" si="154"/>
        <v>-1309443631501.3638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-1309443631501.3638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-5456015131.255682</v>
      </c>
      <c r="L3589" s="444">
        <f t="shared" ca="1" si="154"/>
        <v>-1314899646632.6194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-1314899646632.6194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-5478748527.6359138</v>
      </c>
      <c r="L3590" s="444">
        <f t="shared" ca="1" si="154"/>
        <v>-1320378395160.2554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-1320378395160.2554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-5501576646.5010643</v>
      </c>
      <c r="L3591" s="444">
        <f t="shared" ca="1" si="154"/>
        <v>-1325879971806.7563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-1325879971806.7563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-5524499882.5281515</v>
      </c>
      <c r="L3592" s="444">
        <f t="shared" ca="1" si="154"/>
        <v>-1331404471689.2844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-1331404471689.2844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-5547518632.0386848</v>
      </c>
      <c r="L3593" s="444">
        <f t="shared" ca="1" si="154"/>
        <v>-1336951990321.323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-1336951990321.323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-5570633293.0055122</v>
      </c>
      <c r="L3594" s="444">
        <f t="shared" ca="1" si="154"/>
        <v>-1342522623614.3286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-1342522623614.3286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-5593844265.0597029</v>
      </c>
      <c r="L3595" s="444">
        <f t="shared" ca="1" si="154"/>
        <v>-1348116467879.3884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-1348116467879.3884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-5617151949.4974518</v>
      </c>
      <c r="L3596" s="444">
        <f t="shared" ca="1" si="154"/>
        <v>-1353733619828.886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-1353733619828.886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-5640556749.2870245</v>
      </c>
      <c r="L3597" s="444">
        <f t="shared" ca="1" si="154"/>
        <v>-1359374176578.1731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-1359374176578.1731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-5664059069.0757208</v>
      </c>
      <c r="L3598" s="444">
        <f t="shared" ca="1" si="154"/>
        <v>-1365038235647.2488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-1365038235647.2488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-5687659315.1968699</v>
      </c>
      <c r="L3599" s="444">
        <f t="shared" ca="1" si="154"/>
        <v>-1370725894962.4456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-1370725894962.4456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-5711357895.676856</v>
      </c>
      <c r="L3600" s="444">
        <f t="shared" ca="1" si="154"/>
        <v>-1376437252858.1223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-1376437252858.1223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-5735155220.2421761</v>
      </c>
      <c r="L3601" s="444">
        <f t="shared" ca="1" si="154"/>
        <v>-1382172408078.3645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-1382172408078.3645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-5759051700.326519</v>
      </c>
      <c r="L3602" s="444">
        <f t="shared" ca="1" si="154"/>
        <v>-1387931459778.6909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-1387931459778.6909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-5783047749.077879</v>
      </c>
      <c r="L3603" s="444">
        <f t="shared" ca="1" si="154"/>
        <v>-1393714507527.7688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-1393714507527.7688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-5807143781.3657036</v>
      </c>
      <c r="L3604" s="444">
        <f t="shared" ca="1" si="154"/>
        <v>-1399521651309.1345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-1399521651309.1345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-5831340213.7880602</v>
      </c>
      <c r="L3605" s="444">
        <f t="shared" ca="1" si="154"/>
        <v>-1405352991522.9226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-1405352991522.9226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-5855637464.6788445</v>
      </c>
      <c r="L3606" s="444">
        <f t="shared" ca="1" si="154"/>
        <v>-1411208628987.6016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-1411208628987.6016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-5880035954.1150064</v>
      </c>
      <c r="L3607" s="444">
        <f t="shared" ca="1" si="154"/>
        <v>-1417088664941.7166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-1417088664941.7166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-5904536103.9238186</v>
      </c>
      <c r="L3608" s="444">
        <f t="shared" ca="1" si="154"/>
        <v>-1422993201045.6404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-1422993201045.6404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-5929138337.6901684</v>
      </c>
      <c r="L3609" s="444">
        <f t="shared" ca="1" si="154"/>
        <v>-1428922339383.3306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-1428922339383.3306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-5953843080.7638769</v>
      </c>
      <c r="L3610" s="444">
        <f t="shared" ca="1" si="154"/>
        <v>-1434876182464.0945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-1434876182464.0945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-5978650760.2670603</v>
      </c>
      <c r="L3611" s="444">
        <f t="shared" ca="1" si="154"/>
        <v>-1440854833224.3616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-1440854833224.3616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-6003561805.1015062</v>
      </c>
      <c r="L3612" s="444">
        <f t="shared" ca="1" si="154"/>
        <v>-1446858395029.4631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-1446858395029.4631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-6028576645.9560966</v>
      </c>
      <c r="L3613" s="444">
        <f t="shared" ca="1" si="154"/>
        <v>-1452886971675.4192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-1452886971675.4192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-6053695715.3142462</v>
      </c>
      <c r="L3614" s="444">
        <f t="shared" ca="1" si="154"/>
        <v>-1458940667390.7334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-1458940667390.7334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-6078919447.4613895</v>
      </c>
      <c r="L3615" s="444">
        <f t="shared" ca="1" si="154"/>
        <v>-1465019586838.1948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-1465019586838.1948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-6104248278.4924784</v>
      </c>
      <c r="L3616" s="444">
        <f t="shared" ca="1" si="154"/>
        <v>-1471123835116.6873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-1471123835116.6873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-6129682646.3195305</v>
      </c>
      <c r="L3617" s="444">
        <f t="shared" ca="1" si="154"/>
        <v>-1477253517763.0068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-1477253517763.0068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-6155222990.6791954</v>
      </c>
      <c r="L3618" s="444">
        <f t="shared" ca="1" si="154"/>
        <v>-1483408740753.686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-1483408740753.686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-6180869753.140358</v>
      </c>
      <c r="L3619" s="444">
        <f t="shared" ca="1" si="154"/>
        <v>-1489589610506.8264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-1489589610506.8264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-6206623377.1117764</v>
      </c>
      <c r="L3620" s="444">
        <f t="shared" ca="1" si="154"/>
        <v>-1495796233883.9382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-1495796233883.9382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-6232484307.8497429</v>
      </c>
      <c r="L3621" s="444">
        <f t="shared" ca="1" si="154"/>
        <v>-1502028718191.7881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-1502028718191.7881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-6258452992.4657841</v>
      </c>
      <c r="L3622" s="444">
        <f t="shared" ca="1" si="154"/>
        <v>-1508287171184.2539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-1508287171184.2539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-6284529879.934391</v>
      </c>
      <c r="L3623" s="444">
        <f t="shared" ca="1" si="154"/>
        <v>-1514571701064.1882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-1514571701064.1882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-6310715421.1007843</v>
      </c>
      <c r="L3624" s="444">
        <f t="shared" ca="1" si="154"/>
        <v>-1520882416485.2891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-1520882416485.2891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-6337010068.6887045</v>
      </c>
      <c r="L3625" s="444">
        <f t="shared" ca="1" si="154"/>
        <v>-1527219426553.9778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-1527219426553.9778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-6363414277.3082409</v>
      </c>
      <c r="L3626" s="444">
        <f t="shared" ca="1" si="154"/>
        <v>-1533582840831.2861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-1533582840831.2861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-6389928503.4636917</v>
      </c>
      <c r="L3627" s="444">
        <f t="shared" ca="1" si="154"/>
        <v>-1539972769334.7498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-1539972769334.7498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-6416553205.5614576</v>
      </c>
      <c r="L3628" s="444">
        <f t="shared" ca="1" si="154"/>
        <v>-1546389322540.3113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-1546389322540.3113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-6443288843.917964</v>
      </c>
      <c r="L3629" s="444">
        <f t="shared" ca="1" si="154"/>
        <v>-1552832611384.2292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-1552832611384.2292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-6470135880.767622</v>
      </c>
      <c r="L3630" s="444">
        <f t="shared" ca="1" si="154"/>
        <v>-1559302747264.9968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-1559302747264.9968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-6497094780.2708197</v>
      </c>
      <c r="L3631" s="444">
        <f t="shared" ca="1" si="154"/>
        <v>-1565799842045.2676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-1565799842045.2676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-6524166008.5219479</v>
      </c>
      <c r="L3632" s="444">
        <f t="shared" ca="1" si="154"/>
        <v>-1572324008053.7896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-1572324008053.7896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-6551350033.557456</v>
      </c>
      <c r="L3633" s="444">
        <f t="shared" ca="1" si="154"/>
        <v>-1578875358087.3469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-1578875358087.3469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-6578647325.363945</v>
      </c>
      <c r="L3634" s="444">
        <f t="shared" ca="1" si="154"/>
        <v>-1585454005412.7109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-1585454005412.7109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-6606058355.8862953</v>
      </c>
      <c r="L3635" s="444">
        <f t="shared" ca="1" si="154"/>
        <v>-1592060063768.5972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-1592060063768.5972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-6633583599.0358219</v>
      </c>
      <c r="L3636" s="444">
        <f t="shared" ca="1" si="154"/>
        <v>-1598693647367.6331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-1598693647367.6331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-6661223530.6984711</v>
      </c>
      <c r="L3637" s="444">
        <f t="shared" ca="1" si="154"/>
        <v>-1605354870898.3315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-1605354870898.3315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-6688978628.7430477</v>
      </c>
      <c r="L3638" s="444">
        <f t="shared" ca="1" si="154"/>
        <v>-1612043849527.0747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-1612043849527.0747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-6716849373.0294781</v>
      </c>
      <c r="L3639" s="444">
        <f t="shared" ca="1" si="154"/>
        <v>-1618760698900.1042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-1618760698900.1042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-6744836245.4171009</v>
      </c>
      <c r="L3640" s="444">
        <f t="shared" ca="1" si="154"/>
        <v>-1625505535145.5212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-1625505535145.5212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-6772939729.7730055</v>
      </c>
      <c r="L3641" s="444">
        <f t="shared" ca="1" si="154"/>
        <v>-1632278474875.2942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-1632278474875.2942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-6801160311.9803925</v>
      </c>
      <c r="L3642" s="444">
        <f t="shared" ca="1" si="154"/>
        <v>-1639079635187.2747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-1639079635187.2747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-6829498479.9469776</v>
      </c>
      <c r="L3643" s="444">
        <f t="shared" ca="1" si="154"/>
        <v>-1645909133667.2217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-1645909133667.2217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-6857954723.6134233</v>
      </c>
      <c r="L3644" s="444">
        <f t="shared" ca="1" si="154"/>
        <v>-1652767088390.8352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-1652767088390.8352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-6886529534.961813</v>
      </c>
      <c r="L3645" s="444">
        <f t="shared" ca="1" si="154"/>
        <v>-1659653617925.7971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-1659653617925.7971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-6915223408.0241547</v>
      </c>
      <c r="L3646" s="444">
        <f t="shared" ca="1" si="154"/>
        <v>-1666568841333.8213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-1666568841333.8213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-6944036838.8909216</v>
      </c>
      <c r="L3647" s="444">
        <f t="shared" ca="1" si="154"/>
        <v>-1673512878172.7122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-1673512878172.7122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-6972970325.7196341</v>
      </c>
      <c r="L3648" s="444">
        <f t="shared" ca="1" si="154"/>
        <v>-1680485848498.4319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-1680485848498.4319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-7002024368.7434664</v>
      </c>
      <c r="L3649" s="444">
        <f t="shared" ca="1" si="154"/>
        <v>-1687487872867.1753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-1687487872867.1753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-7031199470.2798967</v>
      </c>
      <c r="L3650" s="444">
        <f t="shared" ca="1" si="154"/>
        <v>-1694519072337.4551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-1694519072337.4551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-7060496134.7393961</v>
      </c>
      <c r="L3651" s="444">
        <f t="shared" ca="1" si="154"/>
        <v>-1701579568472.1946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-1701579568472.1946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-7089914868.6341438</v>
      </c>
      <c r="L3652" s="444">
        <f t="shared" ca="1" si="154"/>
        <v>-1708669483340.8286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-1708669483340.8286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-7119456180.5867853</v>
      </c>
      <c r="L3653" s="444">
        <f t="shared" ca="1" si="154"/>
        <v>-1715788939521.4153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-1715788939521.4153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-7149120581.3392305</v>
      </c>
      <c r="L3654" s="444">
        <f t="shared" ca="1" si="154"/>
        <v>-1722938060102.7544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-1722938060102.7544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-7178908583.7614756</v>
      </c>
      <c r="L3655" s="444">
        <f t="shared" ca="1" si="154"/>
        <v>-1730116968686.5159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-1730116968686.5159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-7208820702.8604822</v>
      </c>
      <c r="L3656" s="444">
        <f t="shared" ca="1" si="154"/>
        <v>-1737325789389.3765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-1737325789389.3765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-7238857455.7890682</v>
      </c>
      <c r="L3657" s="444">
        <f t="shared" ca="1" si="154"/>
        <v>-1744564646845.1655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-1744564646845.1655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-7269019361.8548565</v>
      </c>
      <c r="L3658" s="444">
        <f t="shared" ca="1" si="154"/>
        <v>-1751833666207.0203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-1751833666207.0203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-7299306942.5292501</v>
      </c>
      <c r="L3659" s="444">
        <f t="shared" ca="1" si="154"/>
        <v>-1759132973149.5496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-1759132973149.5496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-7329720721.4564562</v>
      </c>
      <c r="L3660" s="444">
        <f t="shared" ca="1" si="154"/>
        <v>-1766462693871.0061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-1766462693871.0061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-7360261224.4625254</v>
      </c>
      <c r="L3661" s="444">
        <f t="shared" ca="1" si="154"/>
        <v>-1773822955095.4688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-1773822955095.4688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-7390928979.5644531</v>
      </c>
      <c r="L3662" s="444">
        <f t="shared" ca="1" si="154"/>
        <v>-1781213884075.0332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-1781213884075.0332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-7421724516.9793053</v>
      </c>
      <c r="L3663" s="444">
        <f t="shared" ca="1" si="154"/>
        <v>-1788635608592.0125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-1788635608592.0125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-7452648369.1333847</v>
      </c>
      <c r="L3664" s="444">
        <f t="shared" ca="1" si="154"/>
        <v>-1796088256961.1458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-1796088256961.1458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-7483701070.6714401</v>
      </c>
      <c r="L3665" s="444">
        <f t="shared" ca="1" si="154"/>
        <v>-1803571958031.8171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-1803571958031.8171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-7514883158.4659042</v>
      </c>
      <c r="L3666" s="444">
        <f t="shared" ca="1" si="154"/>
        <v>-1811086841190.283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-1811086841190.283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-7546195171.6261797</v>
      </c>
      <c r="L3667" s="444">
        <f t="shared" ca="1" si="154"/>
        <v>-1818633036361.9092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-1818633036361.9092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-7577637651.5079536</v>
      </c>
      <c r="L3668" s="444">
        <f t="shared" ca="1" si="154"/>
        <v>-1826210674013.4172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-1826210674013.4172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-7609211141.7225723</v>
      </c>
      <c r="L3669" s="444">
        <f t="shared" ca="1" si="154"/>
        <v>-1833819885155.1399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-1833819885155.1399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-7640916188.1464157</v>
      </c>
      <c r="L3670" s="444">
        <f t="shared" ca="1" si="154"/>
        <v>-1841460801343.2864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-1841460801343.2864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-7672753338.9303598</v>
      </c>
      <c r="L3671" s="444">
        <f t="shared" ca="1" si="154"/>
        <v>-1849133554682.2168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-1849133554682.2168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-7704723144.5092363</v>
      </c>
      <c r="L3672" s="444">
        <f t="shared" ca="1" si="154"/>
        <v>-1856838277826.7261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-1856838277826.7261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-7736826157.6113586</v>
      </c>
      <c r="L3673" s="444">
        <f t="shared" ca="1" si="154"/>
        <v>-1864575103984.3374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-1864575103984.3374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-7769062933.2680721</v>
      </c>
      <c r="L3674" s="444">
        <f t="shared" ca="1" si="154"/>
        <v>-1872344166917.6055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-1872344166917.6055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-7801434028.8233557</v>
      </c>
      <c r="L3675" s="444">
        <f t="shared" ca="1" si="154"/>
        <v>-1880145600946.4287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-1880145600946.4287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-7833940003.9434528</v>
      </c>
      <c r="L3676" s="444">
        <f t="shared" ca="1" si="154"/>
        <v>-1887979540950.3721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-1887979540950.3721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-7866581420.6265516</v>
      </c>
      <c r="L3677" s="444">
        <f t="shared" ca="1" si="154"/>
        <v>-1895846122370.9985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-1895846122370.9985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-7899358843.2124949</v>
      </c>
      <c r="L3678" s="444">
        <f t="shared" ca="1" si="154"/>
        <v>-1903745481214.2109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-1903745481214.2109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-7932272838.3925467</v>
      </c>
      <c r="L3679" s="444">
        <f t="shared" ca="1" si="154"/>
        <v>-1911677754052.6035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-1911677754052.6035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-7965323975.2191811</v>
      </c>
      <c r="L3680" s="444">
        <f t="shared" ca="1" si="154"/>
        <v>-1919643078027.8228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-1919643078027.8228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-7998512825.1159277</v>
      </c>
      <c r="L3681" s="444">
        <f t="shared" ca="1" si="154"/>
        <v>-1927641590852.9387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-1927641590852.9387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-8031839961.8872442</v>
      </c>
      <c r="L3682" s="444">
        <f t="shared" ca="1" si="154"/>
        <v>-1935673430814.8259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-1935673430814.8259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-8065305961.7284412</v>
      </c>
      <c r="L3683" s="444">
        <f t="shared" ca="1" si="154"/>
        <v>-1943738736776.5544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-1943738736776.5544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-8098911403.2356434</v>
      </c>
      <c r="L3684" s="444">
        <f t="shared" ca="1" si="154"/>
        <v>-1951837648179.79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-1951837648179.79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-8132656867.4157925</v>
      </c>
      <c r="L3685" s="444">
        <f t="shared" ca="1" si="154"/>
        <v>-1959970305047.2058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-1959970305047.2058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-8166542937.6966906</v>
      </c>
      <c r="L3686" s="444">
        <f t="shared" ca="1" si="154"/>
        <v>-1968136847984.9026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-1968136847984.9026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-8200570199.9370937</v>
      </c>
      <c r="L3687" s="444">
        <f t="shared" ca="1" si="154"/>
        <v>-1976337418184.8396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-1976337418184.8396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-8234739242.4368315</v>
      </c>
      <c r="L3688" s="444">
        <f t="shared" ca="1" si="154"/>
        <v>-1984572157427.2764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-1984572157427.2764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-8269050655.9469843</v>
      </c>
      <c r="L3689" s="444">
        <f t="shared" ca="1" si="154"/>
        <v>-1992841208083.2234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-1992841208083.2234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-8303505033.6800976</v>
      </c>
      <c r="L3690" s="444">
        <f t="shared" ca="1" si="154"/>
        <v>-2001144713116.9036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-2001144713116.9036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-8338102971.3204327</v>
      </c>
      <c r="L3691" s="444">
        <f t="shared" ca="1" si="154"/>
        <v>-2009482816088.2239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-2009482816088.2239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-8372845067.0342646</v>
      </c>
      <c r="L3692" s="444">
        <f t="shared" ca="1" si="154"/>
        <v>-2017855661155.2581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-2017855661155.2581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-8407731921.4802427</v>
      </c>
      <c r="L3693" s="444">
        <f t="shared" ca="1" si="154"/>
        <v>-2026263393076.7383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-2026263393076.7383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-8442764137.8197432</v>
      </c>
      <c r="L3694" s="444">
        <f t="shared" ca="1" si="154"/>
        <v>-2034706157214.5581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-2034706157214.5581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-8477942321.7273254</v>
      </c>
      <c r="L3695" s="444">
        <f t="shared" ca="1" si="154"/>
        <v>-2043184099536.2854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-2043184099536.2854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-8513267081.4011879</v>
      </c>
      <c r="L3696" s="444">
        <f t="shared" ca="1" si="154"/>
        <v>-2051697366617.6865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-2051697366617.6865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-8548739027.5736933</v>
      </c>
      <c r="L3697" s="444">
        <f t="shared" ca="1" si="154"/>
        <v>-2060246105645.2603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-2060246105645.2603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-8584358773.5219173</v>
      </c>
      <c r="L3698" s="444">
        <f t="shared" ca="1" si="154"/>
        <v>-2068830464418.7822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-2068830464418.7822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-8620126935.0782585</v>
      </c>
      <c r="L3699" s="444">
        <f t="shared" ca="1" si="154"/>
        <v>-2077450591353.8606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-2077450591353.8606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-8656044130.6410866</v>
      </c>
      <c r="L3700" s="444">
        <f t="shared" ca="1" si="154"/>
        <v>-2086106635484.5017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-2086106635484.5017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-8692110981.1854229</v>
      </c>
      <c r="L3701" s="444">
        <f t="shared" ca="1" si="154"/>
        <v>-2094798746465.687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-2094798746465.687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-8728328110.273695</v>
      </c>
      <c r="L3702" s="444">
        <f t="shared" ca="1" si="154"/>
        <v>-2103527074575.9607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-2103527074575.9607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-8764696144.0665035</v>
      </c>
      <c r="L3703" s="444">
        <f t="shared" ca="1" si="154"/>
        <v>-2112291770720.0271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-2112291770720.0271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-8801215711.3334465</v>
      </c>
      <c r="L3704" s="444">
        <f t="shared" ca="1" si="154"/>
        <v>-2121092986431.3606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-2121092986431.3606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-8837887443.4640026</v>
      </c>
      <c r="L3705" s="444">
        <f t="shared" ca="1" si="154"/>
        <v>-2129930873874.8247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-2129930873874.8247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-8874711974.4784355</v>
      </c>
      <c r="L3706" s="444">
        <f t="shared" ca="1" si="154"/>
        <v>-2138805585849.3032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-2138805585849.3032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-8911689941.038763</v>
      </c>
      <c r="L3707" s="444">
        <f t="shared" ca="1" si="154"/>
        <v>-2147717275790.342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-2147717275790.342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-8948821982.4597588</v>
      </c>
      <c r="L3708" s="444">
        <f t="shared" ca="1" si="154"/>
        <v>-2156666097772.8018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-2156666097772.8018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-8986108740.7200069</v>
      </c>
      <c r="L3709" s="444">
        <f t="shared" ca="1" si="154"/>
        <v>-2165652206513.5217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-2165652206513.5217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-9023550860.4730072</v>
      </c>
      <c r="L3710" s="444">
        <f t="shared" ca="1" si="154"/>
        <v>-2174675757373.9946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-2174675757373.9946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-9061148989.0583115</v>
      </c>
      <c r="L3711" s="444">
        <f t="shared" ca="1" si="154"/>
        <v>-2183736906363.053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-2183736906363.053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-9098903776.5127201</v>
      </c>
      <c r="L3712" s="444">
        <f t="shared" ca="1" si="154"/>
        <v>-2192835810139.5657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-2192835810139.5657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-9136815875.581522</v>
      </c>
      <c r="L3713" s="444">
        <f t="shared" ca="1" si="154"/>
        <v>-2201972626015.147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-2201972626015.147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-9174885941.7297783</v>
      </c>
      <c r="L3714" s="444">
        <f t="shared" ca="1" si="154"/>
        <v>-2211147511956.877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-2211147511956.877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-9213114633.1536541</v>
      </c>
      <c r="L3715" s="444">
        <f t="shared" ca="1" si="154"/>
        <v>-2220360626590.0308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-2220360626590.0308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-9251502610.7917938</v>
      </c>
      <c r="L3716" s="444">
        <f t="shared" ca="1" si="154"/>
        <v>-2229612129200.8228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-2229612129200.8228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-9290050538.3367615</v>
      </c>
      <c r="L3717" s="444">
        <f t="shared" ca="1" si="154"/>
        <v>-2238902179739.1597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-2238902179739.1597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-9328759082.2464981</v>
      </c>
      <c r="L3718" s="444">
        <f t="shared" ca="1" si="154"/>
        <v>-2248230938821.4063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-2248230938821.4063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-9367628911.7558594</v>
      </c>
      <c r="L3719" s="444">
        <f t="shared" ca="1" si="154"/>
        <v>-2257598567733.1621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-2257598567733.1621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-9406660698.888176</v>
      </c>
      <c r="L3720" s="444">
        <f t="shared" ca="1" si="154"/>
        <v>-2267005228432.0503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-2267005228432.0503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-9445855118.466877</v>
      </c>
      <c r="L3721" s="444">
        <f t="shared" ca="1" si="154"/>
        <v>-2276451083550.5171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-2276451083550.5171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-9485212848.1271553</v>
      </c>
      <c r="L3722" s="444">
        <f t="shared" ca="1" si="154"/>
        <v>-2285936296398.644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-2285936296398.644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-9524734568.3276825</v>
      </c>
      <c r="L3723" s="444">
        <f t="shared" ca="1" si="154"/>
        <v>-2295461030966.9717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-2295461030966.9717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-9564420962.362381</v>
      </c>
      <c r="L3724" s="444">
        <f t="shared" ca="1" si="154"/>
        <v>-2305025451929.334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-2305025451929.334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-9604272716.3722248</v>
      </c>
      <c r="L3725" s="444">
        <f t="shared" ca="1" si="154"/>
        <v>-2314629724645.7061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-2314629724645.7061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-9644290519.3571091</v>
      </c>
      <c r="L3726" s="444">
        <f t="shared" ca="1" si="154"/>
        <v>-2324274015165.063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-2324274015165.063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-9684475063.1877632</v>
      </c>
      <c r="L3727" s="444">
        <f t="shared" ca="1" si="154"/>
        <v>-2333958490228.251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-2333958490228.251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-9724827042.617712</v>
      </c>
      <c r="L3728" s="444">
        <f t="shared" ca="1" si="154"/>
        <v>-2343683317270.8687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-2343683317270.8687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-9765347155.2952862</v>
      </c>
      <c r="L3729" s="444">
        <f t="shared" ca="1" si="154"/>
        <v>-2353448664426.1641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-2353448664426.1641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-9806036101.7756844</v>
      </c>
      <c r="L3730" s="444">
        <f t="shared" ca="1" si="154"/>
        <v>-2363254700527.9399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-2363254700527.9399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-9846894585.533083</v>
      </c>
      <c r="L3731" s="444">
        <f t="shared" ca="1" si="154"/>
        <v>-2373101595113.4731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-2373101595113.4731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-9887923312.972805</v>
      </c>
      <c r="L3732" s="444">
        <f t="shared" ca="1" si="154"/>
        <v>-2382989518426.4458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-2382989518426.4458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-9929122993.4435234</v>
      </c>
      <c r="L3733" s="444">
        <f t="shared" ca="1" si="154"/>
        <v>-2392918641419.8892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-2392918641419.8892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-9970494339.2495384</v>
      </c>
      <c r="L3734" s="444">
        <f t="shared" ca="1" si="154"/>
        <v>-2402889135759.1387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-2402889135759.1387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-10012038065.663078</v>
      </c>
      <c r="L3735" s="444">
        <f t="shared" ca="1" si="154"/>
        <v>-2412901173824.8018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-2412901173824.8018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-10053754890.936674</v>
      </c>
      <c r="L3736" s="444">
        <f t="shared" ca="1" si="154"/>
        <v>-2422954928715.7383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-2422954928715.7383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-10095645536.315577</v>
      </c>
      <c r="L3737" s="444">
        <f t="shared" ca="1" si="154"/>
        <v>-2433050574252.0537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-2433050574252.0537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-10137710726.050224</v>
      </c>
      <c r="L3738" s="444">
        <f t="shared" ca="1" si="154"/>
        <v>-2443188284978.104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-2443188284978.104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-10179951187.408766</v>
      </c>
      <c r="L3739" s="444">
        <f t="shared" ca="1" si="154"/>
        <v>-2453368236165.5127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-2453368236165.5127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-10222367650.689636</v>
      </c>
      <c r="L3740" s="444">
        <f t="shared" ca="1" si="154"/>
        <v>-2463590603816.2021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-2463590603816.2021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-10264960849.234175</v>
      </c>
      <c r="L3741" s="444">
        <f t="shared" ca="1" si="154"/>
        <v>-2473855564665.4365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-2473855564665.4365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-10307731519.43932</v>
      </c>
      <c r="L3742" s="444">
        <f t="shared" ca="1" si="154"/>
        <v>-2484163296184.876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-2484163296184.876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-10350680400.770317</v>
      </c>
      <c r="L3743" s="444">
        <f t="shared" ca="1" si="154"/>
        <v>-2494513976585.6465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-2494513976585.6465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-10393808235.773527</v>
      </c>
      <c r="L3744" s="444">
        <f t="shared" ca="1" si="154"/>
        <v>-2504907784821.4199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-2504907784821.4199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-10437115770.089249</v>
      </c>
      <c r="L3745" s="444">
        <f t="shared" ca="1" si="154"/>
        <v>-2515344900591.5093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-2515344900591.5093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-10480603752.464622</v>
      </c>
      <c r="L3746" s="444">
        <f t="shared" ca="1" si="154"/>
        <v>-2525825504343.9741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-2525825504343.9741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-10524272934.76656</v>
      </c>
      <c r="L3747" s="444">
        <f t="shared" ca="1" si="154"/>
        <v>-2536349777278.7407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-2536349777278.7407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-10568124071.994753</v>
      </c>
      <c r="L3748" s="444">
        <f t="shared" ca="1" si="154"/>
        <v>-2546917901350.7354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-2546917901350.7354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-10612157922.294731</v>
      </c>
      <c r="L3749" s="444">
        <f t="shared" ca="1" si="154"/>
        <v>-2557530059273.0303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-2557530059273.0303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-10656375246.970959</v>
      </c>
      <c r="L3750" s="444">
        <f t="shared" ca="1" si="154"/>
        <v>-2568186434520.0015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-2568186434520.0015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-10700776810.500006</v>
      </c>
      <c r="L3751" s="444">
        <f t="shared" ca="1" si="154"/>
        <v>-2578887211330.5015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-2578887211330.5015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-10745363380.543756</v>
      </c>
      <c r="L3752" s="444">
        <f t="shared" ca="1" si="154"/>
        <v>-2589632574711.0454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-2589632574711.0454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-10790135727.962688</v>
      </c>
      <c r="L3753" s="444">
        <f t="shared" ca="1" si="154"/>
        <v>-2600422710439.0083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-2600422710439.0083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-10835094626.829201</v>
      </c>
      <c r="L3754" s="444">
        <f t="shared" ca="1" si="154"/>
        <v>-2611257805065.8374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-2611257805065.8374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-10880240854.440989</v>
      </c>
      <c r="L3755" s="444">
        <f t="shared" ca="1" si="154"/>
        <v>-2622138045920.2783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-2622138045920.2783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-10925575191.334494</v>
      </c>
      <c r="L3756" s="444">
        <f t="shared" ca="1" si="154"/>
        <v>-2633063621111.6128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-2633063621111.6128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-10971098421.298386</v>
      </c>
      <c r="L3757" s="444">
        <f t="shared" ca="1" si="154"/>
        <v>-2644034719532.9111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-2644034719532.9111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-11016811331.387129</v>
      </c>
      <c r="L3758" s="444">
        <f t="shared" ca="1" si="154"/>
        <v>-2655051530864.2983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-2655051530864.2983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-11062714711.934576</v>
      </c>
      <c r="L3759" s="444">
        <f t="shared" ca="1" si="154"/>
        <v>-2666114245576.2329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-2666114245576.2329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-11108809356.567636</v>
      </c>
      <c r="L3760" s="444">
        <f t="shared" ca="1" si="154"/>
        <v>-2677223054932.8008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-2677223054932.8008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-11155096062.220003</v>
      </c>
      <c r="L3761" s="444">
        <f t="shared" ca="1" si="154"/>
        <v>-2688378150995.021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-2688378150995.021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-11201575629.14592</v>
      </c>
      <c r="L3762" s="444">
        <f t="shared" ca="1" si="154"/>
        <v>-2699579726624.167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-2699579726624.167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-11248248860.934029</v>
      </c>
      <c r="L3763" s="444">
        <f t="shared" ca="1" si="154"/>
        <v>-2710827975485.1011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-2710827975485.1011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-11295116564.521254</v>
      </c>
      <c r="L3764" s="444">
        <f t="shared" ca="1" si="154"/>
        <v>-2722123092049.6226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-2722123092049.6226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-11342179550.20676</v>
      </c>
      <c r="L3765" s="444">
        <f t="shared" ca="1" si="154"/>
        <v>-2733465271599.8291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-2733465271599.8291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-11389438631.665955</v>
      </c>
      <c r="L3766" s="444">
        <f t="shared" ca="1" si="154"/>
        <v>-2744854710231.4951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-2744854710231.4951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-11436894625.964563</v>
      </c>
      <c r="L3767" s="444">
        <f t="shared" ca="1" si="154"/>
        <v>-2756291604857.4595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-2756291604857.4595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-11484548353.572748</v>
      </c>
      <c r="L3768" s="444">
        <f t="shared" ca="1" si="154"/>
        <v>-2767776153211.0322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-2767776153211.0322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-11532400638.379301</v>
      </c>
      <c r="L3769" s="444">
        <f t="shared" ca="1" si="154"/>
        <v>-2779308553849.4116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-2779308553849.4116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-11580452307.705881</v>
      </c>
      <c r="L3770" s="444">
        <f t="shared" ca="1" si="154"/>
        <v>-2790889006157.1177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-2790889006157.1177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-11628704192.321323</v>
      </c>
      <c r="L3771" s="444">
        <f t="shared" ca="1" si="154"/>
        <v>-2802517710349.439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-2802517710349.439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-11677157126.455996</v>
      </c>
      <c r="L3772" s="444">
        <f t="shared" ca="1" si="154"/>
        <v>-2814194867475.895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-2814194867475.895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-11725811947.816229</v>
      </c>
      <c r="L3773" s="444">
        <f t="shared" ca="1" si="154"/>
        <v>-2825920679423.7114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-2825920679423.7114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-11774669497.598797</v>
      </c>
      <c r="L3774" s="444">
        <f t="shared" ca="1" si="154"/>
        <v>-2837695348921.3101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-2837695348921.3101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-11823730620.505459</v>
      </c>
      <c r="L3775" s="444">
        <f t="shared" ca="1" si="154"/>
        <v>-2849519079541.8154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-2849519079541.8154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-11872996164.757565</v>
      </c>
      <c r="L3776" s="444">
        <f t="shared" ca="1" si="154"/>
        <v>-2861392075706.5728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-2861392075706.5728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-11922466982.11072</v>
      </c>
      <c r="L3777" s="444">
        <f t="shared" ca="1" si="154"/>
        <v>-2873314542688.6836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-2873314542688.6836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-11972143927.869514</v>
      </c>
      <c r="L3778" s="444">
        <f t="shared" ca="1" si="154"/>
        <v>-2885286686616.5532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-2885286686616.5532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-12022027860.902306</v>
      </c>
      <c r="L3779" s="444">
        <f t="shared" ca="1" si="154"/>
        <v>-2897308714477.4556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-2897308714477.4556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-12072119643.656065</v>
      </c>
      <c r="L3780" s="444">
        <f t="shared" ca="1" si="154"/>
        <v>-2909380834121.1118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-2909380834121.1118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-12122420142.171299</v>
      </c>
      <c r="L3781" s="444">
        <f t="shared" ca="1" si="154"/>
        <v>-2921503254263.2832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-2921503254263.2832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-12172930226.097013</v>
      </c>
      <c r="L3782" s="444">
        <f t="shared" ca="1" si="154"/>
        <v>-2933676184489.3804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-2933676184489.3804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-12223650768.705751</v>
      </c>
      <c r="L3783" s="444">
        <f t="shared" ca="1" si="154"/>
        <v>-2945899835258.0859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-2945899835258.0859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-12274582646.908691</v>
      </c>
      <c r="L3784" s="444">
        <f t="shared" ca="1" si="154"/>
        <v>-2958174417904.9946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-2958174417904.9946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-12325726741.270811</v>
      </c>
      <c r="L3785" s="444">
        <f t="shared" ca="1" si="154"/>
        <v>-2970500144646.2656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-2970500144646.2656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-12377083936.026106</v>
      </c>
      <c r="L3786" s="444">
        <f t="shared" ca="1" si="154"/>
        <v>-2982877228582.2915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-2982877228582.2915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-12428655119.09288</v>
      </c>
      <c r="L3787" s="444">
        <f t="shared" ca="1" si="154"/>
        <v>-2995305883701.3843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-2995305883701.3843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-12480441182.089102</v>
      </c>
      <c r="L3788" s="444">
        <f t="shared" ca="1" si="154"/>
        <v>-3007786324883.4731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-3007786324883.4731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-12532443020.347805</v>
      </c>
      <c r="L3789" s="444">
        <f t="shared" ca="1" si="154"/>
        <v>-3020318767903.8208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-3020318767903.8208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-12584661532.932587</v>
      </c>
      <c r="L3790" s="444">
        <f t="shared" ca="1" si="154"/>
        <v>-3032903429436.7534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-3032903429436.7534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-12637097622.653139</v>
      </c>
      <c r="L3791" s="444">
        <f t="shared" ca="1" si="154"/>
        <v>-3045540527059.4067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-3045540527059.4067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-12689752196.080862</v>
      </c>
      <c r="L3792" s="444">
        <f t="shared" ca="1" si="154"/>
        <v>-3058230279255.4878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-3058230279255.4878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-12742626163.564533</v>
      </c>
      <c r="L3793" s="444">
        <f t="shared" ca="1" si="154"/>
        <v>-3070972905419.0522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-3070972905419.0522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-12795720439.246052</v>
      </c>
      <c r="L3794" s="444">
        <f t="shared" ca="1" si="154"/>
        <v>-3083768625858.2983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-3083768625858.2983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-12849035941.076242</v>
      </c>
      <c r="L3795" s="444">
        <f t="shared" ca="1" si="154"/>
        <v>-3096617661799.3745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-3096617661799.3745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-12902573590.830727</v>
      </c>
      <c r="L3796" s="444">
        <f t="shared" ca="1" si="154"/>
        <v>-3109520235390.2051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-3109520235390.2051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-12956334314.125854</v>
      </c>
      <c r="L3797" s="444">
        <f t="shared" ca="1" si="154"/>
        <v>-3122476569704.3311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-3122476569704.3311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-13010319040.434713</v>
      </c>
      <c r="L3798" s="444">
        <f t="shared" ca="1" si="154"/>
        <v>-3135486888744.7656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-3135486888744.7656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-13064528703.103189</v>
      </c>
      <c r="L3799" s="444">
        <f t="shared" ca="1" si="154"/>
        <v>-3148551417447.8687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-3148551417447.8687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-13118964239.366119</v>
      </c>
      <c r="L3800" s="444">
        <f t="shared" ca="1" si="154"/>
        <v>-3161670381687.2349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-3161670381687.2349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-13173626590.363478</v>
      </c>
      <c r="L3801" s="444">
        <f t="shared" ca="1" si="154"/>
        <v>-3174844008277.5981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-3174844008277.5981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-13228516701.156658</v>
      </c>
      <c r="L3802" s="444">
        <f t="shared" ca="1" si="154"/>
        <v>-3188072524978.7549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-3188072524978.7549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-13283635520.744812</v>
      </c>
      <c r="L3803" s="444">
        <f t="shared" ca="1" si="154"/>
        <v>-3201356160499.4995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-3201356160499.4995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-13338984002.081247</v>
      </c>
      <c r="L3804" s="444">
        <f t="shared" ca="1" si="154"/>
        <v>-3214695144501.5806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-3214695144501.5806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-13394563102.089918</v>
      </c>
      <c r="L3805" s="444">
        <f t="shared" ca="1" si="154"/>
        <v>-3228089707603.6704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-3228089707603.6704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-13450373781.681959</v>
      </c>
      <c r="L3806" s="444">
        <f t="shared" ca="1" si="154"/>
        <v>-3241540081385.3525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-3241540081385.3525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-13506417005.772303</v>
      </c>
      <c r="L3807" s="444">
        <f t="shared" ca="1" si="154"/>
        <v>-3255046498391.125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-3255046498391.125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-13562693743.296354</v>
      </c>
      <c r="L3808" s="444">
        <f t="shared" ca="1" si="154"/>
        <v>-3268609192134.4214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-3268609192134.4214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-13619204967.226755</v>
      </c>
      <c r="L3809" s="444">
        <f t="shared" ca="1" si="154"/>
        <v>-3282228397101.6479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-3282228397101.6479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-13675951654.5902</v>
      </c>
      <c r="L3810" s="444">
        <f t="shared" ca="1" si="154"/>
        <v>-3295904348756.2383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-3295904348756.2383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-13732934786.484325</v>
      </c>
      <c r="L3811" s="444">
        <f t="shared" ca="1" si="154"/>
        <v>-3309637283542.7227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-3309637283542.7227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-13790155348.094677</v>
      </c>
      <c r="L3812" s="444">
        <f t="shared" ca="1" si="154"/>
        <v>-3323427438890.8174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-3323427438890.8174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-13847614328.711739</v>
      </c>
      <c r="L3813" s="444">
        <f t="shared" ca="1" si="154"/>
        <v>-3337275053219.5293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-3337275053219.5293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-13905312721.748039</v>
      </c>
      <c r="L3814" s="444">
        <f t="shared" ca="1" si="154"/>
        <v>-3351180365941.2773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-3351180365941.2773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-13963251524.755322</v>
      </c>
      <c r="L3815" s="444">
        <f t="shared" ca="1" si="154"/>
        <v>-3365143617466.0327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-3365143617466.0327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-14021431739.441803</v>
      </c>
      <c r="L3816" s="444">
        <f t="shared" ca="1" si="154"/>
        <v>-3379165049205.4746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-3379165049205.4746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-14079854371.689478</v>
      </c>
      <c r="L3817" s="444">
        <f t="shared" ca="1" si="154"/>
        <v>-3393244903577.1641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-3393244903577.1641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-14138520431.571516</v>
      </c>
      <c r="L3818" s="444">
        <f t="shared" ca="1" si="154"/>
        <v>-3407383424008.7354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-3407383424008.7354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-14197430933.36973</v>
      </c>
      <c r="L3819" s="444">
        <f t="shared" ca="1" si="154"/>
        <v>-3421580854942.105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-3421580854942.105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-14256586895.592104</v>
      </c>
      <c r="L3820" s="444">
        <f t="shared" ca="1" si="154"/>
        <v>-3435837441837.6973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-3435837441837.6973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-14315989340.990404</v>
      </c>
      <c r="L3821" s="444">
        <f t="shared" ca="1" si="154"/>
        <v>-3450153431178.6875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-3450153431178.6875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-14375639296.577864</v>
      </c>
      <c r="L3822" s="444">
        <f t="shared" ca="1" si="154"/>
        <v>-3464529070475.2651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-3464529070475.2651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-14435537793.64694</v>
      </c>
      <c r="L3823" s="444">
        <f t="shared" ca="1" si="154"/>
        <v>-3478964608268.9121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-3478964608268.9121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-14495685867.787136</v>
      </c>
      <c r="L3824" s="444">
        <f t="shared" ca="1" si="154"/>
        <v>-3493460294136.6992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-3493460294136.6992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-14556084558.902914</v>
      </c>
      <c r="L3825" s="444">
        <f t="shared" ca="1" si="154"/>
        <v>-3508016378695.6021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-3508016378695.6021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-14616734911.231676</v>
      </c>
      <c r="L3826" s="444">
        <f t="shared" ca="1" si="154"/>
        <v>-3522633113606.8335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-3522633113606.8335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-14677637973.361807</v>
      </c>
      <c r="L3827" s="444">
        <f t="shared" ca="1" si="154"/>
        <v>-3537310751580.1953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-3537310751580.1953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-14738794798.250811</v>
      </c>
      <c r="L3828" s="444">
        <f t="shared" ca="1" si="154"/>
        <v>-3552049546378.4463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-3552049546378.4463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-14800206443.243526</v>
      </c>
      <c r="L3829" s="444">
        <f t="shared" ca="1" si="154"/>
        <v>-3566849752821.6899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-3566849752821.6899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-14861873970.090374</v>
      </c>
      <c r="L3830" s="444">
        <f t="shared" ca="1" si="154"/>
        <v>-3581711626791.7803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-3581711626791.7803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-14923798444.965752</v>
      </c>
      <c r="L3831" s="444">
        <f t="shared" ca="1" si="154"/>
        <v>-3596635425236.7461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-3596635425236.7461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-14985980938.486443</v>
      </c>
      <c r="L3832" s="444">
        <f t="shared" ca="1" si="154"/>
        <v>-3611621406175.2324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-3611621406175.2324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-15048422525.730135</v>
      </c>
      <c r="L3833" s="444">
        <f t="shared" ref="L3833:L4087" ca="1" si="159">I3833-J3833+K3833</f>
        <v>-3626669828700.9624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-3626669828700.9624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-15111124286.254009</v>
      </c>
      <c r="L3834" s="444">
        <f t="shared" ca="1" si="159"/>
        <v>-3641780952987.2163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-3641780952987.2163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-15174087304.113401</v>
      </c>
      <c r="L3835" s="444">
        <f t="shared" ca="1" si="159"/>
        <v>-3656955040291.3296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-3656955040291.3296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-15237312667.880539</v>
      </c>
      <c r="L3836" s="444">
        <f t="shared" ca="1" si="159"/>
        <v>-3672192352959.21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-3672192352959.21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-15300801470.663374</v>
      </c>
      <c r="L3837" s="444">
        <f t="shared" ca="1" si="159"/>
        <v>-3687493154429.8735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-3687493154429.8735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-15364554810.124474</v>
      </c>
      <c r="L3838" s="444">
        <f t="shared" ca="1" si="159"/>
        <v>-3702857709239.998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-3702857709239.998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-15428573788.499992</v>
      </c>
      <c r="L3839" s="444">
        <f t="shared" ca="1" si="159"/>
        <v>-3718286283028.498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-3718286283028.498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-15492859512.618742</v>
      </c>
      <c r="L3840" s="444">
        <f t="shared" ca="1" si="159"/>
        <v>-3733779142541.1167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-3733779142541.1167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-15557413093.92132</v>
      </c>
      <c r="L3841" s="444">
        <f t="shared" ca="1" si="159"/>
        <v>-3749336555635.0381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-3749336555635.0381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-15622235648.479324</v>
      </c>
      <c r="L3842" s="444">
        <f t="shared" ca="1" si="159"/>
        <v>-3764958791283.5176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-3764958791283.5176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-15687328297.014656</v>
      </c>
      <c r="L3843" s="444">
        <f t="shared" ca="1" si="159"/>
        <v>-3780646119580.5322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-3780646119580.5322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-15752692164.918886</v>
      </c>
      <c r="L3844" s="444">
        <f t="shared" ca="1" si="159"/>
        <v>-3796398811745.4512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-3796398811745.4512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-15818328382.272713</v>
      </c>
      <c r="L3845" s="444">
        <f t="shared" ca="1" si="159"/>
        <v>-3812217140127.7241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-3812217140127.7241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-15884238083.865517</v>
      </c>
      <c r="L3846" s="444">
        <f t="shared" ca="1" si="159"/>
        <v>-3828101378211.5898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-3828101378211.5898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-15950422409.21496</v>
      </c>
      <c r="L3847" s="444">
        <f t="shared" ca="1" si="159"/>
        <v>-3844051800620.8047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-3844051800620.8047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-16016882502.586683</v>
      </c>
      <c r="L3848" s="444">
        <f t="shared" ca="1" si="159"/>
        <v>-3860068683123.3916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-3860068683123.3916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-16083619513.014132</v>
      </c>
      <c r="L3849" s="444">
        <f t="shared" ca="1" si="159"/>
        <v>-3876152302636.4058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-3876152302636.4058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-16150634594.318357</v>
      </c>
      <c r="L3850" s="444">
        <f t="shared" ca="1" si="159"/>
        <v>-3892302937230.7241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-3892302937230.7241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-16217928905.128016</v>
      </c>
      <c r="L3851" s="444">
        <f t="shared" ca="1" si="159"/>
        <v>-3908520866135.8521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-3908520866135.8521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-16285503608.899385</v>
      </c>
      <c r="L3852" s="444">
        <f t="shared" ca="1" si="159"/>
        <v>-3924806369744.7515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-3924806369744.7515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-16353359873.936464</v>
      </c>
      <c r="L3853" s="444">
        <f t="shared" ca="1" si="159"/>
        <v>-3941159729618.688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-3941159729618.688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-16421498873.4112</v>
      </c>
      <c r="L3854" s="444">
        <f t="shared" ca="1" si="159"/>
        <v>-3957581228492.0991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-3957581228492.0991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-16489921785.383745</v>
      </c>
      <c r="L3855" s="444">
        <f t="shared" ca="1" si="159"/>
        <v>-3974071150277.4829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-3974071150277.4829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-16558629792.822844</v>
      </c>
      <c r="L3856" s="444">
        <f t="shared" ca="1" si="159"/>
        <v>-3990629780070.3057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-3990629780070.3057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-16627624083.626274</v>
      </c>
      <c r="L3857" s="444">
        <f t="shared" ca="1" si="159"/>
        <v>-4007257404153.9321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-4007257404153.9321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-16696905850.641384</v>
      </c>
      <c r="L3858" s="444">
        <f t="shared" ca="1" si="159"/>
        <v>-4023954310004.5737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-4023954310004.5737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-16766476291.685724</v>
      </c>
      <c r="L3859" s="444">
        <f t="shared" ca="1" si="159"/>
        <v>-4040720786296.2593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-4040720786296.2593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-16836336609.567745</v>
      </c>
      <c r="L3860" s="444">
        <f t="shared" ca="1" si="159"/>
        <v>-4057557122905.8271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-4057557122905.8271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-16906488012.107611</v>
      </c>
      <c r="L3861" s="444">
        <f t="shared" ca="1" si="159"/>
        <v>-4074463610917.9346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-4074463610917.9346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-16976931712.15806</v>
      </c>
      <c r="L3862" s="444">
        <f t="shared" ca="1" si="159"/>
        <v>-4091440542630.0928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-4091440542630.0928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-17047668927.625387</v>
      </c>
      <c r="L3863" s="444">
        <f t="shared" ca="1" si="159"/>
        <v>-4108488211557.7183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-4108488211557.7183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-17118700881.490492</v>
      </c>
      <c r="L3864" s="444">
        <f t="shared" ca="1" si="159"/>
        <v>-4125606912439.209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-4125606912439.209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-17190028801.830036</v>
      </c>
      <c r="L3865" s="444">
        <f t="shared" ca="1" si="159"/>
        <v>-4142796941241.0391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-4142796941241.0391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-17261653921.837662</v>
      </c>
      <c r="L3866" s="444">
        <f t="shared" ca="1" si="159"/>
        <v>-4160058595162.877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-4160058595162.877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-17333577479.845318</v>
      </c>
      <c r="L3867" s="444">
        <f t="shared" ca="1" si="159"/>
        <v>-4177392172642.7222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-4177392172642.7222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-17405800719.344677</v>
      </c>
      <c r="L3868" s="444">
        <f t="shared" ca="1" si="159"/>
        <v>-4194797973362.0669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-4194797973362.0669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-17478324889.008614</v>
      </c>
      <c r="L3869" s="444">
        <f t="shared" ca="1" si="159"/>
        <v>-4212276298251.0757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-4212276298251.0757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-17551151242.712814</v>
      </c>
      <c r="L3870" s="444">
        <f t="shared" ca="1" si="159"/>
        <v>-4229827449493.7886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-4229827449493.7886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-17624281039.557453</v>
      </c>
      <c r="L3871" s="444">
        <f t="shared" ca="1" si="159"/>
        <v>-4247451730533.3462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-4247451730533.3462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-17697715543.888943</v>
      </c>
      <c r="L3872" s="444">
        <f t="shared" ca="1" si="159"/>
        <v>-4265149446077.2354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-4265149446077.2354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-17771456025.321815</v>
      </c>
      <c r="L3873" s="444">
        <f t="shared" ca="1" si="159"/>
        <v>-4282920902102.5571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-4282920902102.5571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-17845503758.760651</v>
      </c>
      <c r="L3874" s="444">
        <f t="shared" ca="1" si="159"/>
        <v>-4300766405861.3179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-4300766405861.3179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-17919860024.422161</v>
      </c>
      <c r="L3875" s="444">
        <f t="shared" ca="1" si="159"/>
        <v>-4318686265885.7402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-4318686265885.7402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-17994526107.85725</v>
      </c>
      <c r="L3876" s="444">
        <f t="shared" ca="1" si="159"/>
        <v>-4336680791993.5977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-4336680791993.5977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-18069503299.973324</v>
      </c>
      <c r="L3877" s="444">
        <f t="shared" ca="1" si="159"/>
        <v>-4354750295293.5708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-4354750295293.5708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-18144792897.056545</v>
      </c>
      <c r="L3878" s="444">
        <f t="shared" ca="1" si="159"/>
        <v>-4372895088190.6274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-4372895088190.6274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-18220396200.794281</v>
      </c>
      <c r="L3879" s="444">
        <f t="shared" ca="1" si="159"/>
        <v>-4391115484391.4219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-4391115484391.4219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-18296314518.297592</v>
      </c>
      <c r="L3880" s="444">
        <f t="shared" ca="1" si="159"/>
        <v>-4409411798909.7197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-4409411798909.7197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-18372549162.123833</v>
      </c>
      <c r="L3881" s="444">
        <f t="shared" ca="1" si="159"/>
        <v>-4427784348071.8438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-4427784348071.8438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-18449101450.299347</v>
      </c>
      <c r="L3882" s="444">
        <f t="shared" ca="1" si="159"/>
        <v>-4446233449522.1436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-4446233449522.1436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-18525972706.342266</v>
      </c>
      <c r="L3883" s="444">
        <f t="shared" ca="1" si="159"/>
        <v>-4464759422228.4854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-4464759422228.4854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-18603164259.285355</v>
      </c>
      <c r="L3884" s="444">
        <f t="shared" ca="1" si="159"/>
        <v>-4483362586487.7705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-4483362586487.7705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-18680677443.699043</v>
      </c>
      <c r="L3885" s="444">
        <f t="shared" ca="1" si="159"/>
        <v>-4502043263931.4697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-4502043263931.4697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-18758513599.714458</v>
      </c>
      <c r="L3886" s="444">
        <f t="shared" ca="1" si="159"/>
        <v>-4520801777531.1846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-4520801777531.1846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-18836674073.0466</v>
      </c>
      <c r="L3887" s="444">
        <f t="shared" ca="1" si="159"/>
        <v>-4539638451604.2314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-4539638451604.2314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-18915160215.017632</v>
      </c>
      <c r="L3888" s="444">
        <f t="shared" ca="1" si="159"/>
        <v>-4558553611819.249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-4558553611819.249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-18993973382.580204</v>
      </c>
      <c r="L3889" s="444">
        <f t="shared" ca="1" si="159"/>
        <v>-4577547585201.8291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-4577547585201.8291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-19073114938.340954</v>
      </c>
      <c r="L3890" s="444">
        <f t="shared" ca="1" si="159"/>
        <v>-4596620700140.1699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-4596620700140.1699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-19152586250.584042</v>
      </c>
      <c r="L3891" s="444">
        <f t="shared" ca="1" si="159"/>
        <v>-4615773286390.7539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-4615773286390.7539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-19232388693.294807</v>
      </c>
      <c r="L3892" s="444">
        <f t="shared" ca="1" si="159"/>
        <v>-4635005675084.0488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-4635005675084.0488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-19312523646.183537</v>
      </c>
      <c r="L3893" s="444">
        <f t="shared" ca="1" si="159"/>
        <v>-4654318198730.2324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-4654318198730.2324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-19392992494.709301</v>
      </c>
      <c r="L3894" s="444">
        <f t="shared" ca="1" si="159"/>
        <v>-4673711191224.9414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-4673711191224.9414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-19473796630.103924</v>
      </c>
      <c r="L3895" s="444">
        <f t="shared" ca="1" si="159"/>
        <v>-4693184987855.0449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-4693184987855.0449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-19554937449.396019</v>
      </c>
      <c r="L3896" s="444">
        <f t="shared" ca="1" si="159"/>
        <v>-4712739925304.4414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-4712739925304.4414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-19636416355.435173</v>
      </c>
      <c r="L3897" s="444">
        <f t="shared" ca="1" si="159"/>
        <v>-4732376341659.877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-4732376341659.877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-19718234756.916153</v>
      </c>
      <c r="L3898" s="444">
        <f t="shared" ca="1" si="159"/>
        <v>-4752094576416.793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-4752094576416.793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-19800394068.403305</v>
      </c>
      <c r="L3899" s="444">
        <f t="shared" ca="1" si="159"/>
        <v>-4771894970485.1963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-4771894970485.1963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-19882895710.354984</v>
      </c>
      <c r="L3900" s="444">
        <f t="shared" ca="1" si="159"/>
        <v>-4791777866195.5518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-4791777866195.5518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-19965741109.148132</v>
      </c>
      <c r="L3901" s="444">
        <f t="shared" ca="1" si="159"/>
        <v>-4811743607304.7002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-4811743607304.7002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-20048931697.102917</v>
      </c>
      <c r="L3902" s="444">
        <f t="shared" ca="1" si="159"/>
        <v>-4831792539001.8027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-4831792539001.8027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-20132468912.507511</v>
      </c>
      <c r="L3903" s="444">
        <f t="shared" ca="1" si="159"/>
        <v>-4851925007914.3105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-4851925007914.3105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-20216354199.64296</v>
      </c>
      <c r="L3904" s="444">
        <f t="shared" ca="1" si="159"/>
        <v>-4872141362113.9531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-4872141362113.9531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-20300589008.808136</v>
      </c>
      <c r="L3905" s="444">
        <f t="shared" ca="1" si="159"/>
        <v>-4892441951122.7617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-4892441951122.7617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-20385174796.344841</v>
      </c>
      <c r="L3906" s="444">
        <f t="shared" ca="1" si="159"/>
        <v>-4912827125919.1064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-4912827125919.1064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-20470113024.662945</v>
      </c>
      <c r="L3907" s="444">
        <f t="shared" ca="1" si="159"/>
        <v>-4933297238943.7695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-4933297238943.7695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-20555405162.265705</v>
      </c>
      <c r="L3908" s="444">
        <f t="shared" ca="1" si="159"/>
        <v>-4953852644106.0352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-4953852644106.0352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-20641052683.775146</v>
      </c>
      <c r="L3909" s="444">
        <f t="shared" ca="1" si="159"/>
        <v>-4974493696789.8105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-4974493696789.8105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-20727057069.957542</v>
      </c>
      <c r="L3910" s="444">
        <f t="shared" ca="1" si="159"/>
        <v>-4995220753859.7686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-4995220753859.7686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-20813419807.749035</v>
      </c>
      <c r="L3911" s="444">
        <f t="shared" ca="1" si="159"/>
        <v>-5016034173667.5176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-5016034173667.5176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-20900142390.281322</v>
      </c>
      <c r="L3912" s="444">
        <f t="shared" ca="1" si="159"/>
        <v>-5036934316057.7988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-5036934316057.7988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-20987226316.907494</v>
      </c>
      <c r="L3913" s="444">
        <f t="shared" ca="1" si="159"/>
        <v>-5057921542374.7061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-5057921542374.7061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-21074673093.227943</v>
      </c>
      <c r="L3914" s="444">
        <f t="shared" ca="1" si="159"/>
        <v>-5078996215467.9336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-5078996215467.9336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-21162484231.11639</v>
      </c>
      <c r="L3915" s="444">
        <f t="shared" ca="1" si="159"/>
        <v>-5100158699699.0498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-5100158699699.0498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-21250661248.74604</v>
      </c>
      <c r="L3916" s="444">
        <f t="shared" ca="1" si="159"/>
        <v>-5121409360947.7959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-5121409360947.7959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-21339205670.615814</v>
      </c>
      <c r="L3917" s="444">
        <f t="shared" ca="1" si="159"/>
        <v>-5142748566618.4121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-5142748566618.4121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-21428119027.576717</v>
      </c>
      <c r="L3918" s="444">
        <f t="shared" ca="1" si="159"/>
        <v>-5164176685645.9893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-5164176685645.9893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-21517402856.858288</v>
      </c>
      <c r="L3919" s="444">
        <f t="shared" ca="1" si="159"/>
        <v>-5185694088502.8477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-5185694088502.8477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-21607058702.0952</v>
      </c>
      <c r="L3920" s="444">
        <f t="shared" ca="1" si="159"/>
        <v>-5207301147204.9424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-5207301147204.9424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-21697088113.353928</v>
      </c>
      <c r="L3921" s="444">
        <f t="shared" ca="1" si="159"/>
        <v>-5228998235318.2959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-5228998235318.2959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-21787492647.159565</v>
      </c>
      <c r="L3922" s="444">
        <f t="shared" ca="1" si="159"/>
        <v>-5250785727965.4551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-5250785727965.4551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-21878273866.522728</v>
      </c>
      <c r="L3923" s="444">
        <f t="shared" ca="1" si="159"/>
        <v>-5272664001831.9775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-5272664001831.9775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-21969433340.966572</v>
      </c>
      <c r="L3924" s="444">
        <f t="shared" ca="1" si="159"/>
        <v>-5294633435172.9443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-5294633435172.9443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-22060972646.553936</v>
      </c>
      <c r="L3925" s="444">
        <f t="shared" ca="1" si="159"/>
        <v>-5316694407819.498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-5316694407819.498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-22152893365.914574</v>
      </c>
      <c r="L3926" s="444">
        <f t="shared" ca="1" si="159"/>
        <v>-5338847301185.4131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-5338847301185.4131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-22245197088.272552</v>
      </c>
      <c r="L3927" s="444">
        <f t="shared" ca="1" si="159"/>
        <v>-5361092498273.6855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-5361092498273.6855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-22337885409.47369</v>
      </c>
      <c r="L3928" s="444">
        <f t="shared" ca="1" si="159"/>
        <v>-5383430383683.1592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-5383430383683.1592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-22430959932.013165</v>
      </c>
      <c r="L3929" s="444">
        <f t="shared" ca="1" si="159"/>
        <v>-5405861343615.1719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-5405861343615.1719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-22524422265.063217</v>
      </c>
      <c r="L3930" s="444">
        <f t="shared" ca="1" si="159"/>
        <v>-5428385765880.2354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-5428385765880.2354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-22618274024.50098</v>
      </c>
      <c r="L3931" s="444">
        <f t="shared" ca="1" si="159"/>
        <v>-5451004039904.7363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-5451004039904.7363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-22712516832.936401</v>
      </c>
      <c r="L3932" s="444">
        <f t="shared" ca="1" si="159"/>
        <v>-5473716556737.6729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-5473716556737.6729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-22807152319.740303</v>
      </c>
      <c r="L3933" s="444">
        <f t="shared" ca="1" si="159"/>
        <v>-5496523709057.4131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-5496523709057.4131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-22902182121.072556</v>
      </c>
      <c r="L3934" s="444">
        <f t="shared" ca="1" si="159"/>
        <v>-5519425891178.4854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-5519425891178.4854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-22997607879.910355</v>
      </c>
      <c r="L3935" s="444">
        <f t="shared" ca="1" si="159"/>
        <v>-5542423499058.3955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-5542423499058.3955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-23093431246.076649</v>
      </c>
      <c r="L3936" s="444">
        <f t="shared" ca="1" si="159"/>
        <v>-5565516930304.4717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-5565516930304.4717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-23189653876.268631</v>
      </c>
      <c r="L3937" s="444">
        <f t="shared" ca="1" si="159"/>
        <v>-5588706584180.7402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-5588706584180.7402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-23286277434.086418</v>
      </c>
      <c r="L3938" s="444">
        <f t="shared" ca="1" si="159"/>
        <v>-5611992861614.8262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-5611992861614.8262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-23383303590.061775</v>
      </c>
      <c r="L3939" s="444">
        <f t="shared" ca="1" si="159"/>
        <v>-5635376165204.8877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-5635376165204.8877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-23480734021.687031</v>
      </c>
      <c r="L3940" s="444">
        <f t="shared" ca="1" si="159"/>
        <v>-5658856899226.5752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-5658856899226.5752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-23578570413.444061</v>
      </c>
      <c r="L3941" s="444">
        <f t="shared" ca="1" si="159"/>
        <v>-5682435469640.0195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-5682435469640.0195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-23676814456.833416</v>
      </c>
      <c r="L3942" s="444">
        <f t="shared" ca="1" si="159"/>
        <v>-5706112284096.8525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-5706112284096.8525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-23775467850.403553</v>
      </c>
      <c r="L3943" s="444">
        <f t="shared" ca="1" si="159"/>
        <v>-5729887751947.2559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-5729887751947.2559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-23874532299.780231</v>
      </c>
      <c r="L3944" s="444">
        <f t="shared" ca="1" si="159"/>
        <v>-5753762284247.0361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-5753762284247.0361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-23974009517.695984</v>
      </c>
      <c r="L3945" s="444">
        <f t="shared" ca="1" si="159"/>
        <v>-5777736293764.7324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-5777736293764.7324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-24073901224.019718</v>
      </c>
      <c r="L3946" s="444">
        <f t="shared" ca="1" si="159"/>
        <v>-5801810194988.752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-5801810194988.752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-24174209145.786465</v>
      </c>
      <c r="L3947" s="444">
        <f t="shared" ca="1" si="159"/>
        <v>-5825984404134.5381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-5825984404134.5381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-24274935017.227242</v>
      </c>
      <c r="L3948" s="444">
        <f t="shared" ca="1" si="159"/>
        <v>-5850259339151.7656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-5850259339151.7656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-24376080579.799023</v>
      </c>
      <c r="L3949" s="444">
        <f t="shared" ca="1" si="159"/>
        <v>-5874635419731.5645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-5874635419731.5645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-24477647582.214851</v>
      </c>
      <c r="L3950" s="444">
        <f t="shared" ca="1" si="159"/>
        <v>-5899113067313.7793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-5899113067313.7793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-24579637780.474079</v>
      </c>
      <c r="L3951" s="444">
        <f t="shared" ca="1" si="159"/>
        <v>-5923692705094.2529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-5923692705094.2529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-24682052937.892719</v>
      </c>
      <c r="L3952" s="444">
        <f t="shared" ca="1" si="159"/>
        <v>-5948374758032.1455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-5948374758032.1455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-24784894825.133938</v>
      </c>
      <c r="L3953" s="444">
        <f t="shared" ca="1" si="159"/>
        <v>-5973159652857.2793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-5973159652857.2793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-24888165220.238663</v>
      </c>
      <c r="L3954" s="444">
        <f t="shared" ca="1" si="159"/>
        <v>-5998047818077.5176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-5998047818077.5176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-24991865908.656322</v>
      </c>
      <c r="L3955" s="444">
        <f t="shared" ca="1" si="159"/>
        <v>-6023039683986.1738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-6023039683986.1738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-25095998683.275723</v>
      </c>
      <c r="L3956" s="444">
        <f t="shared" ca="1" si="159"/>
        <v>-6048135682669.4492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-6048135682669.4492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-25200565344.456039</v>
      </c>
      <c r="L3957" s="444">
        <f t="shared" ca="1" si="159"/>
        <v>-6073336248013.9053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-6073336248013.9053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-25305567700.057938</v>
      </c>
      <c r="L3958" s="444">
        <f t="shared" ca="1" si="159"/>
        <v>-6098641815713.9629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-6098641815713.9629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-25411007565.474846</v>
      </c>
      <c r="L3959" s="444">
        <f t="shared" ca="1" si="159"/>
        <v>-6124052823279.4375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-6124052823279.4375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-25516886763.664322</v>
      </c>
      <c r="L3960" s="444">
        <f t="shared" ca="1" si="159"/>
        <v>-6149569710043.1016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-6149569710043.1016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-25623207125.179588</v>
      </c>
      <c r="L3961" s="444">
        <f t="shared" ca="1" si="159"/>
        <v>-6175192917168.2813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-6175192917168.2813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-25729970488.201172</v>
      </c>
      <c r="L3962" s="444">
        <f t="shared" ca="1" si="159"/>
        <v>-6200922887656.4824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-6200922887656.4824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-25837178698.568676</v>
      </c>
      <c r="L3963" s="444">
        <f t="shared" ca="1" si="159"/>
        <v>-6226760066355.0508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-6226760066355.0508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-25944833609.81271</v>
      </c>
      <c r="L3964" s="444">
        <f t="shared" ca="1" si="159"/>
        <v>-6252704899964.8633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-6252704899964.8633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-26052937083.186932</v>
      </c>
      <c r="L3965" s="444">
        <f t="shared" ca="1" si="159"/>
        <v>-6278757837048.0498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-6278757837048.0498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-26161490987.700207</v>
      </c>
      <c r="L3966" s="444">
        <f t="shared" ca="1" si="159"/>
        <v>-6304919328035.75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-6304919328035.75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-26270497200.148956</v>
      </c>
      <c r="L3967" s="444">
        <f t="shared" ca="1" si="159"/>
        <v>-6331189825235.8994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-6331189825235.8994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-26379957605.149582</v>
      </c>
      <c r="L3968" s="444">
        <f t="shared" ca="1" si="159"/>
        <v>-6357569782841.0488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-6357569782841.0488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-26489874095.171036</v>
      </c>
      <c r="L3969" s="444">
        <f t="shared" ca="1" si="159"/>
        <v>-6384059656936.2197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-6384059656936.2197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-26600248570.567581</v>
      </c>
      <c r="L3970" s="444">
        <f t="shared" ca="1" si="159"/>
        <v>-6410659905506.7871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-6410659905506.7871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-26711082939.611614</v>
      </c>
      <c r="L3971" s="444">
        <f t="shared" ca="1" si="159"/>
        <v>-6437370988446.3984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-6437370988446.3984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-26822379118.526661</v>
      </c>
      <c r="L3972" s="444">
        <f t="shared" ca="1" si="159"/>
        <v>-6464193367564.9248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-6464193367564.9248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-26934139031.520519</v>
      </c>
      <c r="L3973" s="444">
        <f t="shared" ca="1" si="159"/>
        <v>-6491127506596.4453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-6491127506596.4453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-27046364610.818523</v>
      </c>
      <c r="L3974" s="444">
        <f t="shared" ca="1" si="159"/>
        <v>-6518173871207.2637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-6518173871207.2637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-27159057796.69693</v>
      </c>
      <c r="L3975" s="444">
        <f t="shared" ca="1" si="159"/>
        <v>-6545332929003.9609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-6545332929003.9609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-27272220537.516502</v>
      </c>
      <c r="L3976" s="444">
        <f t="shared" ca="1" si="159"/>
        <v>-6572605149541.4775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-6572605149541.4775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-27385854789.756157</v>
      </c>
      <c r="L3977" s="444">
        <f t="shared" ca="1" si="159"/>
        <v>-6599991004331.2334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-6599991004331.2334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-27499962518.046806</v>
      </c>
      <c r="L3978" s="444">
        <f t="shared" ca="1" si="159"/>
        <v>-6627490966849.2803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-6627490966849.2803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-27614545695.205334</v>
      </c>
      <c r="L3979" s="444">
        <f t="shared" ca="1" si="159"/>
        <v>-6655105512544.4854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-6655105512544.4854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-27729606302.268688</v>
      </c>
      <c r="L3980" s="444">
        <f t="shared" ca="1" si="159"/>
        <v>-6682835118846.7539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-6682835118846.7539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-27845146328.528141</v>
      </c>
      <c r="L3981" s="444">
        <f t="shared" ca="1" si="159"/>
        <v>-6710680265175.2822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-6710680265175.2822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-27961167771.563675</v>
      </c>
      <c r="L3982" s="444">
        <f t="shared" ca="1" si="159"/>
        <v>-6738641432946.8457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-6738641432946.8457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-28077672637.278522</v>
      </c>
      <c r="L3983" s="444">
        <f t="shared" ca="1" si="159"/>
        <v>-6766719105584.124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-6766719105584.124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-28194662939.933849</v>
      </c>
      <c r="L3984" s="444">
        <f t="shared" ca="1" si="159"/>
        <v>-6794913768524.0576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-6794913768524.0576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-28312140702.183575</v>
      </c>
      <c r="L3985" s="444">
        <f t="shared" ca="1" si="159"/>
        <v>-6823225909226.2412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-6823225909226.2412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-28430107955.109337</v>
      </c>
      <c r="L3986" s="444">
        <f t="shared" ca="1" si="159"/>
        <v>-6851656017181.3506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-6851656017181.3506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-28548566738.25563</v>
      </c>
      <c r="L3987" s="444">
        <f t="shared" ca="1" si="159"/>
        <v>-6880204583919.6064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-6880204583919.6064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-28667519099.665028</v>
      </c>
      <c r="L3988" s="444">
        <f t="shared" ca="1" si="159"/>
        <v>-6908872103019.2715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-6908872103019.2715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-28786967095.913628</v>
      </c>
      <c r="L3989" s="444">
        <f t="shared" ca="1" si="159"/>
        <v>-6937659070115.1855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-6937659070115.1855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-28906912792.146606</v>
      </c>
      <c r="L3990" s="444">
        <f t="shared" ca="1" si="159"/>
        <v>-6966565982907.332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-6966565982907.332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-29027358262.113884</v>
      </c>
      <c r="L3991" s="444">
        <f t="shared" ca="1" si="159"/>
        <v>-6995593341169.4463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-6995593341169.4463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-29148305588.206024</v>
      </c>
      <c r="L3992" s="444">
        <f t="shared" ca="1" si="159"/>
        <v>-7024741646757.6523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-7024741646757.6523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-29269756861.490219</v>
      </c>
      <c r="L3993" s="444">
        <f t="shared" ca="1" si="159"/>
        <v>-7054011403619.1426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-7054011403619.1426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-29391714181.746426</v>
      </c>
      <c r="L3994" s="444">
        <f t="shared" ca="1" si="159"/>
        <v>-7083403117800.8887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-7083403117800.8887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-29514179657.503696</v>
      </c>
      <c r="L3995" s="444">
        <f t="shared" ca="1" si="159"/>
        <v>-7112917297458.3926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-7112917297458.3926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-29637155406.076633</v>
      </c>
      <c r="L3996" s="444">
        <f t="shared" ca="1" si="159"/>
        <v>-7142554452864.4688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-7142554452864.4688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-29760643553.601952</v>
      </c>
      <c r="L3997" s="444">
        <f t="shared" ca="1" si="159"/>
        <v>-7172315096418.0703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-7172315096418.0703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-29884646235.075291</v>
      </c>
      <c r="L3998" s="444">
        <f t="shared" ca="1" si="159"/>
        <v>-7202199742653.1455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-7202199742653.1455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-30009165594.388107</v>
      </c>
      <c r="L3999" s="444">
        <f t="shared" ca="1" si="159"/>
        <v>-7232208908247.5332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-7232208908247.5332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-30134203784.364727</v>
      </c>
      <c r="L4000" s="444">
        <f t="shared" ca="1" si="159"/>
        <v>-7262343112031.8975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-7262343112031.8975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-30259762966.799568</v>
      </c>
      <c r="L4001" s="444">
        <f t="shared" ca="1" si="159"/>
        <v>-7292602874998.6973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-7292602874998.6973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-30385845312.494568</v>
      </c>
      <c r="L4002" s="444">
        <f t="shared" ca="1" si="159"/>
        <v>-7322988720311.1914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-7322988720311.1914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-30512453001.296631</v>
      </c>
      <c r="L4003" s="444">
        <f t="shared" ca="1" si="159"/>
        <v>-7353501173312.4883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-7353501173312.4883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-30639588222.135372</v>
      </c>
      <c r="L4004" s="444">
        <f t="shared" ca="1" si="159"/>
        <v>-7384140761534.624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-7384140761534.624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-30767253173.060932</v>
      </c>
      <c r="L4005" s="444">
        <f t="shared" ca="1" si="159"/>
        <v>-7414908014707.6846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-7414908014707.6846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-30895450061.282013</v>
      </c>
      <c r="L4006" s="444">
        <f t="shared" ca="1" si="159"/>
        <v>-7445803464768.9668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-7445803464768.9668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-31024181103.204025</v>
      </c>
      <c r="L4007" s="444">
        <f t="shared" ca="1" si="159"/>
        <v>-7476827645872.1709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-7476827645872.1709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-31153448524.467373</v>
      </c>
      <c r="L4008" s="444">
        <f t="shared" ca="1" si="159"/>
        <v>-7507981094396.6387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-7507981094396.6387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-31283254559.985992</v>
      </c>
      <c r="L4009" s="444">
        <f t="shared" ca="1" si="159"/>
        <v>-7539264348956.625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-7539264348956.625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-31413601453.985935</v>
      </c>
      <c r="L4010" s="444">
        <f t="shared" ca="1" si="159"/>
        <v>-7570677950410.6113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-7570677950410.6113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-31544491460.044212</v>
      </c>
      <c r="L4011" s="444">
        <f t="shared" ca="1" si="159"/>
        <v>-7602222441870.6553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-7602222441870.6553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-31675926841.127731</v>
      </c>
      <c r="L4012" s="444">
        <f t="shared" ca="1" si="159"/>
        <v>-7633898368711.7832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-7633898368711.7832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-31807909869.632427</v>
      </c>
      <c r="L4013" s="444">
        <f t="shared" ca="1" si="159"/>
        <v>-7665706278581.416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-7665706278581.416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-31940442827.422565</v>
      </c>
      <c r="L4014" s="444">
        <f t="shared" ca="1" si="159"/>
        <v>-7697646721408.8389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-7697646721408.8389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-32073528005.870167</v>
      </c>
      <c r="L4015" s="444">
        <f t="shared" ca="1" si="159"/>
        <v>-7729720249414.709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-7729720249414.709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-32207167705.894615</v>
      </c>
      <c r="L4016" s="444">
        <f t="shared" ca="1" si="159"/>
        <v>-7761927417120.6035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-7761927417120.6035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-32341364238.002514</v>
      </c>
      <c r="L4017" s="444">
        <f t="shared" ca="1" si="159"/>
        <v>-7794268781358.6064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-7794268781358.6064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-32476119922.327522</v>
      </c>
      <c r="L4018" s="444">
        <f t="shared" ca="1" si="159"/>
        <v>-7826744901280.9336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-7826744901280.9336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-32611437088.670559</v>
      </c>
      <c r="L4019" s="444">
        <f t="shared" ca="1" si="159"/>
        <v>-7859356338369.6045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-7859356338369.6045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-32747318076.54002</v>
      </c>
      <c r="L4020" s="444">
        <f t="shared" ca="1" si="159"/>
        <v>-7892103656446.1445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-7892103656446.1445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-32883765235.192272</v>
      </c>
      <c r="L4021" s="444">
        <f t="shared" ca="1" si="159"/>
        <v>-7924987421681.3369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-7924987421681.3369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-33020780923.672237</v>
      </c>
      <c r="L4022" s="444">
        <f t="shared" ca="1" si="159"/>
        <v>-7958008202605.0088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-7958008202605.0088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-33158367510.854202</v>
      </c>
      <c r="L4023" s="444">
        <f t="shared" ca="1" si="159"/>
        <v>-7991166570115.8633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-7991166570115.8633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-33296527375.482758</v>
      </c>
      <c r="L4024" s="444">
        <f t="shared" ca="1" si="159"/>
        <v>-8024463097491.3457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-8024463097491.3457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-33435262906.21394</v>
      </c>
      <c r="L4025" s="444">
        <f t="shared" ca="1" si="159"/>
        <v>-8057898360397.5596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-8057898360397.5596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-33574576501.656498</v>
      </c>
      <c r="L4026" s="444">
        <f t="shared" ca="1" si="159"/>
        <v>-8091472936899.2158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-8091472936899.2158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-33714470570.413399</v>
      </c>
      <c r="L4027" s="444">
        <f t="shared" ca="1" si="159"/>
        <v>-8125187407469.6289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-8125187407469.6289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-33854947531.123455</v>
      </c>
      <c r="L4028" s="444">
        <f t="shared" ca="1" si="159"/>
        <v>-8159042355000.752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-8159042355000.752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-33996009812.503132</v>
      </c>
      <c r="L4029" s="444">
        <f t="shared" ca="1" si="159"/>
        <v>-8193038364813.2549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-8193038364813.2549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-34137659853.388565</v>
      </c>
      <c r="L4030" s="444">
        <f t="shared" ca="1" si="159"/>
        <v>-8227176024666.6436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-8227176024666.6436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-34279900102.777676</v>
      </c>
      <c r="L4031" s="444">
        <f t="shared" ca="1" si="159"/>
        <v>-8261455924769.4209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-8261455924769.4209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-34422733019.872581</v>
      </c>
      <c r="L4032" s="444">
        <f t="shared" ca="1" si="159"/>
        <v>-8295878657789.2939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-8295878657789.2939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-34566161074.122055</v>
      </c>
      <c r="L4033" s="444">
        <f t="shared" ca="1" si="159"/>
        <v>-8330444818863.416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-8330444818863.416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-34710186745.264236</v>
      </c>
      <c r="L4034" s="444">
        <f t="shared" ca="1" si="159"/>
        <v>-8365155005608.6807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-8365155005608.6807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-34854812523.369499</v>
      </c>
      <c r="L4035" s="444">
        <f t="shared" ca="1" si="159"/>
        <v>-8400009818132.0498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-8400009818132.0498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-35000040908.883537</v>
      </c>
      <c r="L4036" s="444">
        <f t="shared" ca="1" si="159"/>
        <v>-8435009859040.9336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-8435009859040.9336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-35145874412.670555</v>
      </c>
      <c r="L4037" s="444">
        <f t="shared" ca="1" si="159"/>
        <v>-8470155733453.6045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-8470155733453.6045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-35292315556.056686</v>
      </c>
      <c r="L4038" s="444">
        <f t="shared" ca="1" si="159"/>
        <v>-8505448049009.6611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-8505448049009.6611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-35439366870.873581</v>
      </c>
      <c r="L4039" s="444">
        <f t="shared" ca="1" si="159"/>
        <v>-8540887415880.5352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-8540887415880.5352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-35587030899.502228</v>
      </c>
      <c r="L4040" s="444">
        <f t="shared" ca="1" si="159"/>
        <v>-8576474446780.0371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-8576474446780.0371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-35735310194.916824</v>
      </c>
      <c r="L4041" s="444">
        <f t="shared" ca="1" si="159"/>
        <v>-8612209756974.9541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-8612209756974.9541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-35884207320.728973</v>
      </c>
      <c r="L4042" s="444">
        <f t="shared" ca="1" si="159"/>
        <v>-8648093964295.6826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-8648093964295.6826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-36033724851.23201</v>
      </c>
      <c r="L4043" s="444">
        <f t="shared" ca="1" si="159"/>
        <v>-8684127689146.915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-8684127689146.915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-36183865371.44548</v>
      </c>
      <c r="L4044" s="444">
        <f t="shared" ca="1" si="159"/>
        <v>-8720311554518.3604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-8720311554518.3604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-36334631477.159828</v>
      </c>
      <c r="L4045" s="444">
        <f t="shared" ca="1" si="159"/>
        <v>-8756646185995.5205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-8756646185995.5205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-36486025774.981339</v>
      </c>
      <c r="L4046" s="444">
        <f t="shared" ca="1" si="159"/>
        <v>-8793132211770.502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-8793132211770.502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-36638050882.37709</v>
      </c>
      <c r="L4047" s="444">
        <f t="shared" ca="1" si="159"/>
        <v>-8829770262652.8789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-8829770262652.8789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-36790709427.720329</v>
      </c>
      <c r="L4048" s="444">
        <f t="shared" ca="1" si="159"/>
        <v>-8866560972080.5996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-8866560972080.5996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-36944004050.335831</v>
      </c>
      <c r="L4049" s="444">
        <f t="shared" ca="1" si="159"/>
        <v>-8903504976130.9355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-8903504976130.9355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-37097937400.545563</v>
      </c>
      <c r="L4050" s="444">
        <f t="shared" ca="1" si="159"/>
        <v>-8940602913531.4805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-8940602913531.4805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-37252512139.7145</v>
      </c>
      <c r="L4051" s="444">
        <f t="shared" ca="1" si="159"/>
        <v>-8977855425671.1953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-8977855425671.1953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-37407730940.296646</v>
      </c>
      <c r="L4052" s="444">
        <f t="shared" ca="1" si="159"/>
        <v>-9015263156611.4922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-9015263156611.4922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-37563596485.881218</v>
      </c>
      <c r="L4053" s="444">
        <f t="shared" ca="1" si="159"/>
        <v>-9052826753097.373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-9052826753097.373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-37720111471.239052</v>
      </c>
      <c r="L4054" s="444">
        <f t="shared" ca="1" si="159"/>
        <v>-9090546864568.6113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-9090546864568.6113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-37877278602.369217</v>
      </c>
      <c r="L4055" s="444">
        <f t="shared" ca="1" si="159"/>
        <v>-9128424143170.9805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-9128424143170.9805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-38035100596.545753</v>
      </c>
      <c r="L4056" s="444">
        <f t="shared" ca="1" si="159"/>
        <v>-9166459243767.5254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-9166459243767.5254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-38193580182.364685</v>
      </c>
      <c r="L4057" s="444">
        <f t="shared" ca="1" si="159"/>
        <v>-9204652823949.8906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-9204652823949.8906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-38352720099.791214</v>
      </c>
      <c r="L4058" s="444">
        <f t="shared" ca="1" si="159"/>
        <v>-9243005544049.6816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-9243005544049.6816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-38512523100.207008</v>
      </c>
      <c r="L4059" s="444">
        <f t="shared" ca="1" si="159"/>
        <v>-9281518067149.8887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-9281518067149.8887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-38672991946.45787</v>
      </c>
      <c r="L4060" s="444">
        <f t="shared" ca="1" si="159"/>
        <v>-9320191059096.3457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-9320191059096.3457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-38834129412.901443</v>
      </c>
      <c r="L4061" s="444">
        <f t="shared" ca="1" si="159"/>
        <v>-9359025188509.248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-9359025188509.248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-38995938285.4552</v>
      </c>
      <c r="L4062" s="444">
        <f t="shared" ca="1" si="159"/>
        <v>-9398021126794.7031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-9398021126794.7031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-39158421361.644592</v>
      </c>
      <c r="L4063" s="444">
        <f t="shared" ca="1" si="159"/>
        <v>-9437179548156.3477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-9437179548156.3477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-39321581450.651451</v>
      </c>
      <c r="L4064" s="444">
        <f t="shared" ca="1" si="159"/>
        <v>-9476501129607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-9476501129607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-39485421373.362503</v>
      </c>
      <c r="L4065" s="444">
        <f t="shared" ca="1" si="159"/>
        <v>-9515986550980.3633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-9515986550980.3633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-39649943962.418182</v>
      </c>
      <c r="L4066" s="444">
        <f t="shared" ca="1" si="159"/>
        <v>-9555636494942.7813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-9555636494942.7813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-39815152062.261589</v>
      </c>
      <c r="L4067" s="444">
        <f t="shared" ca="1" si="159"/>
        <v>-9595451647005.043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-9595451647005.043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-39981048529.187675</v>
      </c>
      <c r="L4068" s="444">
        <f t="shared" ca="1" si="159"/>
        <v>-9635432695534.2305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-9635432695534.2305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-40147636231.392624</v>
      </c>
      <c r="L4069" s="444">
        <f t="shared" ca="1" si="159"/>
        <v>-9675580331765.623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-9675580331765.623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-40314918049.02343</v>
      </c>
      <c r="L4070" s="444">
        <f t="shared" ca="1" si="159"/>
        <v>-9715895249814.6465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-9715895249814.6465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-40482896874.227692</v>
      </c>
      <c r="L4071" s="444">
        <f t="shared" ca="1" si="159"/>
        <v>-9756378146688.875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-9756378146688.875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-40651575611.203644</v>
      </c>
      <c r="L4072" s="444">
        <f t="shared" ca="1" si="159"/>
        <v>-9797029722300.0781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-9797029722300.0781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-40820957176.250328</v>
      </c>
      <c r="L4073" s="444">
        <f t="shared" ca="1" si="159"/>
        <v>-9837850679476.3281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-9837850679476.3281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-40991044497.818031</v>
      </c>
      <c r="L4074" s="444">
        <f t="shared" ca="1" si="159"/>
        <v>-9878841723974.1465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-9878841723974.1465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-41161840516.558945</v>
      </c>
      <c r="L4075" s="444">
        <f t="shared" ca="1" si="159"/>
        <v>-9920003564490.7051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-9920003564490.7051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-41333348185.377937</v>
      </c>
      <c r="L4076" s="444">
        <f t="shared" ca="1" si="159"/>
        <v>-9961336912676.084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-9961336912676.084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-41505570469.483681</v>
      </c>
      <c r="L4077" s="444">
        <f t="shared" ca="1" si="159"/>
        <v>-10002842483145.568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-10002842483145.568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-41678510346.439865</v>
      </c>
      <c r="L4078" s="444">
        <f t="shared" ca="1" si="159"/>
        <v>-10044520993492.008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-10044520993492.008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-41852170806.216698</v>
      </c>
      <c r="L4079" s="444">
        <f t="shared" ca="1" si="159"/>
        <v>-10086373164298.225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-10086373164298.225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-42026554851.242599</v>
      </c>
      <c r="L4080" s="444">
        <f t="shared" ca="1" si="159"/>
        <v>-10128399719149.467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-10128399719149.467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-42201665496.456108</v>
      </c>
      <c r="L4081" s="444">
        <f t="shared" ca="1" si="159"/>
        <v>-10170601384645.924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-10170601384645.924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-42377505769.358017</v>
      </c>
      <c r="L4082" s="444">
        <f t="shared" ca="1" si="159"/>
        <v>-10212978890415.281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-10212978890415.281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-42554078710.063675</v>
      </c>
      <c r="L4083" s="444">
        <f t="shared" ca="1" si="159"/>
        <v>-10255532969125.346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-10255532969125.346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-42731387371.355606</v>
      </c>
      <c r="L4084" s="444">
        <f t="shared" ca="1" si="159"/>
        <v>-10298264356496.701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-10298264356496.701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-42909434818.736252</v>
      </c>
      <c r="L4085" s="444">
        <f t="shared" ca="1" si="159"/>
        <v>-10341173791315.438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-10341173791315.438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-43088224130.480988</v>
      </c>
      <c r="L4086" s="444">
        <f t="shared" ca="1" si="159"/>
        <v>-10384262015445.918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-10384262015445.918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-43267758397.691322</v>
      </c>
      <c r="L4087" s="444">
        <f t="shared" ca="1" si="159"/>
        <v>-10427529773843.609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-10427529773843.609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-43448040724.348373</v>
      </c>
      <c r="L4088" s="444">
        <f t="shared" ref="L4088:L4342" ca="1" si="164">I4088-J4088+K4088</f>
        <v>-10470977814567.957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-10470977814567.957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-43629074227.366486</v>
      </c>
      <c r="L4089" s="444">
        <f t="shared" ca="1" si="164"/>
        <v>-10514606888795.324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-10514606888795.324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-43810862036.647186</v>
      </c>
      <c r="L4090" s="444">
        <f t="shared" ca="1" si="164"/>
        <v>-10558417750831.971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-10558417750831.971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-43993407295.133209</v>
      </c>
      <c r="L4091" s="444">
        <f t="shared" ca="1" si="164"/>
        <v>-10602411158127.104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-10602411158127.104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-44176713158.86293</v>
      </c>
      <c r="L4092" s="444">
        <f t="shared" ca="1" si="164"/>
        <v>-10646587871285.967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-10646587871285.967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-44360782797.024864</v>
      </c>
      <c r="L4093" s="444">
        <f t="shared" ca="1" si="164"/>
        <v>-10690948654082.992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-10690948654082.992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-44545619392.012466</v>
      </c>
      <c r="L4094" s="444">
        <f t="shared" ca="1" si="164"/>
        <v>-10735494273475.004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-10735494273475.004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-44731226139.479179</v>
      </c>
      <c r="L4095" s="444">
        <f t="shared" ca="1" si="164"/>
        <v>-10780225499614.482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-10780225499614.482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-44917606248.393677</v>
      </c>
      <c r="L4096" s="444">
        <f t="shared" ca="1" si="164"/>
        <v>-10825143105862.877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-10825143105862.877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-45104762941.095322</v>
      </c>
      <c r="L4097" s="444">
        <f t="shared" ca="1" si="164"/>
        <v>-10870247868803.973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-10870247868803.973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-45292699453.349884</v>
      </c>
      <c r="L4098" s="444">
        <f t="shared" ca="1" si="164"/>
        <v>-10915540568257.322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-10915540568257.322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-45481419034.40551</v>
      </c>
      <c r="L4099" s="444">
        <f t="shared" ca="1" si="164"/>
        <v>-10961021987291.729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-10961021987291.729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-45670924947.048866</v>
      </c>
      <c r="L4100" s="444">
        <f t="shared" ca="1" si="164"/>
        <v>-11006692912238.777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-11006692912238.777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-45861220467.661575</v>
      </c>
      <c r="L4101" s="444">
        <f t="shared" ca="1" si="164"/>
        <v>-11052554132706.439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-11052554132706.439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-46052308886.276833</v>
      </c>
      <c r="L4102" s="444">
        <f t="shared" ca="1" si="164"/>
        <v>-11098606441592.717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-11098606441592.717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-46244193506.636322</v>
      </c>
      <c r="L4103" s="444">
        <f t="shared" ca="1" si="164"/>
        <v>-11144850635099.354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-11144850635099.354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-46436877646.247307</v>
      </c>
      <c r="L4104" s="444">
        <f t="shared" ca="1" si="164"/>
        <v>-11191287512745.602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-11191287512745.602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-46630364636.440002</v>
      </c>
      <c r="L4105" s="444">
        <f t="shared" ca="1" si="164"/>
        <v>-11237917877382.041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-11237917877382.041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-46824657822.425171</v>
      </c>
      <c r="L4106" s="444">
        <f t="shared" ca="1" si="164"/>
        <v>-11284742535204.467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-11284742535204.467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-47019760563.351944</v>
      </c>
      <c r="L4107" s="444">
        <f t="shared" ca="1" si="164"/>
        <v>-11331762295767.818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-11331762295767.818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-47215676232.365906</v>
      </c>
      <c r="L4108" s="444">
        <f t="shared" ca="1" si="164"/>
        <v>-11378977972000.184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-11378977972000.184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-47412408216.667435</v>
      </c>
      <c r="L4109" s="444">
        <f t="shared" ca="1" si="164"/>
        <v>-11426390380216.852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-11426390380216.852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-47609959917.570213</v>
      </c>
      <c r="L4110" s="444">
        <f t="shared" ca="1" si="164"/>
        <v>-11474000340134.422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-11474000340134.422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-47808334750.560089</v>
      </c>
      <c r="L4111" s="444">
        <f t="shared" ca="1" si="164"/>
        <v>-11521808674884.982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-11521808674884.982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-48007536145.354095</v>
      </c>
      <c r="L4112" s="444">
        <f t="shared" ca="1" si="164"/>
        <v>-11569816211030.336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-11569816211030.336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-48207567545.959732</v>
      </c>
      <c r="L4113" s="444">
        <f t="shared" ca="1" si="164"/>
        <v>-11618023778576.295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-11618023778576.295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-48408432410.734558</v>
      </c>
      <c r="L4114" s="444">
        <f t="shared" ca="1" si="164"/>
        <v>-11666432210987.029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-11666432210987.029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-48610134212.445953</v>
      </c>
      <c r="L4115" s="444">
        <f t="shared" ca="1" si="164"/>
        <v>-11715042345199.475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-11715042345199.475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-48812676438.331146</v>
      </c>
      <c r="L4116" s="444">
        <f t="shared" ca="1" si="164"/>
        <v>-11763855021637.807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-11763855021637.807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-49016062590.157524</v>
      </c>
      <c r="L4117" s="444">
        <f t="shared" ca="1" si="164"/>
        <v>-11812871084227.965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-11812871084227.965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-49220296184.283188</v>
      </c>
      <c r="L4118" s="444">
        <f t="shared" ca="1" si="164"/>
        <v>-11862091380412.248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-11862091380412.248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-49425380751.717697</v>
      </c>
      <c r="L4119" s="444">
        <f t="shared" ca="1" si="164"/>
        <v>-11911516761163.965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-11911516761163.965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-49631319838.183189</v>
      </c>
      <c r="L4120" s="444">
        <f t="shared" ca="1" si="164"/>
        <v>-11961148081002.148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-11961148081002.148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-49838117004.175621</v>
      </c>
      <c r="L4121" s="444">
        <f t="shared" ca="1" si="164"/>
        <v>-12010986198006.324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-12010986198006.324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-50045775825.026352</v>
      </c>
      <c r="L4122" s="444">
        <f t="shared" ca="1" si="164"/>
        <v>-12061031973831.35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-12061031973831.35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-50254299890.963959</v>
      </c>
      <c r="L4123" s="444">
        <f t="shared" ca="1" si="164"/>
        <v>-12111286273722.314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-12111286273722.314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-50463692807.176308</v>
      </c>
      <c r="L4124" s="444">
        <f t="shared" ca="1" si="164"/>
        <v>-12161749966529.49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-12161749966529.49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-50673958193.872879</v>
      </c>
      <c r="L4125" s="444">
        <f t="shared" ca="1" si="164"/>
        <v>-12212423924723.363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-12212423924723.363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-50885099686.347343</v>
      </c>
      <c r="L4126" s="444">
        <f t="shared" ca="1" si="164"/>
        <v>-12263309024409.711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-12263309024409.711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-51097120935.040459</v>
      </c>
      <c r="L4127" s="444">
        <f t="shared" ca="1" si="164"/>
        <v>-12314406145344.752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-12314406145344.752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-51310025605.603134</v>
      </c>
      <c r="L4128" s="444">
        <f t="shared" ca="1" si="164"/>
        <v>-12365716170950.355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-12365716170950.355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-51523817378.959816</v>
      </c>
      <c r="L4129" s="444">
        <f t="shared" ca="1" si="164"/>
        <v>-12417239988329.314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-12417239988329.314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-51738499951.372147</v>
      </c>
      <c r="L4130" s="444">
        <f t="shared" ca="1" si="164"/>
        <v>-12468978488280.688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-12468978488280.688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-51954077034.502861</v>
      </c>
      <c r="L4131" s="444">
        <f t="shared" ca="1" si="164"/>
        <v>-12520932565315.189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-12520932565315.189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-52170552355.479958</v>
      </c>
      <c r="L4132" s="444">
        <f t="shared" ca="1" si="164"/>
        <v>-12573103117670.67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-12573103117670.67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-52387929656.961121</v>
      </c>
      <c r="L4133" s="444">
        <f t="shared" ca="1" si="164"/>
        <v>-12625491047327.631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-12625491047327.631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-52606212697.198463</v>
      </c>
      <c r="L4134" s="444">
        <f t="shared" ca="1" si="164"/>
        <v>-12678097260024.83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-12678097260024.83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-52825405250.103455</v>
      </c>
      <c r="L4135" s="444">
        <f t="shared" ca="1" si="164"/>
        <v>-12730922665274.934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-12730922665274.934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-53045511105.312225</v>
      </c>
      <c r="L4136" s="444">
        <f t="shared" ca="1" si="164"/>
        <v>-12783968176380.246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-12783968176380.246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-53266534068.251022</v>
      </c>
      <c r="L4137" s="444">
        <f t="shared" ca="1" si="164"/>
        <v>-12837234710448.498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-12837234710448.498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-53488477960.202072</v>
      </c>
      <c r="L4138" s="444">
        <f t="shared" ca="1" si="164"/>
        <v>-12890723188408.699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-12890723188408.699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-53711346618.369583</v>
      </c>
      <c r="L4139" s="444">
        <f t="shared" ca="1" si="164"/>
        <v>-12944434535027.068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-12944434535027.068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-53935143895.946121</v>
      </c>
      <c r="L4140" s="444">
        <f t="shared" ca="1" si="164"/>
        <v>-12998369678923.014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-12998369678923.014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-54159873662.179222</v>
      </c>
      <c r="L4141" s="444">
        <f t="shared" ca="1" si="164"/>
        <v>-13052529552585.193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-13052529552585.193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-54385539802.438309</v>
      </c>
      <c r="L4142" s="444">
        <f t="shared" ca="1" si="164"/>
        <v>-13106915092387.631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-13106915092387.631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-54612146218.281792</v>
      </c>
      <c r="L4143" s="444">
        <f t="shared" ca="1" si="164"/>
        <v>-13161527238605.912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-13161527238605.912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-54839696827.524635</v>
      </c>
      <c r="L4144" s="444">
        <f t="shared" ca="1" si="164"/>
        <v>-13216366935433.438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-13216366935433.438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-55068195564.305992</v>
      </c>
      <c r="L4145" s="444">
        <f t="shared" ca="1" si="164"/>
        <v>-13271435130997.744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-13271435130997.744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-55297646379.157265</v>
      </c>
      <c r="L4146" s="444">
        <f t="shared" ca="1" si="164"/>
        <v>-13326732777376.902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-13326732777376.902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-55528053239.070427</v>
      </c>
      <c r="L4147" s="444">
        <f t="shared" ca="1" si="164"/>
        <v>-13382260830615.973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-13382260830615.973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-55759420127.566551</v>
      </c>
      <c r="L4148" s="444">
        <f t="shared" ca="1" si="164"/>
        <v>-13438020250743.539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-13438020250743.539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-55991751044.764748</v>
      </c>
      <c r="L4149" s="444">
        <f t="shared" ca="1" si="164"/>
        <v>-13494012001788.305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-13494012001788.305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-56225050007.451271</v>
      </c>
      <c r="L4150" s="444">
        <f t="shared" ca="1" si="164"/>
        <v>-13550237051795.756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-13550237051795.756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-56459321049.148979</v>
      </c>
      <c r="L4151" s="444">
        <f t="shared" ca="1" si="164"/>
        <v>-13606696372844.904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-13606696372844.904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-56694568220.187103</v>
      </c>
      <c r="L4152" s="444">
        <f t="shared" ca="1" si="164"/>
        <v>-13663390941065.092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-13663390941065.092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-56930795587.771217</v>
      </c>
      <c r="L4153" s="444">
        <f t="shared" ca="1" si="164"/>
        <v>-13720321736652.863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-13720321736652.863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-57168007236.053604</v>
      </c>
      <c r="L4154" s="444">
        <f t="shared" ca="1" si="164"/>
        <v>-13777489743888.916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-13777489743888.916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-57406207266.203819</v>
      </c>
      <c r="L4155" s="444">
        <f t="shared" ca="1" si="164"/>
        <v>-13834895951155.119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-13834895951155.119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-57645399796.47966</v>
      </c>
      <c r="L4156" s="444">
        <f t="shared" ca="1" si="164"/>
        <v>-13892541350951.6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-13892541350951.6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-57885588962.298332</v>
      </c>
      <c r="L4157" s="444">
        <f t="shared" ca="1" si="164"/>
        <v>-13950426939913.898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-13950426939913.898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-58126778916.307907</v>
      </c>
      <c r="L4158" s="444">
        <f t="shared" ca="1" si="164"/>
        <v>-14008553718830.207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-14008553718830.207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-58368973828.45919</v>
      </c>
      <c r="L4159" s="444">
        <f t="shared" ca="1" si="164"/>
        <v>-14066922692658.666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-14066922692658.666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-58612177886.077774</v>
      </c>
      <c r="L4160" s="444">
        <f t="shared" ca="1" si="164"/>
        <v>-14125534870544.744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-14125534870544.744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-58856395293.93644</v>
      </c>
      <c r="L4161" s="444">
        <f t="shared" ca="1" si="164"/>
        <v>-14184391265838.68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-14184391265838.68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-59101630274.327843</v>
      </c>
      <c r="L4162" s="444">
        <f t="shared" ca="1" si="164"/>
        <v>-14243492896113.008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-14243492896113.008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-59347887067.137535</v>
      </c>
      <c r="L4163" s="444">
        <f t="shared" ca="1" si="164"/>
        <v>-14302840783180.145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-14302840783180.145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-59595169929.917259</v>
      </c>
      <c r="L4164" s="444">
        <f t="shared" ca="1" si="164"/>
        <v>-14362435953110.063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-14362435953110.063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-59843483137.958603</v>
      </c>
      <c r="L4165" s="444">
        <f t="shared" ca="1" si="164"/>
        <v>-14422279436248.021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-14422279436248.021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-60092830984.366753</v>
      </c>
      <c r="L4166" s="444">
        <f t="shared" ca="1" si="164"/>
        <v>-14482372267232.389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-14482372267232.389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-60343217780.134949</v>
      </c>
      <c r="L4167" s="444">
        <f t="shared" ca="1" si="164"/>
        <v>-14542715485012.523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-14542715485012.523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-60594647854.218849</v>
      </c>
      <c r="L4168" s="444">
        <f t="shared" ca="1" si="164"/>
        <v>-14603310132866.742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-14603310132866.742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-60847125553.611427</v>
      </c>
      <c r="L4169" s="444">
        <f t="shared" ca="1" si="164"/>
        <v>-14664157258420.354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-14664157258420.354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-61100655243.418137</v>
      </c>
      <c r="L4170" s="444">
        <f t="shared" ca="1" si="164"/>
        <v>-14725257913663.771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-14725257913663.771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-61355241306.932381</v>
      </c>
      <c r="L4171" s="444">
        <f t="shared" ca="1" si="164"/>
        <v>-14786613154970.703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-14786613154970.703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-61610888145.711266</v>
      </c>
      <c r="L4172" s="444">
        <f t="shared" ca="1" si="164"/>
        <v>-14848224043116.414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-14848224043116.414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-61867600179.651726</v>
      </c>
      <c r="L4173" s="444">
        <f t="shared" ca="1" si="164"/>
        <v>-14910091643296.066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-14910091643296.066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-62125381847.06694</v>
      </c>
      <c r="L4174" s="444">
        <f t="shared" ca="1" si="164"/>
        <v>-14972217025143.133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-14972217025143.133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-62384237604.763054</v>
      </c>
      <c r="L4175" s="444">
        <f t="shared" ca="1" si="164"/>
        <v>-15034601262747.896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-15034601262747.896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-62644171928.116234</v>
      </c>
      <c r="L4176" s="444">
        <f t="shared" ca="1" si="164"/>
        <v>-15097245434676.014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-15097245434676.014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-62905189311.150055</v>
      </c>
      <c r="L4177" s="444">
        <f t="shared" ca="1" si="164"/>
        <v>-15160150623987.164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-15160150623987.164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-63167294266.613182</v>
      </c>
      <c r="L4178" s="444">
        <f t="shared" ca="1" si="164"/>
        <v>-15223317918253.777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-15223317918253.777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-63430491326.057396</v>
      </c>
      <c r="L4179" s="444">
        <f t="shared" ca="1" si="164"/>
        <v>-15286748409579.834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-15286748409579.834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-63694785039.915962</v>
      </c>
      <c r="L4180" s="444">
        <f t="shared" ca="1" si="164"/>
        <v>-15350443194619.75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-15350443194619.75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-63960179977.582291</v>
      </c>
      <c r="L4181" s="444">
        <f t="shared" ca="1" si="164"/>
        <v>-15414403374597.332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-15414403374597.332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-64226680727.488884</v>
      </c>
      <c r="L4182" s="444">
        <f t="shared" ca="1" si="164"/>
        <v>-15478630055324.82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-15478630055324.82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-64494291897.186752</v>
      </c>
      <c r="L4183" s="444">
        <f t="shared" ca="1" si="164"/>
        <v>-15543124347222.008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-15543124347222.008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-64763018113.425034</v>
      </c>
      <c r="L4184" s="444">
        <f t="shared" ca="1" si="164"/>
        <v>-15607887365335.434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-15607887365335.434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-65032864022.230965</v>
      </c>
      <c r="L4185" s="444">
        <f t="shared" ca="1" si="164"/>
        <v>-15672920229357.664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-15672920229357.664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-65303834288.990265</v>
      </c>
      <c r="L4186" s="444">
        <f t="shared" ca="1" si="164"/>
        <v>-15738224063646.654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-15738224063646.654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-65575933598.527725</v>
      </c>
      <c r="L4187" s="444">
        <f t="shared" ca="1" si="164"/>
        <v>-15803799997245.182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-15803799997245.182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-65849166655.188255</v>
      </c>
      <c r="L4188" s="444">
        <f t="shared" ca="1" si="164"/>
        <v>-15869649163900.369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-15869649163900.369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-66123538182.918205</v>
      </c>
      <c r="L4189" s="444">
        <f t="shared" ca="1" si="164"/>
        <v>-15935772702083.287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-15935772702083.287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-66399052925.347031</v>
      </c>
      <c r="L4190" s="444">
        <f t="shared" ca="1" si="164"/>
        <v>-16002171755008.635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-16002171755008.635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-66675715645.869308</v>
      </c>
      <c r="L4191" s="444">
        <f t="shared" ca="1" si="164"/>
        <v>-16068847470654.504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-16068847470654.504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-66953531127.727097</v>
      </c>
      <c r="L4192" s="444">
        <f t="shared" ca="1" si="164"/>
        <v>-16135801001782.23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-16135801001782.23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-67232504174.092636</v>
      </c>
      <c r="L4193" s="444">
        <f t="shared" ca="1" si="164"/>
        <v>-16203033505956.322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-16203033505956.322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-67512639608.151352</v>
      </c>
      <c r="L4194" s="444">
        <f t="shared" ca="1" si="164"/>
        <v>-16270546145564.473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-16270546145564.473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-67793942273.18531</v>
      </c>
      <c r="L4195" s="444">
        <f t="shared" ca="1" si="164"/>
        <v>-16338340087837.658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-16338340087837.658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-68076417032.656906</v>
      </c>
      <c r="L4196" s="444">
        <f t="shared" ca="1" si="164"/>
        <v>-16406416504870.314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-16406416504870.314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-68360068770.292976</v>
      </c>
      <c r="L4197" s="444">
        <f t="shared" ca="1" si="164"/>
        <v>-16474776573640.607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-16474776573640.607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-68644902390.169197</v>
      </c>
      <c r="L4198" s="444">
        <f t="shared" ca="1" si="164"/>
        <v>-16543421476030.777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-16543421476030.777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-68930922816.794907</v>
      </c>
      <c r="L4199" s="444">
        <f t="shared" ca="1" si="164"/>
        <v>-16612352398847.572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-16612352398847.572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-69218134995.198212</v>
      </c>
      <c r="L4200" s="444">
        <f t="shared" ca="1" si="164"/>
        <v>-16681570533842.77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-16681570533842.77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-69506543891.011536</v>
      </c>
      <c r="L4201" s="444">
        <f t="shared" ca="1" si="164"/>
        <v>-16751077077733.781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-16751077077733.781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-69796154490.557419</v>
      </c>
      <c r="L4202" s="444">
        <f t="shared" ca="1" si="164"/>
        <v>-16820873232224.338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-16820873232224.338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-70086971800.934738</v>
      </c>
      <c r="L4203" s="444">
        <f t="shared" ca="1" si="164"/>
        <v>-16890960204025.273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-16890960204025.273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-70379000850.105301</v>
      </c>
      <c r="L4204" s="444">
        <f t="shared" ca="1" si="164"/>
        <v>-16961339204875.379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-16961339204875.379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-70672246686.980743</v>
      </c>
      <c r="L4205" s="444">
        <f t="shared" ca="1" si="164"/>
        <v>-17032011451562.359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-17032011451562.359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-70966714381.509827</v>
      </c>
      <c r="L4206" s="444">
        <f t="shared" ca="1" si="164"/>
        <v>-17102978165943.869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-17102978165943.869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-71262409024.766113</v>
      </c>
      <c r="L4207" s="444">
        <f t="shared" ca="1" si="164"/>
        <v>-17174240574968.635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-17174240574968.635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-71559335729.03598</v>
      </c>
      <c r="L4208" s="444">
        <f t="shared" ca="1" si="164"/>
        <v>-17245799910697.67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-17245799910697.67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-71857499627.906952</v>
      </c>
      <c r="L4209" s="444">
        <f t="shared" ca="1" si="164"/>
        <v>-17317657410325.576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-17317657410325.576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-72156905876.356567</v>
      </c>
      <c r="L4210" s="444">
        <f t="shared" ca="1" si="164"/>
        <v>-17389814316201.934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-17389814316201.934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-72457559650.841385</v>
      </c>
      <c r="L4211" s="444">
        <f t="shared" ca="1" si="164"/>
        <v>-17462271875852.775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-17462271875852.775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-72759466149.386566</v>
      </c>
      <c r="L4212" s="444">
        <f t="shared" ca="1" si="164"/>
        <v>-17535031342002.162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-17535031342002.162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-73062630591.67569</v>
      </c>
      <c r="L4213" s="444">
        <f t="shared" ca="1" si="164"/>
        <v>-17608093972593.836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-17608093972593.836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-73367058219.140976</v>
      </c>
      <c r="L4214" s="444">
        <f t="shared" ca="1" si="164"/>
        <v>-17681461030812.977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-17681461030812.977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-73672754295.054062</v>
      </c>
      <c r="L4215" s="444">
        <f t="shared" ca="1" si="164"/>
        <v>-17755133785108.031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-17755133785108.031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-73979724104.616791</v>
      </c>
      <c r="L4216" s="444">
        <f t="shared" ca="1" si="164"/>
        <v>-17829113509212.648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-17829113509212.648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-74287972955.052704</v>
      </c>
      <c r="L4217" s="444">
        <f t="shared" ca="1" si="164"/>
        <v>-17903401482167.699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-17903401482167.699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-74597506175.698746</v>
      </c>
      <c r="L4218" s="444">
        <f t="shared" ca="1" si="164"/>
        <v>-17977998988343.398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-17977998988343.398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-74908329118.097488</v>
      </c>
      <c r="L4219" s="444">
        <f t="shared" ca="1" si="164"/>
        <v>-18052907317461.496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-18052907317461.496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-75220447156.089569</v>
      </c>
      <c r="L4220" s="444">
        <f t="shared" ca="1" si="164"/>
        <v>-18128127764617.586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-18128127764617.586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-75533865685.906601</v>
      </c>
      <c r="L4221" s="444">
        <f t="shared" ca="1" si="164"/>
        <v>-18203661630303.492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-18203661630303.492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-75848590126.264557</v>
      </c>
      <c r="L4222" s="444">
        <f t="shared" ca="1" si="164"/>
        <v>-18279510220429.758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-18279510220429.758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-76164625918.457321</v>
      </c>
      <c r="L4223" s="444">
        <f t="shared" ca="1" si="164"/>
        <v>-18355674846348.215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-18355674846348.215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-76481978526.450897</v>
      </c>
      <c r="L4224" s="444">
        <f t="shared" ca="1" si="164"/>
        <v>-18432156824874.664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-18432156824874.664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-76800653436.977768</v>
      </c>
      <c r="L4225" s="444">
        <f t="shared" ca="1" si="164"/>
        <v>-18508957478311.641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-18508957478311.641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-77120656159.631836</v>
      </c>
      <c r="L4226" s="444">
        <f t="shared" ca="1" si="164"/>
        <v>-18586078134471.273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-18586078134471.273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-77441992226.963638</v>
      </c>
      <c r="L4227" s="444">
        <f t="shared" ca="1" si="164"/>
        <v>-18663520126698.238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-18663520126698.238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-77764667194.575989</v>
      </c>
      <c r="L4228" s="444">
        <f t="shared" ca="1" si="164"/>
        <v>-18741284793892.813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-18741284793892.813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-78088686641.220047</v>
      </c>
      <c r="L4229" s="444">
        <f t="shared" ca="1" si="164"/>
        <v>-18819373480534.031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-18819373480534.031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-78414056168.8918</v>
      </c>
      <c r="L4230" s="444">
        <f t="shared" ca="1" si="164"/>
        <v>-18897787536702.922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-18897787536702.922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-78740781402.928833</v>
      </c>
      <c r="L4231" s="444">
        <f t="shared" ca="1" si="164"/>
        <v>-18976528318105.852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-18976528318105.852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-79068867992.107712</v>
      </c>
      <c r="L4232" s="444">
        <f t="shared" ca="1" si="164"/>
        <v>-19055597186097.961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-19055597186097.961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-79398321608.741501</v>
      </c>
      <c r="L4233" s="444">
        <f t="shared" ca="1" si="164"/>
        <v>-19134995507706.703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-19134995507706.703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-79729147948.777924</v>
      </c>
      <c r="L4234" s="444">
        <f t="shared" ca="1" si="164"/>
        <v>-19214724655655.48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-19214724655655.48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-80061352731.897827</v>
      </c>
      <c r="L4235" s="444">
        <f t="shared" ca="1" si="164"/>
        <v>-19294786008387.379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-19294786008387.379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-80394941701.614075</v>
      </c>
      <c r="L4236" s="444">
        <f t="shared" ca="1" si="164"/>
        <v>-19375180950088.992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-19375180950088.992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-80729920625.370804</v>
      </c>
      <c r="L4237" s="444">
        <f t="shared" ca="1" si="164"/>
        <v>-19455910870714.363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-19455910870714.363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-81066295294.643173</v>
      </c>
      <c r="L4238" s="444">
        <f t="shared" ca="1" si="164"/>
        <v>-19536977166009.008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-19536977166009.008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-81404071525.037537</v>
      </c>
      <c r="L4239" s="444">
        <f t="shared" ca="1" si="164"/>
        <v>-19618381237534.047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-19618381237534.047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-81743255156.391861</v>
      </c>
      <c r="L4240" s="444">
        <f t="shared" ca="1" si="164"/>
        <v>-19700124492690.438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-19700124492690.438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-82083852052.876816</v>
      </c>
      <c r="L4241" s="444">
        <f t="shared" ca="1" si="164"/>
        <v>-19782208344743.313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-19782208344743.313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-82425868103.097137</v>
      </c>
      <c r="L4242" s="444">
        <f t="shared" ca="1" si="164"/>
        <v>-19864634212846.41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-19864634212846.41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-82769309220.193375</v>
      </c>
      <c r="L4243" s="444">
        <f t="shared" ca="1" si="164"/>
        <v>-19947403522066.605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-19947403522066.605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-83114181341.944183</v>
      </c>
      <c r="L4244" s="444">
        <f t="shared" ca="1" si="164"/>
        <v>-20030517703408.551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-20030517703408.551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-83460490430.868958</v>
      </c>
      <c r="L4245" s="444">
        <f t="shared" ca="1" si="164"/>
        <v>-20113978193839.418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-20113978193839.418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-83808242474.330902</v>
      </c>
      <c r="L4246" s="444">
        <f t="shared" ca="1" si="164"/>
        <v>-20197786436313.75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-20197786436313.75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-84157443484.640625</v>
      </c>
      <c r="L4247" s="444">
        <f t="shared" ca="1" si="164"/>
        <v>-20281943879798.391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-20281943879798.391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-84508099499.159958</v>
      </c>
      <c r="L4248" s="444">
        <f t="shared" ca="1" si="164"/>
        <v>-20366451979297.551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-20366451979297.551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-84860216580.406464</v>
      </c>
      <c r="L4249" s="444">
        <f t="shared" ca="1" si="164"/>
        <v>-20451312195877.957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-20451312195877.957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-85213800816.158157</v>
      </c>
      <c r="L4250" s="444">
        <f t="shared" ca="1" si="164"/>
        <v>-20536525996694.113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-20536525996694.113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-85568858319.558807</v>
      </c>
      <c r="L4251" s="444">
        <f t="shared" ca="1" si="164"/>
        <v>-20622094855013.672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-20622094855013.672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-85925395229.223633</v>
      </c>
      <c r="L4252" s="444">
        <f t="shared" ca="1" si="164"/>
        <v>-20708020250242.895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-20708020250242.895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-86283417709.345398</v>
      </c>
      <c r="L4253" s="444">
        <f t="shared" ca="1" si="164"/>
        <v>-20794303667952.238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-20794303667952.238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-86642931949.800995</v>
      </c>
      <c r="L4254" s="444">
        <f t="shared" ca="1" si="164"/>
        <v>-20880946599902.039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-20880946599902.039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-87003944166.258499</v>
      </c>
      <c r="L4255" s="444">
        <f t="shared" ca="1" si="164"/>
        <v>-20967950544068.297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-20967950544068.297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-87366460600.284576</v>
      </c>
      <c r="L4256" s="444">
        <f t="shared" ca="1" si="164"/>
        <v>-21055317004668.582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-21055317004668.582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-87730487519.452423</v>
      </c>
      <c r="L4257" s="444">
        <f t="shared" ca="1" si="164"/>
        <v>-21143047492188.035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-21143047492188.035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-88096031217.45015</v>
      </c>
      <c r="L4258" s="444">
        <f t="shared" ca="1" si="164"/>
        <v>-21231143523405.484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-21231143523405.484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-88463098014.189514</v>
      </c>
      <c r="L4259" s="444">
        <f t="shared" ca="1" si="164"/>
        <v>-21319606621419.676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-21319606621419.676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-88831694255.915314</v>
      </c>
      <c r="L4260" s="444">
        <f t="shared" ca="1" si="164"/>
        <v>-21408438315675.59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-21408438315675.59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-89201826315.314957</v>
      </c>
      <c r="L4261" s="444">
        <f t="shared" ca="1" si="164"/>
        <v>-21497640141990.906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-21497640141990.906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-89573500591.628769</v>
      </c>
      <c r="L4262" s="444">
        <f t="shared" ca="1" si="164"/>
        <v>-21587213642582.535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-21587213642582.535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-89946723510.760559</v>
      </c>
      <c r="L4263" s="444">
        <f t="shared" ca="1" si="164"/>
        <v>-21677160366093.297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-21677160366093.297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-90321501525.388733</v>
      </c>
      <c r="L4264" s="444">
        <f t="shared" ca="1" si="164"/>
        <v>-21767481867618.688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-21767481867618.688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-90697841115.077866</v>
      </c>
      <c r="L4265" s="444">
        <f t="shared" ca="1" si="164"/>
        <v>-21858179708733.766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-21858179708733.766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-91075748786.390686</v>
      </c>
      <c r="L4266" s="444">
        <f t="shared" ca="1" si="164"/>
        <v>-21949255457520.156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-21949255457520.156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-91455231073.000656</v>
      </c>
      <c r="L4267" s="444">
        <f t="shared" ca="1" si="164"/>
        <v>-22040710688593.156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-22040710688593.156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-91836294535.80481</v>
      </c>
      <c r="L4268" s="444">
        <f t="shared" ca="1" si="164"/>
        <v>-22132546983128.961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-22132546983128.961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-92218945763.037338</v>
      </c>
      <c r="L4269" s="444">
        <f t="shared" ca="1" si="164"/>
        <v>-22224765928892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-22224765928892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-92603191370.383331</v>
      </c>
      <c r="L4270" s="444">
        <f t="shared" ca="1" si="164"/>
        <v>-22317369120262.383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-22317369120262.383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-92989038001.093262</v>
      </c>
      <c r="L4271" s="444">
        <f t="shared" ca="1" si="164"/>
        <v>-22410358158263.477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-22410358158263.477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-93376492326.097824</v>
      </c>
      <c r="L4272" s="444">
        <f t="shared" ca="1" si="164"/>
        <v>-22503734650589.574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-22503734650589.574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-93765561044.12323</v>
      </c>
      <c r="L4273" s="444">
        <f t="shared" ca="1" si="164"/>
        <v>-22597500211633.699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-22597500211633.699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-94156250881.807083</v>
      </c>
      <c r="L4274" s="444">
        <f t="shared" ca="1" si="164"/>
        <v>-22691656462515.508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-22691656462515.508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-94548568593.814621</v>
      </c>
      <c r="L4275" s="444">
        <f t="shared" ca="1" si="164"/>
        <v>-22786205031109.324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-22786205031109.324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-94942520962.955521</v>
      </c>
      <c r="L4276" s="444">
        <f t="shared" ca="1" si="164"/>
        <v>-22881147552072.281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-22881147552072.281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-95338114800.301178</v>
      </c>
      <c r="L4277" s="444">
        <f t="shared" ca="1" si="164"/>
        <v>-22976485666872.582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-22976485666872.582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-95735356945.302429</v>
      </c>
      <c r="L4278" s="444">
        <f t="shared" ca="1" si="164"/>
        <v>-23072221023817.883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-23072221023817.883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-96134254265.907837</v>
      </c>
      <c r="L4279" s="444">
        <f t="shared" ca="1" si="164"/>
        <v>-23168355278083.789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-23168355278083.789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-96534813658.682449</v>
      </c>
      <c r="L4280" s="444">
        <f t="shared" ca="1" si="164"/>
        <v>-23264890091742.473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-23264890091742.473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-96937042048.926971</v>
      </c>
      <c r="L4281" s="444">
        <f t="shared" ca="1" si="164"/>
        <v>-23361827133791.398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-23361827133791.398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-97340946390.797485</v>
      </c>
      <c r="L4282" s="444">
        <f t="shared" ca="1" si="164"/>
        <v>-23459168080182.195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-23459168080182.195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-97746533667.425812</v>
      </c>
      <c r="L4283" s="444">
        <f t="shared" ca="1" si="164"/>
        <v>-23556914613849.621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-23556914613849.621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-98153810891.040085</v>
      </c>
      <c r="L4284" s="444">
        <f t="shared" ca="1" si="164"/>
        <v>-23655068424740.66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-23655068424740.66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-98562785103.08609</v>
      </c>
      <c r="L4285" s="444">
        <f t="shared" ca="1" si="164"/>
        <v>-23753631209843.746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-23753631209843.746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-98973463374.348938</v>
      </c>
      <c r="L4286" s="444">
        <f t="shared" ca="1" si="164"/>
        <v>-23852604673218.094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-23852604673218.094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-99385852805.075394</v>
      </c>
      <c r="L4287" s="444">
        <f t="shared" ca="1" si="164"/>
        <v>-23951990526023.168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-23951990526023.168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-99799960525.096527</v>
      </c>
      <c r="L4288" s="444">
        <f t="shared" ca="1" si="164"/>
        <v>-24051790486548.266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-24051790486548.266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-100215793693.95111</v>
      </c>
      <c r="L4289" s="444">
        <f t="shared" ca="1" si="164"/>
        <v>-24152006280242.215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-24152006280242.215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-100633359501.00923</v>
      </c>
      <c r="L4290" s="444">
        <f t="shared" ca="1" si="164"/>
        <v>-24252639639743.223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-24252639639743.223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-101052665165.59676</v>
      </c>
      <c r="L4291" s="444">
        <f t="shared" ca="1" si="164"/>
        <v>-24353692304908.82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-24353692304908.82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-101473717937.12009</v>
      </c>
      <c r="L4292" s="444">
        <f t="shared" ca="1" si="164"/>
        <v>-24455166022845.941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-24455166022845.941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-101896525095.19142</v>
      </c>
      <c r="L4293" s="444">
        <f t="shared" ca="1" si="164"/>
        <v>-24557062547941.133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-24557062547941.133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-102321093949.75471</v>
      </c>
      <c r="L4294" s="444">
        <f t="shared" ca="1" si="164"/>
        <v>-24659383641890.887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-24659383641890.887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-102747431841.21202</v>
      </c>
      <c r="L4295" s="444">
        <f t="shared" ca="1" si="164"/>
        <v>-24762131073732.098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-24762131073732.098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-103175546140.5504</v>
      </c>
      <c r="L4296" s="444">
        <f t="shared" ca="1" si="164"/>
        <v>-24865306619872.648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-24865306619872.648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-103605444249.46936</v>
      </c>
      <c r="L4297" s="444">
        <f t="shared" ca="1" si="164"/>
        <v>-24968912064122.117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-24968912064122.117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-104037133600.50882</v>
      </c>
      <c r="L4298" s="444">
        <f t="shared" ca="1" si="164"/>
        <v>-25072949197722.625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-25072949197722.625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-104470621657.1776</v>
      </c>
      <c r="L4299" s="444">
        <f t="shared" ca="1" si="164"/>
        <v>-25177419819379.801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-25177419819379.801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-104905915914.0825</v>
      </c>
      <c r="L4300" s="444">
        <f t="shared" ca="1" si="164"/>
        <v>-25282325735293.883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-25282325735293.883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-105343023897.05785</v>
      </c>
      <c r="L4301" s="444">
        <f t="shared" ca="1" si="164"/>
        <v>-25387668759190.941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-25387668759190.941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-105781953163.29559</v>
      </c>
      <c r="L4302" s="444">
        <f t="shared" ca="1" si="164"/>
        <v>-25493450712354.238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-25493450712354.238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-106222711301.476</v>
      </c>
      <c r="L4303" s="444">
        <f t="shared" ca="1" si="164"/>
        <v>-25599673423655.715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-25599673423655.715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-106665305931.8988</v>
      </c>
      <c r="L4304" s="444">
        <f t="shared" ca="1" si="164"/>
        <v>-25706338729587.613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-25706338729587.613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-107109744706.61505</v>
      </c>
      <c r="L4305" s="444">
        <f t="shared" ca="1" si="164"/>
        <v>-25813448474294.227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-25813448474294.227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-107556035309.55928</v>
      </c>
      <c r="L4306" s="444">
        <f t="shared" ca="1" si="164"/>
        <v>-25921004509603.785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-25921004509603.785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-108004185456.68243</v>
      </c>
      <c r="L4307" s="444">
        <f t="shared" ca="1" si="164"/>
        <v>-26029008695060.469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-26029008695060.469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-108454202896.08528</v>
      </c>
      <c r="L4308" s="444">
        <f t="shared" ca="1" si="164"/>
        <v>-26137462897956.555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-26137462897956.555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-108906095408.15231</v>
      </c>
      <c r="L4309" s="444">
        <f t="shared" ca="1" si="164"/>
        <v>-26246368993364.707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-26246368993364.707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-109359870805.68628</v>
      </c>
      <c r="L4310" s="444">
        <f t="shared" ca="1" si="164"/>
        <v>-26355728864170.395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-26355728864170.395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-109815536934.0433</v>
      </c>
      <c r="L4311" s="444">
        <f t="shared" ca="1" si="164"/>
        <v>-26465544401104.438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-26465544401104.438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-110273101671.26849</v>
      </c>
      <c r="L4312" s="444">
        <f t="shared" ca="1" si="164"/>
        <v>-26575817502775.707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-26575817502775.707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-110732572928.23212</v>
      </c>
      <c r="L4313" s="444">
        <f t="shared" ca="1" si="164"/>
        <v>-26686550075703.938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-26686550075703.938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-111193958648.7664</v>
      </c>
      <c r="L4314" s="444">
        <f t="shared" ca="1" si="164"/>
        <v>-26797744034352.703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-26797744034352.703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-111657266809.80293</v>
      </c>
      <c r="L4315" s="444">
        <f t="shared" ca="1" si="164"/>
        <v>-26909401301162.508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-26909401301162.508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-112122505421.51045</v>
      </c>
      <c r="L4316" s="444">
        <f t="shared" ca="1" si="164"/>
        <v>-27021523806584.02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-27021523806584.02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-112589682527.43341</v>
      </c>
      <c r="L4317" s="444">
        <f t="shared" ca="1" si="164"/>
        <v>-27134113489111.453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-27134113489111.453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-113058806204.63106</v>
      </c>
      <c r="L4318" s="444">
        <f t="shared" ca="1" si="164"/>
        <v>-27247172295316.086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-27247172295316.086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-113529884563.81702</v>
      </c>
      <c r="L4319" s="444">
        <f t="shared" ca="1" si="164"/>
        <v>-27360702179879.902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-27360702179879.902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-114002925749.49959</v>
      </c>
      <c r="L4320" s="444">
        <f t="shared" ca="1" si="164"/>
        <v>-27474705105629.402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-27474705105629.402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-114477937940.12251</v>
      </c>
      <c r="L4321" s="444">
        <f t="shared" ca="1" si="164"/>
        <v>-27589183043569.523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-27589183043569.523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-114954929348.20634</v>
      </c>
      <c r="L4322" s="444">
        <f t="shared" ca="1" si="164"/>
        <v>-27704137972917.73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-27704137972917.73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-115433908220.49054</v>
      </c>
      <c r="L4323" s="444">
        <f t="shared" ca="1" si="164"/>
        <v>-27819571881138.223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-27819571881138.223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-115914882838.07593</v>
      </c>
      <c r="L4324" s="444">
        <f t="shared" ca="1" si="164"/>
        <v>-27935486763976.297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-27935486763976.297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-116397861516.56792</v>
      </c>
      <c r="L4325" s="444">
        <f t="shared" ca="1" si="164"/>
        <v>-28051884625492.863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-28051884625492.863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-116882852606.22026</v>
      </c>
      <c r="L4326" s="444">
        <f t="shared" ca="1" si="164"/>
        <v>-28168767478099.082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-28168767478099.082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-117369864492.07951</v>
      </c>
      <c r="L4327" s="444">
        <f t="shared" ca="1" si="164"/>
        <v>-28286137342591.16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-28286137342591.16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-117858905594.12984</v>
      </c>
      <c r="L4328" s="444">
        <f t="shared" ca="1" si="164"/>
        <v>-28403996248185.289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-28403996248185.289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-118349984367.43871</v>
      </c>
      <c r="L4329" s="444">
        <f t="shared" ca="1" si="164"/>
        <v>-28522346232552.727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-28522346232552.727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-118843109302.30302</v>
      </c>
      <c r="L4330" s="444">
        <f t="shared" ca="1" si="164"/>
        <v>-28641189341855.031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-28641189341855.031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-119338288924.39595</v>
      </c>
      <c r="L4331" s="444">
        <f t="shared" ca="1" si="164"/>
        <v>-28760527630779.426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-28760527630779.426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-119835531794.91428</v>
      </c>
      <c r="L4332" s="444">
        <f t="shared" ca="1" si="164"/>
        <v>-28880363162574.34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-28880363162574.34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-120334846510.72643</v>
      </c>
      <c r="L4333" s="444">
        <f t="shared" ca="1" si="164"/>
        <v>-29000698009085.066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-29000698009085.066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-120836241704.5211</v>
      </c>
      <c r="L4334" s="444">
        <f t="shared" ca="1" si="164"/>
        <v>-29121534250789.586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-29121534250789.586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-121339726044.9566</v>
      </c>
      <c r="L4335" s="444">
        <f t="shared" ca="1" si="164"/>
        <v>-29242873976834.543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-29242873976834.543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-121845308236.81059</v>
      </c>
      <c r="L4336" s="444">
        <f t="shared" ca="1" si="164"/>
        <v>-29364719285071.355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-29364719285071.355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-122352997021.13063</v>
      </c>
      <c r="L4337" s="444">
        <f t="shared" ca="1" si="164"/>
        <v>-29487072282092.484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-29487072282092.484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-122862801175.38535</v>
      </c>
      <c r="L4338" s="444">
        <f t="shared" ca="1" si="164"/>
        <v>-29609935083267.871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-29609935083267.871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-123374729513.61615</v>
      </c>
      <c r="L4339" s="444">
        <f t="shared" ca="1" si="164"/>
        <v>-29733309812781.488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-29733309812781.488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-123888790886.58954</v>
      </c>
      <c r="L4340" s="444">
        <f t="shared" ca="1" si="164"/>
        <v>-29857198603668.078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-29857198603668.078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-124404994181.95033</v>
      </c>
      <c r="L4341" s="444">
        <f t="shared" ca="1" si="164"/>
        <v>-29981603597850.027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-29981603597850.027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-124923348324.37512</v>
      </c>
      <c r="L4342" s="444">
        <f t="shared" ca="1" si="164"/>
        <v>-30106526946174.402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-30106526946174.402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-125443862275.72665</v>
      </c>
      <c r="L4343" s="444">
        <f t="shared" ref="L4343:L4597" ca="1" si="169">I4343-J4343+K4343</f>
        <v>-30231970808450.129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-30231970808450.129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-125966545035.20885</v>
      </c>
      <c r="L4344" s="444">
        <f t="shared" ca="1" si="169"/>
        <v>-30357937353485.336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-30357937353485.336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-126491405639.52223</v>
      </c>
      <c r="L4345" s="444">
        <f t="shared" ca="1" si="169"/>
        <v>-30484428759124.859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-30484428759124.859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-127018453163.02026</v>
      </c>
      <c r="L4346" s="444">
        <f t="shared" ca="1" si="169"/>
        <v>-30611447212287.879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-30611447212287.879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-127547696717.86615</v>
      </c>
      <c r="L4347" s="444">
        <f t="shared" ca="1" si="169"/>
        <v>-30738994909005.746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-30738994909005.746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-128079145454.19061</v>
      </c>
      <c r="L4348" s="444">
        <f t="shared" ca="1" si="169"/>
        <v>-30867074054459.938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-30867074054459.938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-128612808560.24974</v>
      </c>
      <c r="L4349" s="444">
        <f t="shared" ca="1" si="169"/>
        <v>-30995686863020.188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-30995686863020.188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-129148695262.58412</v>
      </c>
      <c r="L4350" s="444">
        <f t="shared" ca="1" si="169"/>
        <v>-31124835558282.773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-31124835558282.773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-129686814826.17822</v>
      </c>
      <c r="L4351" s="444">
        <f t="shared" ca="1" si="169"/>
        <v>-31254522373108.953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-31254522373108.953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-130227176554.62064</v>
      </c>
      <c r="L4352" s="444">
        <f t="shared" ca="1" si="169"/>
        <v>-31384749549663.574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-31384749549663.574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-130769789790.26491</v>
      </c>
      <c r="L4353" s="444">
        <f t="shared" ca="1" si="169"/>
        <v>-31515519339453.84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-31515519339453.84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-131314663914.39099</v>
      </c>
      <c r="L4354" s="444">
        <f t="shared" ca="1" si="169"/>
        <v>-31646834003368.23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-31646834003368.23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-131861808347.36763</v>
      </c>
      <c r="L4355" s="444">
        <f t="shared" ca="1" si="169"/>
        <v>-31778695811715.598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-31778695811715.598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-132411232548.81499</v>
      </c>
      <c r="L4356" s="444">
        <f t="shared" ca="1" si="169"/>
        <v>-31911107044264.414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-31911107044264.414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-132962946017.7684</v>
      </c>
      <c r="L4357" s="444">
        <f t="shared" ca="1" si="169"/>
        <v>-32044069990282.184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-32044069990282.184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-133516958292.84241</v>
      </c>
      <c r="L4358" s="444">
        <f t="shared" ca="1" si="169"/>
        <v>-32177586948575.027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-32177586948575.027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-134073278952.39595</v>
      </c>
      <c r="L4359" s="444">
        <f t="shared" ca="1" si="169"/>
        <v>-32311660227527.422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-32311660227527.422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-134631917614.6976</v>
      </c>
      <c r="L4360" s="444">
        <f t="shared" ca="1" si="169"/>
        <v>-32446292145142.121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-32446292145142.121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-135192883938.09215</v>
      </c>
      <c r="L4361" s="444">
        <f t="shared" ca="1" si="169"/>
        <v>-32581485029080.215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-32581485029080.215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-135756187621.16756</v>
      </c>
      <c r="L4362" s="444">
        <f t="shared" ca="1" si="169"/>
        <v>-32717241216701.383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-32717241216701.383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-136321838402.92244</v>
      </c>
      <c r="L4363" s="444">
        <f t="shared" ca="1" si="169"/>
        <v>-32853563055104.305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-32853563055104.305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-136889846062.93462</v>
      </c>
      <c r="L4364" s="444">
        <f t="shared" ca="1" si="169"/>
        <v>-32990452901167.238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-32990452901167.238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-137460220421.53015</v>
      </c>
      <c r="L4365" s="444">
        <f t="shared" ca="1" si="169"/>
        <v>-33127913121588.77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-33127913121588.77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-138032971339.95322</v>
      </c>
      <c r="L4366" s="444">
        <f t="shared" ca="1" si="169"/>
        <v>-33265946092928.723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-33265946092928.723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-138608108720.53635</v>
      </c>
      <c r="L4367" s="444">
        <f t="shared" ca="1" si="169"/>
        <v>-33404554201649.258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-33404554201649.258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-139185642506.87192</v>
      </c>
      <c r="L4368" s="444">
        <f t="shared" ca="1" si="169"/>
        <v>-33543739844156.129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-33543739844156.129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-139765582683.98386</v>
      </c>
      <c r="L4369" s="444">
        <f t="shared" ca="1" si="169"/>
        <v>-33683505426840.113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-33683505426840.113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-140347939278.50049</v>
      </c>
      <c r="L4370" s="444">
        <f t="shared" ca="1" si="169"/>
        <v>-33823853366118.613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-33823853366118.613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-140932722358.82755</v>
      </c>
      <c r="L4371" s="444">
        <f t="shared" ca="1" si="169"/>
        <v>-33964786088477.441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-33964786088477.441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-141519942035.32266</v>
      </c>
      <c r="L4372" s="444">
        <f t="shared" ca="1" si="169"/>
        <v>-34106306030512.766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-34106306030512.766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-142109608460.46985</v>
      </c>
      <c r="L4373" s="444">
        <f t="shared" ca="1" si="169"/>
        <v>-34248415638973.234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-34248415638973.234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-142701731829.05515</v>
      </c>
      <c r="L4374" s="444">
        <f t="shared" ca="1" si="169"/>
        <v>-34391117370802.289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-34391117370802.289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-143296322378.3429</v>
      </c>
      <c r="L4375" s="444">
        <f t="shared" ca="1" si="169"/>
        <v>-34534413693180.633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-34534413693180.633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-143893390388.25262</v>
      </c>
      <c r="L4376" s="444">
        <f t="shared" ca="1" si="169"/>
        <v>-34678307083568.887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-34678307083568.887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-144492946181.53702</v>
      </c>
      <c r="L4377" s="444">
        <f t="shared" ca="1" si="169"/>
        <v>-34822800029750.422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-34822800029750.422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-145095000123.96008</v>
      </c>
      <c r="L4378" s="444">
        <f t="shared" ca="1" si="169"/>
        <v>-34967895029874.383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-34967895029874.383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-145699562624.47659</v>
      </c>
      <c r="L4379" s="444">
        <f t="shared" ca="1" si="169"/>
        <v>-35113594592498.859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-35113594592498.859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-146306644135.41193</v>
      </c>
      <c r="L4380" s="444">
        <f t="shared" ca="1" si="169"/>
        <v>-35259901236634.273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-35259901236634.273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-146916255152.64279</v>
      </c>
      <c r="L4381" s="444">
        <f t="shared" ca="1" si="169"/>
        <v>-35406817491786.914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-35406817491786.914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-147528406215.77881</v>
      </c>
      <c r="L4382" s="444">
        <f t="shared" ca="1" si="169"/>
        <v>-35554345898002.695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-35554345898002.695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-148143107908.34457</v>
      </c>
      <c r="L4383" s="444">
        <f t="shared" ca="1" si="169"/>
        <v>-35702489005911.039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-35702489005911.039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-148760370857.96265</v>
      </c>
      <c r="L4384" s="444">
        <f t="shared" ca="1" si="169"/>
        <v>-35851249376769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-35851249376769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-149380205736.53751</v>
      </c>
      <c r="L4385" s="444">
        <f t="shared" ca="1" si="169"/>
        <v>-36000629582505.539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-36000629582505.539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-150002623260.43976</v>
      </c>
      <c r="L4386" s="444">
        <f t="shared" ca="1" si="169"/>
        <v>-36150632205765.977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-36150632205765.977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-150627634190.69156</v>
      </c>
      <c r="L4387" s="444">
        <f t="shared" ca="1" si="169"/>
        <v>-36301259839956.672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-36301259839956.672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-151255249333.1528</v>
      </c>
      <c r="L4388" s="444">
        <f t="shared" ca="1" si="169"/>
        <v>-36452515089289.828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-36452515089289.828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-151885479538.70761</v>
      </c>
      <c r="L4389" s="444">
        <f t="shared" ca="1" si="169"/>
        <v>-36604400568828.539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-36604400568828.539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-152518335703.45224</v>
      </c>
      <c r="L4390" s="444">
        <f t="shared" ca="1" si="169"/>
        <v>-36756918904531.992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-36756918904531.992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-153153828768.8833</v>
      </c>
      <c r="L4391" s="444">
        <f t="shared" ca="1" si="169"/>
        <v>-36910072733300.875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-36910072733300.875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-153791969722.08698</v>
      </c>
      <c r="L4392" s="444">
        <f t="shared" ca="1" si="169"/>
        <v>-37063864703022.961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-37063864703022.961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-154432769595.92902</v>
      </c>
      <c r="L4393" s="444">
        <f t="shared" ca="1" si="169"/>
        <v>-37218297472618.891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-37218297472618.891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-155076239469.24536</v>
      </c>
      <c r="L4394" s="444">
        <f t="shared" ca="1" si="169"/>
        <v>-37373373712088.133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-37373373712088.133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-155722390467.03387</v>
      </c>
      <c r="L4395" s="444">
        <f t="shared" ca="1" si="169"/>
        <v>-37529096102555.164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-37529096102555.164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-156371233760.64651</v>
      </c>
      <c r="L4396" s="444">
        <f t="shared" ca="1" si="169"/>
        <v>-37685467336315.813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-37685467336315.813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-157022780567.98254</v>
      </c>
      <c r="L4397" s="444">
        <f t="shared" ca="1" si="169"/>
        <v>-37842490116883.797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-37842490116883.797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-157677042153.6825</v>
      </c>
      <c r="L4398" s="444">
        <f t="shared" ca="1" si="169"/>
        <v>-38000167159037.477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-38000167159037.477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-158334029829.32281</v>
      </c>
      <c r="L4399" s="444">
        <f t="shared" ca="1" si="169"/>
        <v>-38158501188866.797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-38158501188866.797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-158993754953.61166</v>
      </c>
      <c r="L4400" s="444">
        <f t="shared" ca="1" si="169"/>
        <v>-38317494943820.406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-38317494943820.406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-159656228932.58502</v>
      </c>
      <c r="L4401" s="444">
        <f t="shared" ca="1" si="169"/>
        <v>-38477151172752.992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-38477151172752.992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-160321463219.80414</v>
      </c>
      <c r="L4402" s="444">
        <f t="shared" ca="1" si="169"/>
        <v>-38637472635972.797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-38637472635972.797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-160989469316.55331</v>
      </c>
      <c r="L4403" s="444">
        <f t="shared" ca="1" si="169"/>
        <v>-38798462105289.352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-38798462105289.352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-161660258772.03897</v>
      </c>
      <c r="L4404" s="444">
        <f t="shared" ca="1" si="169"/>
        <v>-38960122364061.391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-38960122364061.391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-162333843183.58911</v>
      </c>
      <c r="L4405" s="444">
        <f t="shared" ca="1" si="169"/>
        <v>-39122456207244.977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-39122456207244.977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-163010234196.85406</v>
      </c>
      <c r="L4406" s="444">
        <f t="shared" ca="1" si="169"/>
        <v>-39285466441441.828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-39285466441441.828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-163689443506.00763</v>
      </c>
      <c r="L4407" s="444">
        <f t="shared" ca="1" si="169"/>
        <v>-39449155884947.836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-39449155884947.836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-164371482853.94931</v>
      </c>
      <c r="L4408" s="444">
        <f t="shared" ca="1" si="169"/>
        <v>-39613527367801.789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-39613527367801.789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-165056364032.50745</v>
      </c>
      <c r="L4409" s="444">
        <f t="shared" ca="1" si="169"/>
        <v>-39778583731834.297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-39778583731834.297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-165744098882.64291</v>
      </c>
      <c r="L4410" s="444">
        <f t="shared" ca="1" si="169"/>
        <v>-39944327830716.938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-39944327830716.938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-166434699294.6539</v>
      </c>
      <c r="L4411" s="444">
        <f t="shared" ca="1" si="169"/>
        <v>-40110762530011.594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-40110762530011.594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-167128177208.38165</v>
      </c>
      <c r="L4412" s="444">
        <f t="shared" ca="1" si="169"/>
        <v>-40277890707219.977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-40277890707219.977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-167824544613.41656</v>
      </c>
      <c r="L4413" s="444">
        <f t="shared" ca="1" si="169"/>
        <v>-40445715251833.391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-40445715251833.391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-168523813549.30579</v>
      </c>
      <c r="L4414" s="444">
        <f t="shared" ca="1" si="169"/>
        <v>-40614239065382.695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-40614239065382.695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-169225996105.76123</v>
      </c>
      <c r="L4415" s="444">
        <f t="shared" ca="1" si="169"/>
        <v>-40783465061488.453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-40783465061488.453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-169931104422.86856</v>
      </c>
      <c r="L4416" s="444">
        <f t="shared" ca="1" si="169"/>
        <v>-40953396165911.32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-40953396165911.32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-170639150691.29718</v>
      </c>
      <c r="L4417" s="444">
        <f t="shared" ca="1" si="169"/>
        <v>-41124035316602.617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-41124035316602.617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-171350147152.51089</v>
      </c>
      <c r="L4418" s="444">
        <f t="shared" ca="1" si="169"/>
        <v>-41295385463755.125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-41295385463755.125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-172064106098.97968</v>
      </c>
      <c r="L4419" s="444">
        <f t="shared" ca="1" si="169"/>
        <v>-41467449569854.102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-41467449569854.102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-172781039874.39209</v>
      </c>
      <c r="L4420" s="444">
        <f t="shared" ca="1" si="169"/>
        <v>-41640230609728.492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-41640230609728.492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-173500960873.86871</v>
      </c>
      <c r="L4421" s="444">
        <f t="shared" ca="1" si="169"/>
        <v>-41813731570602.359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-41813731570602.359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-174223881544.17648</v>
      </c>
      <c r="L4422" s="444">
        <f t="shared" ca="1" si="169"/>
        <v>-41987955452146.539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-41987955452146.539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-174949814383.94391</v>
      </c>
      <c r="L4423" s="444">
        <f t="shared" ca="1" si="169"/>
        <v>-42162905266530.484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-42162905266530.484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-175678771943.87701</v>
      </c>
      <c r="L4424" s="444">
        <f t="shared" ca="1" si="169"/>
        <v>-42338584038474.359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-42338584038474.359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-176410766826.9765</v>
      </c>
      <c r="L4425" s="444">
        <f t="shared" ca="1" si="169"/>
        <v>-42514994805301.336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-42514994805301.336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-177145811688.75555</v>
      </c>
      <c r="L4426" s="444">
        <f t="shared" ca="1" si="169"/>
        <v>-42692140616990.094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-42692140616990.094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-177883919237.45871</v>
      </c>
      <c r="L4427" s="444">
        <f t="shared" ca="1" si="169"/>
        <v>-42870024536227.555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-42870024536227.555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-178625102234.28146</v>
      </c>
      <c r="L4428" s="444">
        <f t="shared" ca="1" si="169"/>
        <v>-43048649638461.836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-43048649638461.836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-179369373493.59097</v>
      </c>
      <c r="L4429" s="444">
        <f t="shared" ca="1" si="169"/>
        <v>-43228019011955.43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-43228019011955.43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-180116745883.14761</v>
      </c>
      <c r="L4430" s="444">
        <f t="shared" ca="1" si="169"/>
        <v>-43408135757838.578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-43408135757838.578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-180867232324.32739</v>
      </c>
      <c r="L4431" s="444">
        <f t="shared" ca="1" si="169"/>
        <v>-43589002990162.906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-43589002990162.906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-181620845792.34543</v>
      </c>
      <c r="L4432" s="444">
        <f t="shared" ca="1" si="169"/>
        <v>-43770623835955.25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-43770623835955.25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-182377599316.48019</v>
      </c>
      <c r="L4433" s="444">
        <f t="shared" ca="1" si="169"/>
        <v>-43953001435271.727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-43953001435271.727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-183137505980.29886</v>
      </c>
      <c r="L4434" s="444">
        <f t="shared" ca="1" si="169"/>
        <v>-44136138941252.023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-44136138941252.023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-183900578921.88342</v>
      </c>
      <c r="L4435" s="444">
        <f t="shared" ca="1" si="169"/>
        <v>-44320039520173.906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-44320039520173.906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-184666831334.05795</v>
      </c>
      <c r="L4436" s="444">
        <f t="shared" ca="1" si="169"/>
        <v>-44504706351507.961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-44504706351507.961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-185436276464.61652</v>
      </c>
      <c r="L4437" s="444">
        <f t="shared" ca="1" si="169"/>
        <v>-44690142627972.578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-44690142627972.578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-186208927616.5524</v>
      </c>
      <c r="L4438" s="444">
        <f t="shared" ca="1" si="169"/>
        <v>-44876351555589.133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-44876351555589.133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-186984798148.28806</v>
      </c>
      <c r="L4439" s="444">
        <f t="shared" ca="1" si="169"/>
        <v>-45063336353737.422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-45063336353737.422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-187763901473.90591</v>
      </c>
      <c r="L4440" s="444">
        <f t="shared" ca="1" si="169"/>
        <v>-45251100255211.328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-45251100255211.328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-188546251063.38052</v>
      </c>
      <c r="L4441" s="444">
        <f t="shared" ca="1" si="169"/>
        <v>-45439646506274.711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-45439646506274.711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-189331860442.81128</v>
      </c>
      <c r="L4442" s="444">
        <f t="shared" ca="1" si="169"/>
        <v>-45628978366717.523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-45628978366717.523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-190120743194.65634</v>
      </c>
      <c r="L4443" s="444">
        <f t="shared" ca="1" si="169"/>
        <v>-45819099109912.18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-45819099109912.18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-190912912957.96741</v>
      </c>
      <c r="L4444" s="444">
        <f t="shared" ca="1" si="169"/>
        <v>-46010012022870.148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-46010012022870.148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-191708383428.62561</v>
      </c>
      <c r="L4445" s="444">
        <f t="shared" ca="1" si="169"/>
        <v>-46201720406298.773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-46201720406298.773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-192507168359.57822</v>
      </c>
      <c r="L4446" s="444">
        <f t="shared" ca="1" si="169"/>
        <v>-46394227574658.352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-46394227574658.352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-193309281561.07648</v>
      </c>
      <c r="L4447" s="444">
        <f t="shared" ca="1" si="169"/>
        <v>-46587536856219.43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-46587536856219.43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-194114736900.91428</v>
      </c>
      <c r="L4448" s="444">
        <f t="shared" ca="1" si="169"/>
        <v>-46781651593120.344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-46781651593120.344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-194923548304.66809</v>
      </c>
      <c r="L4449" s="444">
        <f t="shared" ca="1" si="169"/>
        <v>-46976575141425.016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-46976575141425.016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-195735729755.93756</v>
      </c>
      <c r="L4450" s="444">
        <f t="shared" ca="1" si="169"/>
        <v>-47172310871180.953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-47172310871180.953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-196551295296.58731</v>
      </c>
      <c r="L4451" s="444">
        <f t="shared" ca="1" si="169"/>
        <v>-47368862166477.539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-47368862166477.539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-197370259026.98975</v>
      </c>
      <c r="L4452" s="444">
        <f t="shared" ca="1" si="169"/>
        <v>-47566232425504.531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-47566232425504.531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-198192635106.26889</v>
      </c>
      <c r="L4453" s="444">
        <f t="shared" ca="1" si="169"/>
        <v>-47764425060610.797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-47764425060610.797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-199018437752.54498</v>
      </c>
      <c r="L4454" s="444">
        <f t="shared" ca="1" si="169"/>
        <v>-47963443498363.344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-47963443498363.344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-199847681243.1806</v>
      </c>
      <c r="L4455" s="444">
        <f t="shared" ca="1" si="169"/>
        <v>-48163291179606.523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-48163291179606.523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-200680379915.02719</v>
      </c>
      <c r="L4456" s="444">
        <f t="shared" ca="1" si="169"/>
        <v>-48363971559521.547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-48363971559521.547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-201516548164.6731</v>
      </c>
      <c r="L4457" s="444">
        <f t="shared" ca="1" si="169"/>
        <v>-48565488107686.219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-48565488107686.219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-202356200448.69257</v>
      </c>
      <c r="L4458" s="444">
        <f t="shared" ca="1" si="169"/>
        <v>-48767844308134.914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-48767844308134.914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-203199351283.89548</v>
      </c>
      <c r="L4459" s="444">
        <f t="shared" ca="1" si="169"/>
        <v>-48971043659418.813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-48971043659418.813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-204046015247.57837</v>
      </c>
      <c r="L4460" s="444">
        <f t="shared" ca="1" si="169"/>
        <v>-49175089674666.391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-49175089674666.391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-204896206977.77661</v>
      </c>
      <c r="L4461" s="444">
        <f t="shared" ca="1" si="169"/>
        <v>-49379985881644.164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-49379985881644.164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-205749941173.51733</v>
      </c>
      <c r="L4462" s="444">
        <f t="shared" ca="1" si="169"/>
        <v>-49585735822817.68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-49585735822817.68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-206607232595.07367</v>
      </c>
      <c r="L4463" s="444">
        <f t="shared" ca="1" si="169"/>
        <v>-49792343055412.75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-49792343055412.75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-207468096064.21979</v>
      </c>
      <c r="L4464" s="444">
        <f t="shared" ca="1" si="169"/>
        <v>-49999811151476.969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-49999811151476.969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-208332546464.48737</v>
      </c>
      <c r="L4465" s="444">
        <f t="shared" ca="1" si="169"/>
        <v>-50208143697941.453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-50208143697941.453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-209200598741.42273</v>
      </c>
      <c r="L4466" s="444">
        <f t="shared" ca="1" si="169"/>
        <v>-50417344296682.875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-50417344296682.875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-210072267902.84531</v>
      </c>
      <c r="L4467" s="444">
        <f t="shared" ca="1" si="169"/>
        <v>-50627416564585.719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-50627416564585.719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-210947569019.10715</v>
      </c>
      <c r="L4468" s="444">
        <f t="shared" ca="1" si="169"/>
        <v>-50838364133604.828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-50838364133604.828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-211826517223.35345</v>
      </c>
      <c r="L4469" s="444">
        <f t="shared" ca="1" si="169"/>
        <v>-51050190650828.18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-51050190650828.18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-212709127711.78409</v>
      </c>
      <c r="L4470" s="444">
        <f t="shared" ca="1" si="169"/>
        <v>-51262899778539.961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-51262899778539.961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-213595415743.9165</v>
      </c>
      <c r="L4471" s="444">
        <f t="shared" ca="1" si="169"/>
        <v>-51476495194283.875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-51476495194283.875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-214485396642.84949</v>
      </c>
      <c r="L4472" s="444">
        <f t="shared" ca="1" si="169"/>
        <v>-51690980590926.727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-51690980590926.727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-215379085795.52802</v>
      </c>
      <c r="L4473" s="444">
        <f t="shared" ca="1" si="169"/>
        <v>-51906359676722.258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-51906359676722.258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-216276498653.0094</v>
      </c>
      <c r="L4474" s="444">
        <f t="shared" ca="1" si="169"/>
        <v>-52122636175375.266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-52122636175375.266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-217177650730.73029</v>
      </c>
      <c r="L4475" s="444">
        <f t="shared" ca="1" si="169"/>
        <v>-52339813826105.992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-52339813826105.992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-218082557608.77496</v>
      </c>
      <c r="L4476" s="444">
        <f t="shared" ca="1" si="169"/>
        <v>-52557896383714.766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-52557896383714.766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-218991234932.14487</v>
      </c>
      <c r="L4477" s="444">
        <f t="shared" ca="1" si="169"/>
        <v>-52776887618646.914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-52776887618646.914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-219903698411.02881</v>
      </c>
      <c r="L4478" s="444">
        <f t="shared" ca="1" si="169"/>
        <v>-52996791317057.945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-52996791317057.945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-220819963821.07477</v>
      </c>
      <c r="L4479" s="444">
        <f t="shared" ca="1" si="169"/>
        <v>-53217611280879.023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-53217611280879.023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-221740047003.6626</v>
      </c>
      <c r="L4480" s="444">
        <f t="shared" ca="1" si="169"/>
        <v>-53439351327882.688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-53439351327882.688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-222663963866.17786</v>
      </c>
      <c r="L4481" s="444">
        <f t="shared" ca="1" si="169"/>
        <v>-53662015291748.867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-53662015291748.867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-223591730382.28696</v>
      </c>
      <c r="L4482" s="444">
        <f t="shared" ca="1" si="169"/>
        <v>-53885607022131.156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-53885607022131.156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-224523362592.21313</v>
      </c>
      <c r="L4483" s="444">
        <f t="shared" ca="1" si="169"/>
        <v>-54110130384723.367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-54110130384723.367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-225458876603.01404</v>
      </c>
      <c r="L4484" s="444">
        <f t="shared" ca="1" si="169"/>
        <v>-54335589261326.383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-54335589261326.383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-226398288588.85992</v>
      </c>
      <c r="L4485" s="444">
        <f t="shared" ca="1" si="169"/>
        <v>-54561987549915.242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-54561987549915.242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-227341614791.31351</v>
      </c>
      <c r="L4486" s="444">
        <f t="shared" ca="1" si="169"/>
        <v>-54789329164706.555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-54789329164706.555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-228288871519.61063</v>
      </c>
      <c r="L4487" s="444">
        <f t="shared" ca="1" si="169"/>
        <v>-55017618036226.164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-55017618036226.164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-229240075150.94235</v>
      </c>
      <c r="L4488" s="444">
        <f t="shared" ca="1" si="169"/>
        <v>-55246858111377.109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-55246858111377.109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-230195242130.73798</v>
      </c>
      <c r="L4489" s="444">
        <f t="shared" ca="1" si="169"/>
        <v>-55477053353507.844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-55477053353507.844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-231154388972.94931</v>
      </c>
      <c r="L4490" s="444">
        <f t="shared" ca="1" si="169"/>
        <v>-55708207742480.797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-55708207742480.797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-232117532260.33667</v>
      </c>
      <c r="L4491" s="444">
        <f t="shared" ca="1" si="169"/>
        <v>-55940325274741.133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-55940325274741.133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-233084688644.75473</v>
      </c>
      <c r="L4492" s="444">
        <f t="shared" ca="1" si="169"/>
        <v>-56173409963385.891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-56173409963385.891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-234055874847.44116</v>
      </c>
      <c r="L4493" s="444">
        <f t="shared" ca="1" si="169"/>
        <v>-56407465838233.328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-56407465838233.328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-235031107659.30554</v>
      </c>
      <c r="L4494" s="444">
        <f t="shared" ca="1" si="169"/>
        <v>-56642496945892.633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-56642496945892.633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-236010403941.2193</v>
      </c>
      <c r="L4495" s="444">
        <f t="shared" ca="1" si="169"/>
        <v>-56878507349833.852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-56878507349833.852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-236993780624.30768</v>
      </c>
      <c r="L4496" s="444">
        <f t="shared" ca="1" si="169"/>
        <v>-57115501130458.156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-57115501130458.156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-237981254710.24234</v>
      </c>
      <c r="L4497" s="444">
        <f t="shared" ca="1" si="169"/>
        <v>-57353482385168.398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-57353482385168.398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-238972843271.535</v>
      </c>
      <c r="L4498" s="444">
        <f t="shared" ca="1" si="169"/>
        <v>-57592455228439.93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-57592455228439.93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-239968563451.83307</v>
      </c>
      <c r="L4499" s="444">
        <f t="shared" ca="1" si="169"/>
        <v>-57832423791891.766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-57832423791891.766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-240968432466.2157</v>
      </c>
      <c r="L4500" s="444">
        <f t="shared" ca="1" si="169"/>
        <v>-58073392224357.984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-58073392224357.984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-241972467601.49158</v>
      </c>
      <c r="L4501" s="444">
        <f t="shared" ca="1" si="169"/>
        <v>-58315364691959.477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-58315364691959.477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-242980686216.49777</v>
      </c>
      <c r="L4502" s="444">
        <f t="shared" ca="1" si="169"/>
        <v>-58558345378175.977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-58558345378175.977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-243993105742.39987</v>
      </c>
      <c r="L4503" s="444">
        <f t="shared" ca="1" si="169"/>
        <v>-58802338483918.375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-58802338483918.375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-245009743682.99323</v>
      </c>
      <c r="L4504" s="444">
        <f t="shared" ca="1" si="169"/>
        <v>-59047348227601.367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-59047348227601.367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-246030617615.00565</v>
      </c>
      <c r="L4505" s="444">
        <f t="shared" ca="1" si="169"/>
        <v>-59293378845216.375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-59293378845216.375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-247055745188.40155</v>
      </c>
      <c r="L4506" s="444">
        <f t="shared" ca="1" si="169"/>
        <v>-59540434590404.773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-59540434590404.773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-248085144126.68655</v>
      </c>
      <c r="L4507" s="444">
        <f t="shared" ca="1" si="169"/>
        <v>-59788519734531.461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-59788519734531.461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-249118832227.21442</v>
      </c>
      <c r="L4508" s="444">
        <f t="shared" ca="1" si="169"/>
        <v>-60037638566758.672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-60037638566758.672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-250156827361.49448</v>
      </c>
      <c r="L4509" s="444">
        <f t="shared" ca="1" si="169"/>
        <v>-60287795394120.164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-60287795394120.164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-251199147475.50064</v>
      </c>
      <c r="L4510" s="444">
        <f t="shared" ca="1" si="169"/>
        <v>-60538994541595.664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-60538994541595.664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-252245810589.98193</v>
      </c>
      <c r="L4511" s="444">
        <f t="shared" ca="1" si="169"/>
        <v>-60791240352185.648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-60791240352185.648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-253296834800.77356</v>
      </c>
      <c r="L4512" s="444">
        <f t="shared" ca="1" si="169"/>
        <v>-61044537186986.422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-61044537186986.422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-254352238279.11008</v>
      </c>
      <c r="L4513" s="444">
        <f t="shared" ca="1" si="169"/>
        <v>-61298889425265.531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-61298889425265.531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-255412039271.9397</v>
      </c>
      <c r="L4514" s="444">
        <f t="shared" ca="1" si="169"/>
        <v>-61554301464537.469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-61554301464537.469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-256476256102.23947</v>
      </c>
      <c r="L4515" s="444">
        <f t="shared" ca="1" si="169"/>
        <v>-61810777720639.711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-61810777720639.711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-257544907169.33212</v>
      </c>
      <c r="L4516" s="444">
        <f t="shared" ca="1" si="169"/>
        <v>-62068322627809.047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-62068322627809.047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-258618010949.20438</v>
      </c>
      <c r="L4517" s="444">
        <f t="shared" ca="1" si="169"/>
        <v>-62326940638758.25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-62326940638758.25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-259695585994.82605</v>
      </c>
      <c r="L4518" s="444">
        <f t="shared" ca="1" si="169"/>
        <v>-62586636224753.078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-62586636224753.078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-260777650936.47119</v>
      </c>
      <c r="L4519" s="444">
        <f t="shared" ca="1" si="169"/>
        <v>-62847413875689.547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-62847413875689.547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-261864224482.03976</v>
      </c>
      <c r="L4520" s="444">
        <f t="shared" ca="1" si="169"/>
        <v>-63109278100171.586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-63109278100171.586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-262955325417.38162</v>
      </c>
      <c r="L4521" s="444">
        <f t="shared" ca="1" si="169"/>
        <v>-63372233425588.969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-63372233425588.969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-264050972606.6207</v>
      </c>
      <c r="L4522" s="444">
        <f t="shared" ca="1" si="169"/>
        <v>-63636284398195.586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-63636284398195.586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-265151184992.4816</v>
      </c>
      <c r="L4523" s="444">
        <f t="shared" ca="1" si="169"/>
        <v>-63901435583188.07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-63901435583188.07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-266255981596.61694</v>
      </c>
      <c r="L4524" s="444">
        <f t="shared" ca="1" si="169"/>
        <v>-64167691564784.688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-64167691564784.688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-267365381519.93619</v>
      </c>
      <c r="L4525" s="444">
        <f t="shared" ca="1" si="169"/>
        <v>-64435056946304.625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-64435056946304.625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-268479403942.93594</v>
      </c>
      <c r="L4526" s="444">
        <f t="shared" ca="1" si="169"/>
        <v>-64703536350247.563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-64703536350247.563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-269598068126.03152</v>
      </c>
      <c r="L4527" s="444">
        <f t="shared" ca="1" si="169"/>
        <v>-64973134418373.594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-64973134418373.594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-270721393409.88992</v>
      </c>
      <c r="L4528" s="444">
        <f t="shared" ca="1" si="169"/>
        <v>-65243855811783.484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-65243855811783.484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-271849399215.76453</v>
      </c>
      <c r="L4529" s="444">
        <f t="shared" ca="1" si="169"/>
        <v>-65515705210999.25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-65515705210999.25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-272982105045.83017</v>
      </c>
      <c r="L4530" s="444">
        <f t="shared" ca="1" si="169"/>
        <v>-65788687316045.078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-65788687316045.078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-274119530483.52115</v>
      </c>
      <c r="L4531" s="444">
        <f t="shared" ca="1" si="169"/>
        <v>-66062806846528.602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-66062806846528.602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-275261695193.86914</v>
      </c>
      <c r="L4532" s="444">
        <f t="shared" ca="1" si="169"/>
        <v>-66338068541722.469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-66338068541722.469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-276408618923.84363</v>
      </c>
      <c r="L4533" s="444">
        <f t="shared" ca="1" si="169"/>
        <v>-66614477160646.313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-66614477160646.313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-277560321502.69299</v>
      </c>
      <c r="L4534" s="444">
        <f t="shared" ca="1" si="169"/>
        <v>-66892037482149.008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-66892037482149.008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-278716822842.28754</v>
      </c>
      <c r="L4535" s="444">
        <f t="shared" ca="1" si="169"/>
        <v>-67170754304991.297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-67170754304991.297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-279878142937.46375</v>
      </c>
      <c r="L4536" s="444">
        <f t="shared" ca="1" si="169"/>
        <v>-67450632447928.758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-67450632447928.758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-281044301866.36981</v>
      </c>
      <c r="L4537" s="444">
        <f t="shared" ca="1" si="169"/>
        <v>-67731676749795.125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-67731676749795.125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-282215319790.81305</v>
      </c>
      <c r="L4538" s="444">
        <f t="shared" ca="1" si="169"/>
        <v>-68013892069585.938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-68013892069585.938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-283391216956.60809</v>
      </c>
      <c r="L4539" s="444">
        <f t="shared" ca="1" si="169"/>
        <v>-68297283286542.547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-68297283286542.547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-284572013693.92731</v>
      </c>
      <c r="L4540" s="444">
        <f t="shared" ca="1" si="169"/>
        <v>-68581855300236.477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-68581855300236.477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-285757730417.65198</v>
      </c>
      <c r="L4541" s="444">
        <f t="shared" ca="1" si="169"/>
        <v>-68867613030654.125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-68867613030654.125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-286948387627.72552</v>
      </c>
      <c r="L4542" s="444">
        <f t="shared" ca="1" si="169"/>
        <v>-69154561418281.852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-69154561418281.852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-288144005909.50769</v>
      </c>
      <c r="L4543" s="444">
        <f t="shared" ca="1" si="169"/>
        <v>-69442705424191.359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-69442705424191.359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-289344605934.13062</v>
      </c>
      <c r="L4544" s="444">
        <f t="shared" ca="1" si="169"/>
        <v>-69732050030125.492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-69732050030125.492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-290550208458.8562</v>
      </c>
      <c r="L4545" s="444">
        <f t="shared" ca="1" si="169"/>
        <v>-70022600238584.352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-70022600238584.352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-291760834327.43481</v>
      </c>
      <c r="L4546" s="444">
        <f t="shared" ca="1" si="169"/>
        <v>-70314361072911.789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-70314361072911.789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-292976504470.46576</v>
      </c>
      <c r="L4547" s="444">
        <f t="shared" ca="1" si="169"/>
        <v>-70607337577382.25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-70607337577382.25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-294197239905.7594</v>
      </c>
      <c r="L4548" s="444">
        <f t="shared" ca="1" si="169"/>
        <v>-70901534817288.016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-70901534817288.016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-295423061738.70007</v>
      </c>
      <c r="L4549" s="444">
        <f t="shared" ca="1" si="169"/>
        <v>-71196957879026.719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-71196957879026.719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-296653991162.61133</v>
      </c>
      <c r="L4550" s="444">
        <f t="shared" ca="1" si="169"/>
        <v>-71493611870189.328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-71493611870189.328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-297890049459.12219</v>
      </c>
      <c r="L4551" s="444">
        <f t="shared" ca="1" si="169"/>
        <v>-71791501919648.453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-71791501919648.453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-299131257998.53522</v>
      </c>
      <c r="L4552" s="444">
        <f t="shared" ca="1" si="169"/>
        <v>-72090633177646.984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-72090633177646.984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-300377638240.19574</v>
      </c>
      <c r="L4553" s="444">
        <f t="shared" ca="1" si="169"/>
        <v>-72391010815887.188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-72391010815887.188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-301629211732.86328</v>
      </c>
      <c r="L4554" s="444">
        <f t="shared" ca="1" si="169"/>
        <v>-72692640027620.047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-72692640027620.047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-302886000115.0835</v>
      </c>
      <c r="L4555" s="444">
        <f t="shared" ca="1" si="169"/>
        <v>-72995526027735.125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-72995526027735.125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-304148025115.56299</v>
      </c>
      <c r="L4556" s="444">
        <f t="shared" ca="1" si="169"/>
        <v>-73299674052850.688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-73299674052850.688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-305415308553.54456</v>
      </c>
      <c r="L4557" s="444">
        <f t="shared" ca="1" si="169"/>
        <v>-73605089361404.234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-73605089361404.234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-306687872339.18433</v>
      </c>
      <c r="L4558" s="444">
        <f t="shared" ca="1" si="169"/>
        <v>-73911777233743.422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-73911777233743.422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-307965738473.93091</v>
      </c>
      <c r="L4559" s="444">
        <f t="shared" ca="1" si="169"/>
        <v>-74219742972217.359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-74219742972217.359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-309248929050.90564</v>
      </c>
      <c r="L4560" s="444">
        <f t="shared" ca="1" si="169"/>
        <v>-74528991901268.266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-74528991901268.266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-310537466255.28442</v>
      </c>
      <c r="L4561" s="444">
        <f t="shared" ca="1" si="169"/>
        <v>-74839529367523.547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-74839529367523.547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-311831372364.68146</v>
      </c>
      <c r="L4562" s="444">
        <f t="shared" ca="1" si="169"/>
        <v>-75151360739888.234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-75151360739888.234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-313130669749.5343</v>
      </c>
      <c r="L4563" s="444">
        <f t="shared" ca="1" si="169"/>
        <v>-75464491409637.766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-75464491409637.766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-314435380873.49066</v>
      </c>
      <c r="L4564" s="444">
        <f t="shared" ca="1" si="169"/>
        <v>-75778926790511.25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-75778926790511.25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-315745528293.79688</v>
      </c>
      <c r="L4565" s="444">
        <f t="shared" ca="1" si="169"/>
        <v>-76094672318805.047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-76094672318805.047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-317061134661.68768</v>
      </c>
      <c r="L4566" s="444">
        <f t="shared" ca="1" si="169"/>
        <v>-76411733453466.734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-76411733453466.734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-318382222722.77808</v>
      </c>
      <c r="L4567" s="444">
        <f t="shared" ca="1" si="169"/>
        <v>-76730115676189.516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-76730115676189.516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-319708815317.4563</v>
      </c>
      <c r="L4568" s="444">
        <f t="shared" ca="1" si="169"/>
        <v>-77049824491506.969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-77049824491506.969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-321040935381.27905</v>
      </c>
      <c r="L4569" s="444">
        <f t="shared" ca="1" si="169"/>
        <v>-77370865426888.25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-77370865426888.25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-322378605945.36768</v>
      </c>
      <c r="L4570" s="444">
        <f t="shared" ca="1" si="169"/>
        <v>-77693244032833.625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-77693244032833.625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-323721850136.80676</v>
      </c>
      <c r="L4571" s="444">
        <f t="shared" ca="1" si="169"/>
        <v>-78016965882970.438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-78016965882970.438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-325070691179.04346</v>
      </c>
      <c r="L4572" s="444">
        <f t="shared" ca="1" si="169"/>
        <v>-78342036574149.484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-78342036574149.484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-326425152392.28949</v>
      </c>
      <c r="L4573" s="444">
        <f t="shared" ca="1" si="169"/>
        <v>-78668461726541.781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-78668461726541.781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-327785257193.92407</v>
      </c>
      <c r="L4574" s="444">
        <f t="shared" ca="1" si="169"/>
        <v>-78996246983735.703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-78996246983735.703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-329151029098.89874</v>
      </c>
      <c r="L4575" s="444">
        <f t="shared" ca="1" si="169"/>
        <v>-79325398012834.609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-79325398012834.609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-330522491720.14423</v>
      </c>
      <c r="L4576" s="444">
        <f t="shared" ca="1" si="169"/>
        <v>-79655920504554.75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-79655920504554.75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-331899668768.97815</v>
      </c>
      <c r="L4577" s="444">
        <f t="shared" ca="1" si="169"/>
        <v>-79987820173323.734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-79987820173323.734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-333282584055.51556</v>
      </c>
      <c r="L4578" s="444">
        <f t="shared" ca="1" si="169"/>
        <v>-80321102757379.25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-80321102757379.25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-334671261489.0802</v>
      </c>
      <c r="L4579" s="444">
        <f t="shared" ca="1" si="169"/>
        <v>-80655774018868.328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-80655774018868.328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-336065725078.61804</v>
      </c>
      <c r="L4580" s="444">
        <f t="shared" ca="1" si="169"/>
        <v>-80991839743946.953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-80991839743946.953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-337465998933.1123</v>
      </c>
      <c r="L4581" s="444">
        <f t="shared" ca="1" si="169"/>
        <v>-81329305742880.063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-81329305742880.063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-338872107262.00024</v>
      </c>
      <c r="L4582" s="444">
        <f t="shared" ca="1" si="169"/>
        <v>-81668177850142.063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-81668177850142.063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-340284074375.59192</v>
      </c>
      <c r="L4583" s="444">
        <f t="shared" ca="1" si="169"/>
        <v>-82008461924517.656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-82008461924517.656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-341701924685.49023</v>
      </c>
      <c r="L4584" s="444">
        <f t="shared" ca="1" si="169"/>
        <v>-82350163849203.141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-82350163849203.141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-343125682705.01306</v>
      </c>
      <c r="L4585" s="444">
        <f t="shared" ca="1" si="169"/>
        <v>-82693289531908.156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-82693289531908.156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-344555373049.61731</v>
      </c>
      <c r="L4586" s="444">
        <f t="shared" ca="1" si="169"/>
        <v>-83037844904957.781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-83037844904957.781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-345991020437.3241</v>
      </c>
      <c r="L4587" s="444">
        <f t="shared" ca="1" si="169"/>
        <v>-83383835925395.109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-83383835925395.109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-347432649689.1463</v>
      </c>
      <c r="L4588" s="444">
        <f t="shared" ca="1" si="169"/>
        <v>-83731268575084.25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-83731268575084.25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-348880285729.5177</v>
      </c>
      <c r="L4589" s="444">
        <f t="shared" ca="1" si="169"/>
        <v>-84080148860813.766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-84080148860813.766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-350333953586.724</v>
      </c>
      <c r="L4590" s="444">
        <f t="shared" ca="1" si="169"/>
        <v>-84430482814400.484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-84430482814400.484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-351793678393.33533</v>
      </c>
      <c r="L4591" s="444">
        <f t="shared" ca="1" si="169"/>
        <v>-84782276492793.813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-84782276492793.813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-353259485386.64087</v>
      </c>
      <c r="L4592" s="444">
        <f t="shared" ca="1" si="169"/>
        <v>-85135535978180.453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-85135535978180.453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-354731399909.08521</v>
      </c>
      <c r="L4593" s="444">
        <f t="shared" ca="1" si="169"/>
        <v>-85490267378089.531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-85490267378089.531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-356209447408.70636</v>
      </c>
      <c r="L4594" s="444">
        <f t="shared" ca="1" si="169"/>
        <v>-85846476825498.234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-85846476825498.234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-357693653439.57599</v>
      </c>
      <c r="L4595" s="444">
        <f t="shared" ca="1" si="169"/>
        <v>-86204170478937.813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-86204170478937.813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-359184043662.24091</v>
      </c>
      <c r="L4596" s="444">
        <f t="shared" ca="1" si="169"/>
        <v>-86563354522600.047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-86563354522600.047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-360680643844.16687</v>
      </c>
      <c r="L4597" s="444">
        <f t="shared" ca="1" si="169"/>
        <v>-86924035166444.219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-86924035166444.219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-362183479860.18427</v>
      </c>
      <c r="L4598" s="444">
        <f t="shared" ref="L4598:L4852" ca="1" si="174">I4598-J4598+K4598</f>
        <v>-87286218646304.406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-87286218646304.406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-363692577692.935</v>
      </c>
      <c r="L4599" s="444">
        <f t="shared" ca="1" si="174"/>
        <v>-87649911223997.344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-87649911223997.344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-365207963433.32227</v>
      </c>
      <c r="L4600" s="444">
        <f t="shared" ca="1" si="174"/>
        <v>-88015119187430.672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-88015119187430.672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-366729663280.96112</v>
      </c>
      <c r="L4601" s="444">
        <f t="shared" ca="1" si="174"/>
        <v>-88381848850711.641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-88381848850711.641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-368257703544.63184</v>
      </c>
      <c r="L4602" s="444">
        <f t="shared" ca="1" si="174"/>
        <v>-88750106554256.266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-88750106554256.266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-369792110642.73444</v>
      </c>
      <c r="L4603" s="444">
        <f t="shared" ca="1" si="174"/>
        <v>-89119898664899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-89119898664899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-371332911103.74585</v>
      </c>
      <c r="L4604" s="444">
        <f t="shared" ca="1" si="174"/>
        <v>-89491231576002.75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-89491231576002.75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-372880131566.6781</v>
      </c>
      <c r="L4605" s="444">
        <f t="shared" ca="1" si="174"/>
        <v>-89864111707569.422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-89864111707569.422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-374433798781.53925</v>
      </c>
      <c r="L4606" s="444">
        <f t="shared" ca="1" si="174"/>
        <v>-90238545506350.969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-90238545506350.969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-375993939609.79572</v>
      </c>
      <c r="L4607" s="444">
        <f t="shared" ca="1" si="174"/>
        <v>-90614539445960.766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-90614539445960.766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-377560581024.83655</v>
      </c>
      <c r="L4608" s="444">
        <f t="shared" ca="1" si="174"/>
        <v>-90992100026985.609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-90992100026985.609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-379133750112.44006</v>
      </c>
      <c r="L4609" s="444">
        <f t="shared" ca="1" si="174"/>
        <v>-91371233777098.047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-91371233777098.047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-380713474071.24188</v>
      </c>
      <c r="L4610" s="444">
        <f t="shared" ca="1" si="174"/>
        <v>-91751947251169.281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-91751947251169.281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-382299780213.20532</v>
      </c>
      <c r="L4611" s="444">
        <f t="shared" ca="1" si="174"/>
        <v>-92134247031382.484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-92134247031382.484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-383892695964.09369</v>
      </c>
      <c r="L4612" s="444">
        <f t="shared" ca="1" si="174"/>
        <v>-92518139727346.578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-92518139727346.578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-385492248863.94409</v>
      </c>
      <c r="L4613" s="444">
        <f t="shared" ca="1" si="174"/>
        <v>-92903631976210.516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-92903631976210.516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-387098466567.54382</v>
      </c>
      <c r="L4614" s="444">
        <f t="shared" ca="1" si="174"/>
        <v>-93290730442778.063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-93290730442778.063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-388711376844.90857</v>
      </c>
      <c r="L4615" s="444">
        <f t="shared" ca="1" si="174"/>
        <v>-93679441819622.969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-93679441819622.969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-390331007581.76239</v>
      </c>
      <c r="L4616" s="444">
        <f t="shared" ca="1" si="174"/>
        <v>-94069772827204.734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-94069772827204.734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-391957386780.01971</v>
      </c>
      <c r="L4617" s="444">
        <f t="shared" ca="1" si="174"/>
        <v>-94461730213984.75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-94461730213984.75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-393590542558.26978</v>
      </c>
      <c r="L4618" s="444">
        <f t="shared" ca="1" si="174"/>
        <v>-94855320756543.016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-94855320756543.016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-395230503152.26257</v>
      </c>
      <c r="L4619" s="444">
        <f t="shared" ca="1" si="174"/>
        <v>-95250551259695.281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-95250551259695.281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-396877296915.39697</v>
      </c>
      <c r="L4620" s="444">
        <f t="shared" ca="1" si="174"/>
        <v>-95647428556610.672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-95647428556610.672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-398530952319.21112</v>
      </c>
      <c r="L4621" s="444">
        <f t="shared" ca="1" si="174"/>
        <v>-96045959508929.891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-96045959508929.891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-400191497953.87451</v>
      </c>
      <c r="L4622" s="444">
        <f t="shared" ca="1" si="174"/>
        <v>-96446151006883.766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-96446151006883.766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-401858962528.68237</v>
      </c>
      <c r="L4623" s="444">
        <f t="shared" ca="1" si="174"/>
        <v>-96848009969412.453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-96848009969412.453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-403533374872.55188</v>
      </c>
      <c r="L4624" s="444">
        <f t="shared" ca="1" si="174"/>
        <v>-97251543344285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-97251543344285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-405214763934.52081</v>
      </c>
      <c r="L4625" s="444">
        <f t="shared" ca="1" si="174"/>
        <v>-97656758108219.516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-97656758108219.516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-406903158784.24799</v>
      </c>
      <c r="L4626" s="444">
        <f t="shared" ca="1" si="174"/>
        <v>-98063661267003.766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-98063661267003.766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-408598588612.51569</v>
      </c>
      <c r="L4627" s="444">
        <f t="shared" ca="1" si="174"/>
        <v>-98472259855616.281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-98472259855616.281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-410301082731.7345</v>
      </c>
      <c r="L4628" s="444">
        <f t="shared" ca="1" si="174"/>
        <v>-98882560938348.016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-98882560938348.016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-412010670576.45007</v>
      </c>
      <c r="L4629" s="444">
        <f t="shared" ca="1" si="174"/>
        <v>-99294571608924.469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-99294571608924.469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-413727381703.85193</v>
      </c>
      <c r="L4630" s="444">
        <f t="shared" ca="1" si="174"/>
        <v>-99708298990628.328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-99708298990628.328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-415451245794.28467</v>
      </c>
      <c r="L4631" s="444">
        <f t="shared" ca="1" si="174"/>
        <v>-100123750236422.61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-100123750236422.61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-417182292651.76086</v>
      </c>
      <c r="L4632" s="444">
        <f t="shared" ca="1" si="174"/>
        <v>-100540932529074.38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-100540932529074.38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-418920552204.47656</v>
      </c>
      <c r="L4633" s="444">
        <f t="shared" ca="1" si="174"/>
        <v>-100959853081278.84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-100959853081278.84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-420666054505.32849</v>
      </c>
      <c r="L4634" s="444">
        <f t="shared" ca="1" si="174"/>
        <v>-101380519135784.17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-101380519135784.17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-422418829732.43402</v>
      </c>
      <c r="L4635" s="444">
        <f t="shared" ca="1" si="174"/>
        <v>-101802937965516.61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-101802937965516.61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-424178908189.65253</v>
      </c>
      <c r="L4636" s="444">
        <f t="shared" ca="1" si="174"/>
        <v>-102227116873706.27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-102227116873706.27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-425946320307.10944</v>
      </c>
      <c r="L4637" s="444">
        <f t="shared" ca="1" si="174"/>
        <v>-102653063194013.38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-102653063194013.38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-427721096641.72241</v>
      </c>
      <c r="L4638" s="444">
        <f t="shared" ca="1" si="174"/>
        <v>-103080784290655.09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-103080784290655.09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-429503267877.72955</v>
      </c>
      <c r="L4639" s="444">
        <f t="shared" ca="1" si="174"/>
        <v>-103510287558532.83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-103510287558532.83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-431292864827.22009</v>
      </c>
      <c r="L4640" s="444">
        <f t="shared" ca="1" si="174"/>
        <v>-103941580423360.05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-103941580423360.05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-433089918430.66687</v>
      </c>
      <c r="L4641" s="444">
        <f t="shared" ca="1" si="174"/>
        <v>-104374670341790.72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-104374670341790.72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-434894459757.4613</v>
      </c>
      <c r="L4642" s="444">
        <f t="shared" ca="1" si="174"/>
        <v>-104809564801548.19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-104809564801548.19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-436706520006.45081</v>
      </c>
      <c r="L4643" s="444">
        <f t="shared" ca="1" si="174"/>
        <v>-105246271321554.64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-105246271321554.64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-438526130506.47766</v>
      </c>
      <c r="L4644" s="444">
        <f t="shared" ca="1" si="174"/>
        <v>-105684797452061.13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-105684797452061.13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-440353322716.92133</v>
      </c>
      <c r="L4645" s="444">
        <f t="shared" ca="1" si="174"/>
        <v>-106125150774778.05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-106125150774778.05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-442188128228.24188</v>
      </c>
      <c r="L4646" s="444">
        <f t="shared" ca="1" si="174"/>
        <v>-106567338903006.28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-106567338903006.28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-444030578762.52618</v>
      </c>
      <c r="L4647" s="444">
        <f t="shared" ca="1" si="174"/>
        <v>-107011369481768.81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-107011369481768.81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-445880706174.03668</v>
      </c>
      <c r="L4648" s="444">
        <f t="shared" ca="1" si="174"/>
        <v>-107457250187942.84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-107457250187942.84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-447738542449.76184</v>
      </c>
      <c r="L4649" s="444">
        <f t="shared" ca="1" si="174"/>
        <v>-107904988730392.61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-107904988730392.61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-449604119709.96918</v>
      </c>
      <c r="L4650" s="444">
        <f t="shared" ca="1" si="174"/>
        <v>-108354592850102.58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-108354592850102.58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-451477470208.76074</v>
      </c>
      <c r="L4651" s="444">
        <f t="shared" ca="1" si="174"/>
        <v>-108806070320311.34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-108806070320311.34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-453358626334.63062</v>
      </c>
      <c r="L4652" s="444">
        <f t="shared" ca="1" si="174"/>
        <v>-109259428946645.97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-109259428946645.97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-455247620611.02484</v>
      </c>
      <c r="L4653" s="444">
        <f t="shared" ca="1" si="174"/>
        <v>-109714676567257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-109714676567257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-457144485696.90417</v>
      </c>
      <c r="L4654" s="444">
        <f t="shared" ca="1" si="174"/>
        <v>-110171821052953.91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-110171821052953.91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-459049254387.30792</v>
      </c>
      <c r="L4655" s="444">
        <f t="shared" ca="1" si="174"/>
        <v>-110630870307341.22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-110630870307341.22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-460961959613.92169</v>
      </c>
      <c r="L4656" s="444">
        <f t="shared" ca="1" si="174"/>
        <v>-111091832266955.14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-111091832266955.14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-462882634445.64636</v>
      </c>
      <c r="L4657" s="444">
        <f t="shared" ca="1" si="174"/>
        <v>-111554714901400.78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-111554714901400.78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-464811312089.16992</v>
      </c>
      <c r="L4658" s="444">
        <f t="shared" ca="1" si="174"/>
        <v>-112019526213489.95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-112019526213489.95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-466748025889.5415</v>
      </c>
      <c r="L4659" s="444">
        <f t="shared" ca="1" si="174"/>
        <v>-112486274239379.5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-112486274239379.5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-468692809330.74792</v>
      </c>
      <c r="L4660" s="444">
        <f t="shared" ca="1" si="174"/>
        <v>-112954967048710.25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-112954967048710.25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-470645696036.29266</v>
      </c>
      <c r="L4661" s="444">
        <f t="shared" ca="1" si="174"/>
        <v>-113425612744746.55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-113425612744746.55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-472606719769.77728</v>
      </c>
      <c r="L4662" s="444">
        <f t="shared" ca="1" si="174"/>
        <v>-113898219464516.33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-113898219464516.33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-474575914435.48474</v>
      </c>
      <c r="L4663" s="444">
        <f t="shared" ca="1" si="174"/>
        <v>-114372795378951.81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-114372795378951.81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-476553314078.96582</v>
      </c>
      <c r="L4664" s="444">
        <f t="shared" ca="1" si="174"/>
        <v>-114849348693030.78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-114849348693030.78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-478538952887.62823</v>
      </c>
      <c r="L4665" s="444">
        <f t="shared" ca="1" si="174"/>
        <v>-115327887645918.41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-115327887645918.41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-480532865191.32666</v>
      </c>
      <c r="L4666" s="444">
        <f t="shared" ca="1" si="174"/>
        <v>-115808420511109.73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-115808420511109.73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-482535085462.95715</v>
      </c>
      <c r="L4667" s="444">
        <f t="shared" ca="1" si="174"/>
        <v>-116290955596572.69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-116290955596572.69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-484545648319.05286</v>
      </c>
      <c r="L4668" s="444">
        <f t="shared" ca="1" si="174"/>
        <v>-116775501244891.73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-116775501244891.73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-486564588520.3822</v>
      </c>
      <c r="L4669" s="444">
        <f t="shared" ca="1" si="174"/>
        <v>-117262065833412.11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-117262065833412.11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-488591940972.55048</v>
      </c>
      <c r="L4670" s="444">
        <f t="shared" ca="1" si="174"/>
        <v>-117750657774384.66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-117750657774384.66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-490627740726.60272</v>
      </c>
      <c r="L4671" s="444">
        <f t="shared" ca="1" si="174"/>
        <v>-118241285515111.27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-118241285515111.27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-492672022979.63019</v>
      </c>
      <c r="L4672" s="444">
        <f t="shared" ca="1" si="174"/>
        <v>-118733957538090.89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-118733957538090.89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-494724823075.37872</v>
      </c>
      <c r="L4673" s="444">
        <f t="shared" ca="1" si="174"/>
        <v>-119228682361166.27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-119228682361166.27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-496786176504.85944</v>
      </c>
      <c r="L4674" s="444">
        <f t="shared" ca="1" si="174"/>
        <v>-119725468537671.13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-119725468537671.13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-498856118906.96301</v>
      </c>
      <c r="L4675" s="444">
        <f t="shared" ca="1" si="174"/>
        <v>-120224324656578.09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-120224324656578.09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-500934686069.07538</v>
      </c>
      <c r="L4676" s="444">
        <f t="shared" ca="1" si="174"/>
        <v>-120725259342647.17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-120725259342647.17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-503021913927.69653</v>
      </c>
      <c r="L4677" s="444">
        <f t="shared" ca="1" si="174"/>
        <v>-121228281256574.88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-121228281256574.88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-505117838569.06195</v>
      </c>
      <c r="L4678" s="444">
        <f t="shared" ca="1" si="174"/>
        <v>-121733399095143.94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-121733399095143.94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-507222496229.76642</v>
      </c>
      <c r="L4679" s="444">
        <f t="shared" ca="1" si="174"/>
        <v>-122240621591373.7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-122240621591373.7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-509335923297.3905</v>
      </c>
      <c r="L4680" s="444">
        <f t="shared" ca="1" si="174"/>
        <v>-122749957514671.09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-122749957514671.09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-511458156311.12946</v>
      </c>
      <c r="L4681" s="444">
        <f t="shared" ca="1" si="174"/>
        <v>-123261415670982.22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-123261415670982.22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-513589231962.4259</v>
      </c>
      <c r="L4682" s="444">
        <f t="shared" ca="1" si="174"/>
        <v>-123775004902944.64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-123775004902944.64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-515729187095.60266</v>
      </c>
      <c r="L4683" s="444">
        <f t="shared" ca="1" si="174"/>
        <v>-124290734090040.25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-124290734090040.25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-517878058708.50104</v>
      </c>
      <c r="L4684" s="444">
        <f t="shared" ca="1" si="174"/>
        <v>-124808612148748.75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-124808612148748.75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-520035883953.11987</v>
      </c>
      <c r="L4685" s="444">
        <f t="shared" ca="1" si="174"/>
        <v>-125328648032701.88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-125328648032701.88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-522202700136.25787</v>
      </c>
      <c r="L4686" s="444">
        <f t="shared" ca="1" si="174"/>
        <v>-125850850732838.14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-125850850732838.14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-524378544720.15887</v>
      </c>
      <c r="L4687" s="444">
        <f t="shared" ca="1" si="174"/>
        <v>-126375229277558.3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-126375229277558.3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-526563455323.15948</v>
      </c>
      <c r="L4688" s="444">
        <f t="shared" ca="1" si="174"/>
        <v>-126901792732881.45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-126901792732881.45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-528757469720.33936</v>
      </c>
      <c r="L4689" s="444">
        <f t="shared" ca="1" si="174"/>
        <v>-127430550202601.8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-127430550202601.8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-530960625844.17413</v>
      </c>
      <c r="L4690" s="444">
        <f t="shared" ca="1" si="174"/>
        <v>-127961510828445.97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-127961510828445.97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-533172961785.19153</v>
      </c>
      <c r="L4691" s="444">
        <f t="shared" ca="1" si="174"/>
        <v>-128494683790231.16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-128494683790231.16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-535394515792.62982</v>
      </c>
      <c r="L4692" s="444">
        <f t="shared" ca="1" si="174"/>
        <v>-129030078306023.78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-129030078306023.78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-537625326275.09906</v>
      </c>
      <c r="L4693" s="444">
        <f t="shared" ca="1" si="174"/>
        <v>-129567703632298.88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-129567703632298.88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-539865431801.24524</v>
      </c>
      <c r="L4694" s="444">
        <f t="shared" ca="1" si="174"/>
        <v>-130107569064100.13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-130107569064100.13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-542114871100.41718</v>
      </c>
      <c r="L4695" s="444">
        <f t="shared" ca="1" si="174"/>
        <v>-130649683935200.55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-130649683935200.55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-544373683063.33563</v>
      </c>
      <c r="L4696" s="444">
        <f t="shared" ca="1" si="174"/>
        <v>-131194057618263.88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-131194057618263.88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-546641906742.76605</v>
      </c>
      <c r="L4697" s="444">
        <f t="shared" ca="1" si="174"/>
        <v>-131740699525006.64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-131740699525006.64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-548919581354.1944</v>
      </c>
      <c r="L4698" s="444">
        <f t="shared" ca="1" si="174"/>
        <v>-132289619106360.83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-132289619106360.83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-551206746276.50342</v>
      </c>
      <c r="L4699" s="444">
        <f t="shared" ca="1" si="174"/>
        <v>-132840825852637.33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-132840825852637.33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-553503441052.65552</v>
      </c>
      <c r="L4700" s="444">
        <f t="shared" ca="1" si="174"/>
        <v>-133394329293689.98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-133394329293689.98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-555809705390.37488</v>
      </c>
      <c r="L4701" s="444">
        <f t="shared" ca="1" si="174"/>
        <v>-133950138999080.36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-133950138999080.36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-558125579162.83484</v>
      </c>
      <c r="L4702" s="444">
        <f t="shared" ca="1" si="174"/>
        <v>-134508264578243.19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-134508264578243.19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-560451102409.34668</v>
      </c>
      <c r="L4703" s="444">
        <f t="shared" ca="1" si="174"/>
        <v>-135068715680652.53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-135068715680652.53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-562786315336.05225</v>
      </c>
      <c r="L4704" s="444">
        <f t="shared" ca="1" si="174"/>
        <v>-135631501995988.58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-135631501995988.58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-565131258316.61902</v>
      </c>
      <c r="L4705" s="444">
        <f t="shared" ca="1" si="174"/>
        <v>-136196633254305.2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-136196633254305.2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-567485971892.93835</v>
      </c>
      <c r="L4706" s="444">
        <f t="shared" ca="1" si="174"/>
        <v>-136764119226198.14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-136764119226198.14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-569850496775.82556</v>
      </c>
      <c r="L4707" s="444">
        <f t="shared" ca="1" si="174"/>
        <v>-137333969722973.97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-137333969722973.97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-572224873845.72485</v>
      </c>
      <c r="L4708" s="444">
        <f t="shared" ca="1" si="174"/>
        <v>-137906194596819.69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-137906194596819.69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-574609144153.41541</v>
      </c>
      <c r="L4709" s="444">
        <f t="shared" ca="1" si="174"/>
        <v>-138480803740973.11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-138480803740973.11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-577003348920.72131</v>
      </c>
      <c r="L4710" s="444">
        <f t="shared" ca="1" si="174"/>
        <v>-139057807089893.83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-139057807089893.83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-579407529541.22424</v>
      </c>
      <c r="L4711" s="444">
        <f t="shared" ca="1" si="174"/>
        <v>-139637214619435.05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-139637214619435.05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-581821727580.97937</v>
      </c>
      <c r="L4712" s="444">
        <f t="shared" ca="1" si="174"/>
        <v>-140219036347016.03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-140219036347016.03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-584245984779.2334</v>
      </c>
      <c r="L4713" s="444">
        <f t="shared" ca="1" si="174"/>
        <v>-140803282331795.25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-140803282331795.25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-586680343049.14685</v>
      </c>
      <c r="L4714" s="444">
        <f t="shared" ca="1" si="174"/>
        <v>-141389962674844.41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-141389962674844.41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-589124844478.51831</v>
      </c>
      <c r="L4715" s="444">
        <f t="shared" ca="1" si="174"/>
        <v>-141979087519322.94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-141979087519322.94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-591579531330.51221</v>
      </c>
      <c r="L4716" s="444">
        <f t="shared" ca="1" si="174"/>
        <v>-142570667050653.44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-142570667050653.44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-594044446044.38928</v>
      </c>
      <c r="L4717" s="444">
        <f t="shared" ca="1" si="174"/>
        <v>-143164711496697.81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-143164711496697.81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-596519631236.24084</v>
      </c>
      <c r="L4718" s="444">
        <f t="shared" ca="1" si="174"/>
        <v>-143761231127934.06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-143761231127934.06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-599005129699.72522</v>
      </c>
      <c r="L4719" s="444">
        <f t="shared" ca="1" si="174"/>
        <v>-144360236257633.78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-144360236257633.78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-601500984406.80737</v>
      </c>
      <c r="L4720" s="444">
        <f t="shared" ca="1" si="174"/>
        <v>-144961737242040.59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-144961737242040.59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-604007238508.50244</v>
      </c>
      <c r="L4721" s="444">
        <f t="shared" ca="1" si="174"/>
        <v>-145565744480549.09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-145565744480549.09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-606523935335.62122</v>
      </c>
      <c r="L4722" s="444">
        <f t="shared" ca="1" si="174"/>
        <v>-146172268415884.72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-146172268415884.72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-609051118399.51965</v>
      </c>
      <c r="L4723" s="444">
        <f t="shared" ca="1" si="174"/>
        <v>-146781319534284.25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-146781319534284.25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-611588831392.85107</v>
      </c>
      <c r="L4724" s="444">
        <f t="shared" ca="1" si="174"/>
        <v>-147392908365677.09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-147392908365677.09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-614137118190.32117</v>
      </c>
      <c r="L4725" s="444">
        <f t="shared" ca="1" si="174"/>
        <v>-148007045483867.41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-148007045483867.41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-616696022849.44751</v>
      </c>
      <c r="L4726" s="444">
        <f t="shared" ca="1" si="174"/>
        <v>-148623741506716.84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-148623741506716.84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-619265589611.32019</v>
      </c>
      <c r="L4727" s="444">
        <f t="shared" ca="1" si="174"/>
        <v>-149243007096328.16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-149243007096328.16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-621845862901.36731</v>
      </c>
      <c r="L4728" s="444">
        <f t="shared" ca="1" si="174"/>
        <v>-149864852959229.53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-149864852959229.53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-624436887330.12305</v>
      </c>
      <c r="L4729" s="444">
        <f t="shared" ca="1" si="174"/>
        <v>-150489289846559.66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-150489289846559.66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-627038707693.99854</v>
      </c>
      <c r="L4730" s="444">
        <f t="shared" ca="1" si="174"/>
        <v>-151116328554253.66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-151116328554253.66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-629651368976.05688</v>
      </c>
      <c r="L4731" s="444">
        <f t="shared" ca="1" si="174"/>
        <v>-151745979923229.72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-151745979923229.72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-632274916346.79053</v>
      </c>
      <c r="L4732" s="444">
        <f t="shared" ca="1" si="174"/>
        <v>-152378254839576.5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-152378254839576.5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-634909395164.9021</v>
      </c>
      <c r="L4733" s="444">
        <f t="shared" ca="1" si="174"/>
        <v>-153013164234741.41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-153013164234741.41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-637554850978.08923</v>
      </c>
      <c r="L4734" s="444">
        <f t="shared" ca="1" si="174"/>
        <v>-153650719085719.5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-153650719085719.5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-640211329523.8313</v>
      </c>
      <c r="L4735" s="444">
        <f t="shared" ca="1" si="174"/>
        <v>-154290930415243.34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-154290930415243.34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-642878876730.18054</v>
      </c>
      <c r="L4736" s="444">
        <f t="shared" ca="1" si="174"/>
        <v>-154933809291973.53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-154933809291973.53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-645557538716.5564</v>
      </c>
      <c r="L4737" s="444">
        <f t="shared" ca="1" si="174"/>
        <v>-155579366830690.09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-155579366830690.09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-648247361794.54199</v>
      </c>
      <c r="L4738" s="444">
        <f t="shared" ca="1" si="174"/>
        <v>-156227614192484.63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-156227614192484.63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-650948392468.68591</v>
      </c>
      <c r="L4739" s="444">
        <f t="shared" ca="1" si="174"/>
        <v>-156878562584953.31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-156878562584953.31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-653660677437.30542</v>
      </c>
      <c r="L4740" s="444">
        <f t="shared" ca="1" si="174"/>
        <v>-157532223262390.63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-157532223262390.63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-656384263593.29431</v>
      </c>
      <c r="L4741" s="444">
        <f t="shared" ca="1" si="174"/>
        <v>-158188607525983.91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-158188607525983.91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-659119198024.93298</v>
      </c>
      <c r="L4742" s="444">
        <f t="shared" ca="1" si="174"/>
        <v>-158847726724008.84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-158847726724008.84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-661865528016.70349</v>
      </c>
      <c r="L4743" s="444">
        <f t="shared" ca="1" si="174"/>
        <v>-159509592252025.56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-159509592252025.56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-664623301050.10645</v>
      </c>
      <c r="L4744" s="444">
        <f t="shared" ca="1" si="174"/>
        <v>-160174215553075.66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-160174215553075.66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-667392564804.48193</v>
      </c>
      <c r="L4745" s="444">
        <f t="shared" ca="1" si="174"/>
        <v>-160841608117880.13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-160841608117880.13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-670173367157.83386</v>
      </c>
      <c r="L4746" s="444">
        <f t="shared" ca="1" si="174"/>
        <v>-161511781485037.97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-161511781485037.97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-672965756187.6582</v>
      </c>
      <c r="L4747" s="444">
        <f t="shared" ca="1" si="174"/>
        <v>-162184747241225.63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-162184747241225.63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-675769780171.77344</v>
      </c>
      <c r="L4748" s="444">
        <f t="shared" ca="1" si="174"/>
        <v>-162860517021397.41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-162860517021397.41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-678585487589.15588</v>
      </c>
      <c r="L4749" s="444">
        <f t="shared" ca="1" si="174"/>
        <v>-163539102508986.56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-163539102508986.56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-681412927120.77734</v>
      </c>
      <c r="L4750" s="444">
        <f t="shared" ca="1" si="174"/>
        <v>-164220515436107.34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-164220515436107.34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-684252147650.44727</v>
      </c>
      <c r="L4751" s="444">
        <f t="shared" ca="1" si="174"/>
        <v>-164904767583757.78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-164904767583757.78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-687103198265.65747</v>
      </c>
      <c r="L4752" s="444">
        <f t="shared" ca="1" si="174"/>
        <v>-165591870782023.44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-165591870782023.44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-689966128258.43103</v>
      </c>
      <c r="L4753" s="444">
        <f t="shared" ca="1" si="174"/>
        <v>-166281836910281.88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-166281836910281.88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-692840987126.17444</v>
      </c>
      <c r="L4754" s="444">
        <f t="shared" ca="1" si="174"/>
        <v>-166974677897408.06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-166974677897408.06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-695727824572.53357</v>
      </c>
      <c r="L4755" s="444">
        <f t="shared" ca="1" si="174"/>
        <v>-167670405721980.59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-167670405721980.59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-698626690508.25244</v>
      </c>
      <c r="L4756" s="444">
        <f t="shared" ca="1" si="174"/>
        <v>-168369032412488.84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-168369032412488.84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-701537635052.03687</v>
      </c>
      <c r="L4757" s="444">
        <f t="shared" ca="1" si="174"/>
        <v>-169070570047540.88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-169070570047540.88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-704460708531.42029</v>
      </c>
      <c r="L4758" s="444">
        <f t="shared" ca="1" si="174"/>
        <v>-169775030756072.28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-169775030756072.28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-707395961483.63452</v>
      </c>
      <c r="L4759" s="444">
        <f t="shared" ca="1" si="174"/>
        <v>-170482426717555.91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-170482426717555.91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-710343444656.48291</v>
      </c>
      <c r="L4760" s="444">
        <f t="shared" ca="1" si="174"/>
        <v>-171192770162212.38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-171192770162212.38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-713303209009.21826</v>
      </c>
      <c r="L4761" s="444">
        <f t="shared" ca="1" si="174"/>
        <v>-171906073371221.59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-171906073371221.59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-716275305713.42334</v>
      </c>
      <c r="L4762" s="444">
        <f t="shared" ca="1" si="174"/>
        <v>-172622348676935.03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-172622348676935.03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-719259786153.896</v>
      </c>
      <c r="L4763" s="444">
        <f t="shared" ca="1" si="174"/>
        <v>-173341608463088.94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-173341608463088.94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-722256701929.53723</v>
      </c>
      <c r="L4764" s="444">
        <f t="shared" ca="1" si="174"/>
        <v>-174063865165018.47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-174063865165018.47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-725266104854.24365</v>
      </c>
      <c r="L4765" s="444">
        <f t="shared" ca="1" si="174"/>
        <v>-174789131269872.72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-174789131269872.72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-728288046957.80298</v>
      </c>
      <c r="L4766" s="444">
        <f t="shared" ca="1" si="174"/>
        <v>-175517419316830.53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-175517419316830.53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-731322580486.79382</v>
      </c>
      <c r="L4767" s="444">
        <f t="shared" ca="1" si="174"/>
        <v>-176248741897317.31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-176248741897317.31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-734369757905.48877</v>
      </c>
      <c r="L4768" s="444">
        <f t="shared" ca="1" si="174"/>
        <v>-176983111655222.81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-176983111655222.81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-737429631896.76172</v>
      </c>
      <c r="L4769" s="444">
        <f t="shared" ca="1" si="174"/>
        <v>-177720541287119.56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-177720541287119.56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-740502255362.99817</v>
      </c>
      <c r="L4770" s="444">
        <f t="shared" ca="1" si="174"/>
        <v>-178461043542482.56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-178461043542482.56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-743587681427.01062</v>
      </c>
      <c r="L4771" s="444">
        <f t="shared" ca="1" si="174"/>
        <v>-179204631223909.56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-179204631223909.56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-746685963432.95654</v>
      </c>
      <c r="L4772" s="444">
        <f t="shared" ca="1" si="174"/>
        <v>-179951317187342.53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-179951317187342.53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-749797154947.2605</v>
      </c>
      <c r="L4773" s="444">
        <f t="shared" ca="1" si="174"/>
        <v>-180701114342289.78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-180701114342289.78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-752921309759.54077</v>
      </c>
      <c r="L4774" s="444">
        <f t="shared" ca="1" si="174"/>
        <v>-181454035652049.31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-181454035652049.31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-756058481883.53882</v>
      </c>
      <c r="L4775" s="444">
        <f t="shared" ca="1" si="174"/>
        <v>-182210094133932.84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-182210094133932.84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-759208725558.05347</v>
      </c>
      <c r="L4776" s="444">
        <f t="shared" ca="1" si="174"/>
        <v>-182969302859490.91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-182969302859490.91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-762372095247.87878</v>
      </c>
      <c r="L4777" s="444">
        <f t="shared" ca="1" si="174"/>
        <v>-183731674954738.78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-183731674954738.78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-765548645644.74487</v>
      </c>
      <c r="L4778" s="444">
        <f t="shared" ca="1" si="174"/>
        <v>-184497223600383.53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-184497223600383.53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-768738431668.26465</v>
      </c>
      <c r="L4779" s="444">
        <f t="shared" ca="1" si="174"/>
        <v>-185265962032051.78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-185265962032051.78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-771941508466.88245</v>
      </c>
      <c r="L4780" s="444">
        <f t="shared" ca="1" si="174"/>
        <v>-186037903540518.66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-186037903540518.66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-775157931418.82776</v>
      </c>
      <c r="L4781" s="444">
        <f t="shared" ca="1" si="174"/>
        <v>-186813061471937.47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-186813061471937.47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-778387756133.07275</v>
      </c>
      <c r="L4782" s="444">
        <f t="shared" ca="1" si="174"/>
        <v>-187591449228070.53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-187591449228070.53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-781631038450.29382</v>
      </c>
      <c r="L4783" s="444">
        <f t="shared" ca="1" si="174"/>
        <v>-188373080266520.81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-188373080266520.81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-784887834443.83667</v>
      </c>
      <c r="L4784" s="444">
        <f t="shared" ca="1" si="174"/>
        <v>-189157968100964.66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-189157968100964.66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-788158200420.68604</v>
      </c>
      <c r="L4785" s="444">
        <f t="shared" ca="1" si="174"/>
        <v>-189946126301385.34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-189946126301385.34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-791442192922.43896</v>
      </c>
      <c r="L4786" s="444">
        <f t="shared" ca="1" si="174"/>
        <v>-190737568494307.78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-190737568494307.78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-794739868726.28247</v>
      </c>
      <c r="L4787" s="444">
        <f t="shared" ca="1" si="174"/>
        <v>-191532308363034.06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-191532308363034.06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-798051284845.97522</v>
      </c>
      <c r="L4788" s="444">
        <f t="shared" ca="1" si="174"/>
        <v>-192330359647880.03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-192330359647880.03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-801376498532.8335</v>
      </c>
      <c r="L4789" s="444">
        <f t="shared" ca="1" si="174"/>
        <v>-193131736146412.88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-193131736146412.88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-804715567276.72034</v>
      </c>
      <c r="L4790" s="444">
        <f t="shared" ca="1" si="174"/>
        <v>-193936451713689.59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-193936451713689.59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-808068548807.03992</v>
      </c>
      <c r="L4791" s="444">
        <f t="shared" ca="1" si="174"/>
        <v>-194744520262496.63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-194744520262496.63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-811435501093.73596</v>
      </c>
      <c r="L4792" s="444">
        <f t="shared" ca="1" si="174"/>
        <v>-195555955763590.38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-195555955763590.38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-814816482348.29321</v>
      </c>
      <c r="L4793" s="444">
        <f t="shared" ca="1" si="174"/>
        <v>-196370772245938.66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-196370772245938.66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-818211551024.74438</v>
      </c>
      <c r="L4794" s="444">
        <f t="shared" ca="1" si="174"/>
        <v>-197188983796963.41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-197188983796963.41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-821620765820.68091</v>
      </c>
      <c r="L4795" s="444">
        <f t="shared" ca="1" si="174"/>
        <v>-198010604562784.09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-198010604562784.09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-825044185678.26709</v>
      </c>
      <c r="L4796" s="444">
        <f t="shared" ca="1" si="174"/>
        <v>-198835648748462.38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-198835648748462.38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-828481869785.25989</v>
      </c>
      <c r="L4797" s="444">
        <f t="shared" ca="1" si="174"/>
        <v>-199664130618247.63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-199664130618247.63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-831933877576.03174</v>
      </c>
      <c r="L4798" s="444">
        <f t="shared" ca="1" si="174"/>
        <v>-200496064495823.66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-200496064495823.66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-835400268732.59851</v>
      </c>
      <c r="L4799" s="444">
        <f t="shared" ca="1" si="174"/>
        <v>-201331464764556.25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-201331464764556.25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-838881103185.651</v>
      </c>
      <c r="L4800" s="444">
        <f t="shared" ca="1" si="174"/>
        <v>-202170345867741.91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-202170345867741.91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-842376441115.59131</v>
      </c>
      <c r="L4801" s="444">
        <f t="shared" ca="1" si="174"/>
        <v>-203012722308857.5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-203012722308857.5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-845886342953.57288</v>
      </c>
      <c r="L4802" s="444">
        <f t="shared" ca="1" si="174"/>
        <v>-203858608651811.06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-203858608651811.06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-849410869382.54614</v>
      </c>
      <c r="L4803" s="444">
        <f t="shared" ca="1" si="174"/>
        <v>-204708019521193.59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-204708019521193.59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-852950081338.30664</v>
      </c>
      <c r="L4804" s="444">
        <f t="shared" ca="1" si="174"/>
        <v>-205560969602531.91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-205560969602531.91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-856504040010.54956</v>
      </c>
      <c r="L4805" s="444">
        <f t="shared" ca="1" si="174"/>
        <v>-206417473642542.47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-206417473642542.47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-860072806843.927</v>
      </c>
      <c r="L4806" s="444">
        <f t="shared" ca="1" si="174"/>
        <v>-207277546449386.41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-207277546449386.41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-863656443539.10999</v>
      </c>
      <c r="L4807" s="444">
        <f t="shared" ca="1" si="174"/>
        <v>-208141202892925.53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-208141202892925.53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-867255012053.85632</v>
      </c>
      <c r="L4808" s="444">
        <f t="shared" ca="1" si="174"/>
        <v>-209008457904979.38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-209008457904979.38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-870868574604.08069</v>
      </c>
      <c r="L4809" s="444">
        <f t="shared" ca="1" si="174"/>
        <v>-209879326479583.47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-209879326479583.47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-874497193664.93115</v>
      </c>
      <c r="L4810" s="444">
        <f t="shared" ca="1" si="174"/>
        <v>-210753823673248.41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-210753823673248.41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-878140931971.86841</v>
      </c>
      <c r="L4811" s="444">
        <f t="shared" ca="1" si="174"/>
        <v>-211631964605220.28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-211631964605220.28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-881799852521.7511</v>
      </c>
      <c r="L4812" s="444">
        <f t="shared" ca="1" si="174"/>
        <v>-212513764457742.03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-212513764457742.03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-885474018573.92517</v>
      </c>
      <c r="L4813" s="444">
        <f t="shared" ca="1" si="174"/>
        <v>-213399238476315.97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-213399238476315.97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-889163493651.31653</v>
      </c>
      <c r="L4814" s="444">
        <f t="shared" ca="1" si="174"/>
        <v>-214288401969967.28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-214288401969967.28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-892868341541.53027</v>
      </c>
      <c r="L4815" s="444">
        <f t="shared" ca="1" si="174"/>
        <v>-215181270311508.81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-215181270311508.81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-896588626297.95337</v>
      </c>
      <c r="L4816" s="444">
        <f t="shared" ca="1" si="174"/>
        <v>-216077858937806.78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-216077858937806.78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-900324412240.86157</v>
      </c>
      <c r="L4817" s="444">
        <f t="shared" ca="1" si="174"/>
        <v>-216978183350047.66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-216978183350047.66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-904075763958.53186</v>
      </c>
      <c r="L4818" s="444">
        <f t="shared" ca="1" si="174"/>
        <v>-217882259114006.19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-217882259114006.19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-907842746308.35913</v>
      </c>
      <c r="L4819" s="444">
        <f t="shared" ca="1" si="174"/>
        <v>-218790101860314.53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-218790101860314.53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-911625424417.97717</v>
      </c>
      <c r="L4820" s="444">
        <f t="shared" ca="1" si="174"/>
        <v>-219701727284732.5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-219701727284732.5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-915423863686.38538</v>
      </c>
      <c r="L4821" s="444">
        <f t="shared" ca="1" si="174"/>
        <v>-220617151148418.88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-220617151148418.88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-919238129785.07874</v>
      </c>
      <c r="L4822" s="444">
        <f t="shared" ca="1" si="174"/>
        <v>-221536389278203.97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-221536389278203.97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-923068288659.18335</v>
      </c>
      <c r="L4823" s="444">
        <f t="shared" ca="1" si="174"/>
        <v>-222459457566863.16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-222459457566863.16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-926914406528.59644</v>
      </c>
      <c r="L4824" s="444">
        <f t="shared" ca="1" si="174"/>
        <v>-223386371973391.75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-223386371973391.75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-930776549889.13232</v>
      </c>
      <c r="L4825" s="444">
        <f t="shared" ca="1" si="174"/>
        <v>-224317148523280.88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-224317148523280.88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-934654785513.67017</v>
      </c>
      <c r="L4826" s="444">
        <f t="shared" ca="1" si="174"/>
        <v>-225251803308794.53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-225251803308794.53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-938549180453.31055</v>
      </c>
      <c r="L4827" s="444">
        <f t="shared" ca="1" si="174"/>
        <v>-226190352489247.84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-226190352489247.84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-942459802038.53271</v>
      </c>
      <c r="L4828" s="444">
        <f t="shared" ca="1" si="174"/>
        <v>-227132812291286.38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-227132812291286.38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-946386717880.35986</v>
      </c>
      <c r="L4829" s="444">
        <f t="shared" ca="1" si="174"/>
        <v>-228079199009166.75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-228079199009166.75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-950329995871.52808</v>
      </c>
      <c r="L4830" s="444">
        <f t="shared" ca="1" si="174"/>
        <v>-229029529005038.28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-229029529005038.28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-954289704187.65967</v>
      </c>
      <c r="L4831" s="444">
        <f t="shared" ca="1" si="174"/>
        <v>-229983818709225.94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-229983818709225.94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-958265911288.44128</v>
      </c>
      <c r="L4832" s="444">
        <f t="shared" ca="1" si="174"/>
        <v>-230942084620514.38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-230942084620514.38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-962258685918.81006</v>
      </c>
      <c r="L4833" s="444">
        <f t="shared" ca="1" si="174"/>
        <v>-231904343306433.19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-231904343306433.19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-966268097110.13831</v>
      </c>
      <c r="L4834" s="444">
        <f t="shared" ca="1" si="174"/>
        <v>-232870611403543.31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-232870611403543.31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-970294214181.43054</v>
      </c>
      <c r="L4835" s="444">
        <f t="shared" ca="1" si="174"/>
        <v>-233840905617724.75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-233840905617724.75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-974337106740.51978</v>
      </c>
      <c r="L4836" s="444">
        <f t="shared" ca="1" si="174"/>
        <v>-234815242724465.28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-234815242724465.28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-978396844685.27197</v>
      </c>
      <c r="L4837" s="444">
        <f t="shared" ca="1" si="174"/>
        <v>-235793639569150.56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-235793639569150.56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-982473498204.79382</v>
      </c>
      <c r="L4838" s="444">
        <f t="shared" ca="1" si="174"/>
        <v>-236776113067355.34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-236776113067355.34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-986567137780.64734</v>
      </c>
      <c r="L4839" s="444">
        <f t="shared" ca="1" si="174"/>
        <v>-237762680205136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-237762680205136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-990677834188.06653</v>
      </c>
      <c r="L4840" s="444">
        <f t="shared" ca="1" si="174"/>
        <v>-238753358039324.06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-238753358039324.06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-994805658497.18372</v>
      </c>
      <c r="L4841" s="444">
        <f t="shared" ca="1" si="174"/>
        <v>-239748163697821.25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-239748163697821.25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-998950682074.25537</v>
      </c>
      <c r="L4842" s="444">
        <f t="shared" ca="1" si="174"/>
        <v>-240747114379895.5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-240747114379895.5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-1003112976582.8979</v>
      </c>
      <c r="L4843" s="444">
        <f t="shared" ca="1" si="174"/>
        <v>-241750227356478.41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-241750227356478.41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-1007292613985.3267</v>
      </c>
      <c r="L4844" s="444">
        <f t="shared" ca="1" si="174"/>
        <v>-242757519970463.72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-242757519970463.72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-1011489666543.5986</v>
      </c>
      <c r="L4845" s="444">
        <f t="shared" ca="1" si="174"/>
        <v>-243769009637007.31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-243769009637007.31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-1015704206820.8638</v>
      </c>
      <c r="L4846" s="444">
        <f t="shared" ca="1" si="174"/>
        <v>-244784713843828.19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-244784713843828.19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-1019936307682.6174</v>
      </c>
      <c r="L4847" s="444">
        <f t="shared" ca="1" si="174"/>
        <v>-245804650151510.81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-245804650151510.81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-1024186042297.9617</v>
      </c>
      <c r="L4848" s="444">
        <f t="shared" ca="1" si="174"/>
        <v>-246828836193808.78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-246828836193808.78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-1028453484140.8699</v>
      </c>
      <c r="L4849" s="444">
        <f t="shared" ca="1" si="174"/>
        <v>-247857289677949.66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-247857289677949.66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-1032738706991.4569</v>
      </c>
      <c r="L4850" s="444">
        <f t="shared" ca="1" si="174"/>
        <v>-248890028384941.13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-248890028384941.13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-1037041784937.2545</v>
      </c>
      <c r="L4851" s="444">
        <f t="shared" ca="1" si="174"/>
        <v>-249927070169878.38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-249927070169878.38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-1041362792374.4932</v>
      </c>
      <c r="L4852" s="444">
        <f t="shared" ca="1" si="174"/>
        <v>-250968432962252.88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-250968432962252.88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-1045701804009.387</v>
      </c>
      <c r="L4853" s="444">
        <f t="shared" ref="L4853:L5107" ca="1" si="179">I4853-J4853+K4853</f>
        <v>-252014134766262.25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-252014134766262.25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-1050058894859.426</v>
      </c>
      <c r="L4854" s="444">
        <f t="shared" ca="1" si="179"/>
        <v>-253064193661121.69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-253064193661121.69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-1054434140254.6736</v>
      </c>
      <c r="L4855" s="444">
        <f t="shared" ca="1" si="179"/>
        <v>-254118627801376.38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-254118627801376.38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-1058827615839.0681</v>
      </c>
      <c r="L4856" s="444">
        <f t="shared" ca="1" si="179"/>
        <v>-255177455417215.44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-255177455417215.44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-1063239397571.731</v>
      </c>
      <c r="L4857" s="444">
        <f t="shared" ca="1" si="179"/>
        <v>-256240694814787.16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-256240694814787.16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-1067669561728.2798</v>
      </c>
      <c r="L4858" s="444">
        <f t="shared" ca="1" si="179"/>
        <v>-257308364376515.44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-257308364376515.44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-1072118184902.1476</v>
      </c>
      <c r="L4859" s="444">
        <f t="shared" ca="1" si="179"/>
        <v>-258380482561417.59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-258380482561417.59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-1076585344005.9066</v>
      </c>
      <c r="L4860" s="444">
        <f t="shared" ca="1" si="179"/>
        <v>-259457067905423.5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-259457067905423.5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-1081071116272.5979</v>
      </c>
      <c r="L4861" s="444">
        <f t="shared" ca="1" si="179"/>
        <v>-260538139021696.09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-260538139021696.09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-1085575579257.067</v>
      </c>
      <c r="L4862" s="444">
        <f t="shared" ca="1" si="179"/>
        <v>-261623714600953.16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-261623714600953.16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-1090098810837.3049</v>
      </c>
      <c r="L4863" s="444">
        <f t="shared" ca="1" si="179"/>
        <v>-262713813411790.47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-262713813411790.47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-1094640889215.7936</v>
      </c>
      <c r="L4864" s="444">
        <f t="shared" ca="1" si="179"/>
        <v>-263808454301006.25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-263808454301006.25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-1099201892920.8593</v>
      </c>
      <c r="L4865" s="444">
        <f t="shared" ca="1" si="179"/>
        <v>-264907656193927.09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-264907656193927.09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-1103781900808.0295</v>
      </c>
      <c r="L4866" s="444">
        <f t="shared" ca="1" si="179"/>
        <v>-266011438094735.13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-266011438094735.13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-1108380992061.3962</v>
      </c>
      <c r="L4867" s="444">
        <f t="shared" ca="1" si="179"/>
        <v>-267119819086796.53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-267119819086796.53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-1112999246194.9854</v>
      </c>
      <c r="L4868" s="444">
        <f t="shared" ca="1" si="179"/>
        <v>-268232818332991.53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-268232818332991.53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-1117636743054.1313</v>
      </c>
      <c r="L4869" s="444">
        <f t="shared" ca="1" si="179"/>
        <v>-269350455076045.66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-269350455076045.66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-1122293562816.8569</v>
      </c>
      <c r="L4870" s="444">
        <f t="shared" ca="1" si="179"/>
        <v>-270472748638862.5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-270472748638862.5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-1126969785995.2605</v>
      </c>
      <c r="L4871" s="444">
        <f t="shared" ca="1" si="179"/>
        <v>-271599718424857.75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-271599718424857.75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-1131665493436.9072</v>
      </c>
      <c r="L4872" s="444">
        <f t="shared" ca="1" si="179"/>
        <v>-272731383918294.66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-272731383918294.66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-1136380766326.2278</v>
      </c>
      <c r="L4873" s="444">
        <f t="shared" ca="1" si="179"/>
        <v>-273867764684620.88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-273867764684620.88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-1141115686185.9204</v>
      </c>
      <c r="L4874" s="444">
        <f t="shared" ca="1" si="179"/>
        <v>-275008880370806.78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-275008880370806.78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-1145870334878.3613</v>
      </c>
      <c r="L4875" s="444">
        <f t="shared" ca="1" si="179"/>
        <v>-276154750705685.16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-276154750705685.16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-1150644794607.0212</v>
      </c>
      <c r="L4876" s="444">
        <f t="shared" ca="1" si="179"/>
        <v>-277305395500292.19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-277305395500292.19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-1155439147917.884</v>
      </c>
      <c r="L4877" s="444">
        <f t="shared" ca="1" si="179"/>
        <v>-278460834648210.06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-278460834648210.06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-1160253477700.8752</v>
      </c>
      <c r="L4878" s="444">
        <f t="shared" ca="1" si="179"/>
        <v>-279621088125910.94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-279621088125910.94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-1165087867191.2957</v>
      </c>
      <c r="L4879" s="444">
        <f t="shared" ca="1" si="179"/>
        <v>-280786175993102.22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-280786175993102.22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-1169942399971.2593</v>
      </c>
      <c r="L4880" s="444">
        <f t="shared" ca="1" si="179"/>
        <v>-281956118393073.5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-281956118393073.5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-1174817159971.1396</v>
      </c>
      <c r="L4881" s="444">
        <f t="shared" ca="1" si="179"/>
        <v>-283130935553044.63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-283130935553044.63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-1179712231471.0193</v>
      </c>
      <c r="L4882" s="444">
        <f t="shared" ca="1" si="179"/>
        <v>-284310647784515.63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-284310647784515.63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-1184627699102.1484</v>
      </c>
      <c r="L4883" s="444">
        <f t="shared" ca="1" si="179"/>
        <v>-285495275483617.75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-285495275483617.75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-1189563647848.4072</v>
      </c>
      <c r="L4884" s="444">
        <f t="shared" ca="1" si="179"/>
        <v>-286684839131466.19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-286684839131466.19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-1194520163047.7759</v>
      </c>
      <c r="L4885" s="444">
        <f t="shared" ca="1" si="179"/>
        <v>-287879359294513.94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-287879359294513.94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-1199497330393.8081</v>
      </c>
      <c r="L4886" s="444">
        <f t="shared" ca="1" si="179"/>
        <v>-289078856624907.75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-289078856624907.75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-1204495235937.1157</v>
      </c>
      <c r="L4887" s="444">
        <f t="shared" ca="1" si="179"/>
        <v>-290283351860844.88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-290283351860844.88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-1209513966086.8535</v>
      </c>
      <c r="L4888" s="444">
        <f t="shared" ca="1" si="179"/>
        <v>-291492865826931.75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-291492865826931.75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-1214553607612.2156</v>
      </c>
      <c r="L4889" s="444">
        <f t="shared" ca="1" si="179"/>
        <v>-292707419434543.94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-292707419434543.94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-1219614247643.9331</v>
      </c>
      <c r="L4890" s="444">
        <f t="shared" ca="1" si="179"/>
        <v>-293927033682187.88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-293927033682187.88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-1224695973675.7827</v>
      </c>
      <c r="L4891" s="444">
        <f t="shared" ca="1" si="179"/>
        <v>-295151729655863.69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-295151729655863.69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-1229798873566.0986</v>
      </c>
      <c r="L4892" s="444">
        <f t="shared" ca="1" si="179"/>
        <v>-296381528529429.81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-296381528529429.81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-1234923035539.2908</v>
      </c>
      <c r="L4893" s="444">
        <f t="shared" ca="1" si="179"/>
        <v>-297616451564969.13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-297616451564969.13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-1240068548187.3713</v>
      </c>
      <c r="L4894" s="444">
        <f t="shared" ca="1" si="179"/>
        <v>-298856520113156.5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-298856520113156.5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-1245235500471.4854</v>
      </c>
      <c r="L4895" s="444">
        <f t="shared" ca="1" si="179"/>
        <v>-300101755613628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-300101755613628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-1250423981723.45</v>
      </c>
      <c r="L4896" s="444">
        <f t="shared" ca="1" si="179"/>
        <v>-301352179595351.44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-301352179595351.44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-1255634081647.2976</v>
      </c>
      <c r="L4897" s="444">
        <f t="shared" ca="1" si="179"/>
        <v>-302607813676998.75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-302607813676998.75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-1260865890320.8281</v>
      </c>
      <c r="L4898" s="444">
        <f t="shared" ca="1" si="179"/>
        <v>-303868679567319.56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-303868679567319.56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-1266119498197.1648</v>
      </c>
      <c r="L4899" s="444">
        <f t="shared" ca="1" si="179"/>
        <v>-305134799065516.75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-305134799065516.75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-1271394996106.3198</v>
      </c>
      <c r="L4900" s="444">
        <f t="shared" ca="1" si="179"/>
        <v>-306406194061623.06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-306406194061623.06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-1276692475256.7627</v>
      </c>
      <c r="L4901" s="444">
        <f t="shared" ca="1" si="179"/>
        <v>-307682886536879.81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-307682886536879.81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-1282012027236.9993</v>
      </c>
      <c r="L4902" s="444">
        <f t="shared" ca="1" si="179"/>
        <v>-308964898564116.81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-308964898564116.81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-1287353744017.1533</v>
      </c>
      <c r="L4903" s="444">
        <f t="shared" ca="1" si="179"/>
        <v>-310252252308133.94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-310252252308133.94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-1292717717950.5581</v>
      </c>
      <c r="L4904" s="444">
        <f t="shared" ca="1" si="179"/>
        <v>-311544970026084.5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-311544970026084.5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-1298104041775.3521</v>
      </c>
      <c r="L4905" s="444">
        <f t="shared" ca="1" si="179"/>
        <v>-312843074067859.88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-312843074067859.88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-1303512808616.0828</v>
      </c>
      <c r="L4906" s="444">
        <f t="shared" ca="1" si="179"/>
        <v>-314146586876475.94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-314146586876475.94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-1308944111985.3164</v>
      </c>
      <c r="L4907" s="444">
        <f t="shared" ca="1" si="179"/>
        <v>-315455530988461.25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-315455530988461.25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-1314398045785.2551</v>
      </c>
      <c r="L4908" s="444">
        <f t="shared" ca="1" si="179"/>
        <v>-316769929034246.5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-316769929034246.5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-1319874704309.3604</v>
      </c>
      <c r="L4909" s="444">
        <f t="shared" ca="1" si="179"/>
        <v>-318089803738555.88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-318089803738555.88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-1325374182243.9829</v>
      </c>
      <c r="L4910" s="444">
        <f t="shared" ca="1" si="179"/>
        <v>-319415177920799.88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-319415177920799.88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-1330896574669.9995</v>
      </c>
      <c r="L4911" s="444">
        <f t="shared" ca="1" si="179"/>
        <v>-320746074495469.88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-320746074495469.88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-1336441977064.4578</v>
      </c>
      <c r="L4912" s="444">
        <f t="shared" ca="1" si="179"/>
        <v>-322082516472534.31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-322082516472534.31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-1342010485302.2263</v>
      </c>
      <c r="L4913" s="444">
        <f t="shared" ca="1" si="179"/>
        <v>-323424526957836.56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-323424526957836.56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-1347602195657.6523</v>
      </c>
      <c r="L4914" s="444">
        <f t="shared" ca="1" si="179"/>
        <v>-324772129153494.19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-324772129153494.19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-1353217204806.2258</v>
      </c>
      <c r="L4915" s="444">
        <f t="shared" ca="1" si="179"/>
        <v>-326125346358300.44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-326125346358300.44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-1358855609826.2517</v>
      </c>
      <c r="L4916" s="444">
        <f t="shared" ca="1" si="179"/>
        <v>-327484201968126.69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-327484201968126.69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-1364517508200.5278</v>
      </c>
      <c r="L4917" s="444">
        <f t="shared" ca="1" si="179"/>
        <v>-328848719476327.19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-328848719476327.19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-1370202997818.03</v>
      </c>
      <c r="L4918" s="444">
        <f t="shared" ca="1" si="179"/>
        <v>-330218922474145.19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-330218922474145.19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-1375912176975.605</v>
      </c>
      <c r="L4919" s="444">
        <f t="shared" ca="1" si="179"/>
        <v>-331594834651120.81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-331594834651120.81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-1381645144379.6699</v>
      </c>
      <c r="L4920" s="444">
        <f t="shared" ca="1" si="179"/>
        <v>-332976479795500.5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-332976479795500.5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-1387401999147.9187</v>
      </c>
      <c r="L4921" s="444">
        <f t="shared" ca="1" si="179"/>
        <v>-334363881794648.44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-334363881794648.44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-1393182840811.0352</v>
      </c>
      <c r="L4922" s="444">
        <f t="shared" ca="1" si="179"/>
        <v>-335757064635459.5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-335757064635459.5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-1398987769314.4146</v>
      </c>
      <c r="L4923" s="444">
        <f t="shared" ca="1" si="179"/>
        <v>-337156052404773.94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-337156052404773.94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-1404816885019.8914</v>
      </c>
      <c r="L4924" s="444">
        <f t="shared" ca="1" si="179"/>
        <v>-338560869289793.81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-338560869289793.81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-1410670288707.4741</v>
      </c>
      <c r="L4925" s="444">
        <f t="shared" ca="1" si="179"/>
        <v>-339971539578501.31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-339971539578501.31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-1416548081577.0889</v>
      </c>
      <c r="L4926" s="444">
        <f t="shared" ca="1" si="179"/>
        <v>-341388087660078.38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-341388087660078.38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-1422450365250.3267</v>
      </c>
      <c r="L4927" s="444">
        <f t="shared" ca="1" si="179"/>
        <v>-342810538025328.69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-342810538025328.69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-1428377241772.2029</v>
      </c>
      <c r="L4928" s="444">
        <f t="shared" ca="1" si="179"/>
        <v>-344238915267100.88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-344238915267100.88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-1434328813612.9204</v>
      </c>
      <c r="L4929" s="444">
        <f t="shared" ca="1" si="179"/>
        <v>-345673244080713.81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-345673244080713.81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-1440305183669.6409</v>
      </c>
      <c r="L4930" s="444">
        <f t="shared" ca="1" si="179"/>
        <v>-347113549264383.44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-347113549264383.44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-1446306455268.2644</v>
      </c>
      <c r="L4931" s="444">
        <f t="shared" ca="1" si="179"/>
        <v>-348559855719651.69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-348559855719651.69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-1452332732165.2153</v>
      </c>
      <c r="L4932" s="444">
        <f t="shared" ca="1" si="179"/>
        <v>-350012188451816.88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-350012188451816.88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-1458384118549.2371</v>
      </c>
      <c r="L4933" s="444">
        <f t="shared" ca="1" si="179"/>
        <v>-351470572570366.13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-351470572570366.13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-1464460719043.1921</v>
      </c>
      <c r="L4934" s="444">
        <f t="shared" ca="1" si="179"/>
        <v>-352935033289409.31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-352935033289409.31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-1470562638705.8721</v>
      </c>
      <c r="L4935" s="444">
        <f t="shared" ca="1" si="179"/>
        <v>-354405595928115.19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-354405595928115.19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-1476689983033.8132</v>
      </c>
      <c r="L4936" s="444">
        <f t="shared" ca="1" si="179"/>
        <v>-355882285911149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-355882285911149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-1482842857963.1208</v>
      </c>
      <c r="L4937" s="444">
        <f t="shared" ca="1" si="179"/>
        <v>-357365128769112.13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-357365128769112.13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-1489021369871.3005</v>
      </c>
      <c r="L4938" s="444">
        <f t="shared" ca="1" si="179"/>
        <v>-358854150138983.44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-358854150138983.44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-1495225625579.0977</v>
      </c>
      <c r="L4939" s="444">
        <f t="shared" ca="1" si="179"/>
        <v>-360349375764562.56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-360349375764562.56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-1501455732352.344</v>
      </c>
      <c r="L4940" s="444">
        <f t="shared" ca="1" si="179"/>
        <v>-361850831496914.94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-361850831496914.94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-1507711797903.8123</v>
      </c>
      <c r="L4941" s="444">
        <f t="shared" ca="1" si="179"/>
        <v>-363358543294818.75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-363358543294818.75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-1513993930395.0781</v>
      </c>
      <c r="L4942" s="444">
        <f t="shared" ca="1" si="179"/>
        <v>-364872537225213.81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-364872537225213.81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-1520302238438.3909</v>
      </c>
      <c r="L4943" s="444">
        <f t="shared" ca="1" si="179"/>
        <v>-366392839463652.19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-366392839463652.19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-1526636831098.5508</v>
      </c>
      <c r="L4944" s="444">
        <f t="shared" ca="1" si="179"/>
        <v>-367919476294750.75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-367919476294750.75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-1532997817894.7947</v>
      </c>
      <c r="L4945" s="444">
        <f t="shared" ca="1" si="179"/>
        <v>-369452474112645.56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-369452474112645.56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-1539385308802.6899</v>
      </c>
      <c r="L4946" s="444">
        <f t="shared" ca="1" si="179"/>
        <v>-370991859421448.25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-370991859421448.25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-1545799414256.0344</v>
      </c>
      <c r="L4947" s="444">
        <f t="shared" ca="1" si="179"/>
        <v>-372537658835704.31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-372537658835704.31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-1552240245148.7681</v>
      </c>
      <c r="L4948" s="444">
        <f t="shared" ca="1" si="179"/>
        <v>-374089899080853.06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-374089899080853.06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-1558707912836.8877</v>
      </c>
      <c r="L4949" s="444">
        <f t="shared" ca="1" si="179"/>
        <v>-375648606993689.94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-375648606993689.94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-1565202529140.3748</v>
      </c>
      <c r="L4950" s="444">
        <f t="shared" ca="1" si="179"/>
        <v>-377213809522830.31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-377213809522830.31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-1571724206345.1262</v>
      </c>
      <c r="L4951" s="444">
        <f t="shared" ca="1" si="179"/>
        <v>-378785533729175.44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-378785533729175.44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-1578273057204.8977</v>
      </c>
      <c r="L4952" s="444">
        <f t="shared" ca="1" si="179"/>
        <v>-380363806786380.31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-380363806786380.31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-1584849194943.2512</v>
      </c>
      <c r="L4953" s="444">
        <f t="shared" ca="1" si="179"/>
        <v>-381948655981323.56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-381948655981323.56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-1591452733255.5149</v>
      </c>
      <c r="L4954" s="444">
        <f t="shared" ca="1" si="179"/>
        <v>-383540108714579.06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-383540108714579.06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-1598083786310.7461</v>
      </c>
      <c r="L4955" s="444">
        <f t="shared" ca="1" si="179"/>
        <v>-385138192500889.81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-385138192500889.81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-1604742468753.7075</v>
      </c>
      <c r="L4956" s="444">
        <f t="shared" ca="1" si="179"/>
        <v>-386742934969643.5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-386742934969643.5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-1611428895706.8479</v>
      </c>
      <c r="L4957" s="444">
        <f t="shared" ca="1" si="179"/>
        <v>-388354363865350.38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-388354363865350.38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-1618143182772.2932</v>
      </c>
      <c r="L4958" s="444">
        <f t="shared" ca="1" si="179"/>
        <v>-389972507048122.69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-389972507048122.69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-1624885446033.8445</v>
      </c>
      <c r="L4959" s="444">
        <f t="shared" ca="1" si="179"/>
        <v>-391597392494156.56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-391597392494156.56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-1631655802058.9856</v>
      </c>
      <c r="L4960" s="444">
        <f t="shared" ca="1" si="179"/>
        <v>-393229048296215.56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-393229048296215.56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-1638454367900.8982</v>
      </c>
      <c r="L4961" s="444">
        <f t="shared" ca="1" si="179"/>
        <v>-394867502664116.44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-394867502664116.44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-1645281261100.4851</v>
      </c>
      <c r="L4962" s="444">
        <f t="shared" ca="1" si="179"/>
        <v>-396512783925216.94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-396512783925216.94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-1652136599688.4038</v>
      </c>
      <c r="L4963" s="444">
        <f t="shared" ca="1" si="179"/>
        <v>-398164920524905.31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-398164920524905.31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-1659020502187.1055</v>
      </c>
      <c r="L4964" s="444">
        <f t="shared" ca="1" si="179"/>
        <v>-399823941027092.44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-399823941027092.44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-1665933087612.8853</v>
      </c>
      <c r="L4965" s="444">
        <f t="shared" ca="1" si="179"/>
        <v>-401489874114705.31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-401489874114705.31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-1672874475477.9387</v>
      </c>
      <c r="L4966" s="444">
        <f t="shared" ca="1" si="179"/>
        <v>-403162748590183.25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-403162748590183.25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-1679844785792.4302</v>
      </c>
      <c r="L4967" s="444">
        <f t="shared" ca="1" si="179"/>
        <v>-404842593375975.69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-404842593375975.69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-1686844139066.5654</v>
      </c>
      <c r="L4968" s="444">
        <f t="shared" ca="1" si="179"/>
        <v>-406529437515042.25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-406529437515042.25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-1693872656312.676</v>
      </c>
      <c r="L4969" s="444">
        <f t="shared" ca="1" si="179"/>
        <v>-408223310171354.94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-408223310171354.94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-1700930459047.3123</v>
      </c>
      <c r="L4970" s="444">
        <f t="shared" ca="1" si="179"/>
        <v>-409924240630402.25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-409924240630402.25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-1708017669293.3428</v>
      </c>
      <c r="L4971" s="444">
        <f t="shared" ca="1" si="179"/>
        <v>-411632258299695.56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-411632258299695.56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-1715134409582.0649</v>
      </c>
      <c r="L4972" s="444">
        <f t="shared" ca="1" si="179"/>
        <v>-413347392709277.63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-413347392709277.63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-1722280802955.3235</v>
      </c>
      <c r="L4973" s="444">
        <f t="shared" ca="1" si="179"/>
        <v>-415069673512232.94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-415069673512232.94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-1729456972967.6372</v>
      </c>
      <c r="L4974" s="444">
        <f t="shared" ca="1" si="179"/>
        <v>-416799130485200.56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-416799130485200.56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-1736663043688.3357</v>
      </c>
      <c r="L4975" s="444">
        <f t="shared" ca="1" si="179"/>
        <v>-418535793528888.88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-418535793528888.88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-1743899139703.7036</v>
      </c>
      <c r="L4976" s="444">
        <f t="shared" ca="1" si="179"/>
        <v>-420279692668592.56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-420279692668592.56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-1751165386119.1357</v>
      </c>
      <c r="L4977" s="444">
        <f t="shared" ca="1" si="179"/>
        <v>-422030858054711.69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-422030858054711.69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-1758461908561.2986</v>
      </c>
      <c r="L4978" s="444">
        <f t="shared" ca="1" si="179"/>
        <v>-423789319963273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-423789319963273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-1765788833180.3042</v>
      </c>
      <c r="L4979" s="444">
        <f t="shared" ca="1" si="179"/>
        <v>-425555108796453.31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-425555108796453.31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-1773146286651.8887</v>
      </c>
      <c r="L4980" s="444">
        <f t="shared" ca="1" si="179"/>
        <v>-427328255083105.19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-427328255083105.19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-1780534396179.605</v>
      </c>
      <c r="L4981" s="444">
        <f t="shared" ca="1" si="179"/>
        <v>-429108789479284.81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-429108789479284.81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-1787953289497.02</v>
      </c>
      <c r="L4982" s="444">
        <f t="shared" ca="1" si="179"/>
        <v>-430896742768781.81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-430896742768781.81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-1795403094869.9241</v>
      </c>
      <c r="L4983" s="444">
        <f t="shared" ca="1" si="179"/>
        <v>-432692145863651.75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-432692145863651.75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-1802883941098.5488</v>
      </c>
      <c r="L4984" s="444">
        <f t="shared" ca="1" si="179"/>
        <v>-434495029804750.31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-434495029804750.31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-1810395957519.793</v>
      </c>
      <c r="L4985" s="444">
        <f t="shared" ca="1" si="179"/>
        <v>-436305425762270.13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-436305425762270.13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-1817939274009.4587</v>
      </c>
      <c r="L4986" s="444">
        <f t="shared" ca="1" si="179"/>
        <v>-438123365036279.56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-438123365036279.56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-1825514020984.498</v>
      </c>
      <c r="L4987" s="444">
        <f t="shared" ca="1" si="179"/>
        <v>-439948879057264.06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-439948879057264.06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-1833120329405.2668</v>
      </c>
      <c r="L4988" s="444">
        <f t="shared" ca="1" si="179"/>
        <v>-441781999386669.31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-441781999386669.31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-1840758330777.7888</v>
      </c>
      <c r="L4989" s="444">
        <f t="shared" ca="1" si="179"/>
        <v>-443622757717447.13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-443622757717447.13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-1848428157156.0293</v>
      </c>
      <c r="L4990" s="444">
        <f t="shared" ca="1" si="179"/>
        <v>-445471185874603.13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-445471185874603.13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-1856129941144.1797</v>
      </c>
      <c r="L4991" s="444">
        <f t="shared" ca="1" si="179"/>
        <v>-447327315815747.31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-447327315815747.31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-1863863815898.9473</v>
      </c>
      <c r="L4992" s="444">
        <f t="shared" ca="1" si="179"/>
        <v>-449191179631646.25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-449191179631646.25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-1871629915131.8594</v>
      </c>
      <c r="L4993" s="444">
        <f t="shared" ca="1" si="179"/>
        <v>-451062809546778.13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-451062809546778.13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-1879428373111.5754</v>
      </c>
      <c r="L4994" s="444">
        <f t="shared" ca="1" si="179"/>
        <v>-452942237919889.69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-452942237919889.69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-1887259324666.207</v>
      </c>
      <c r="L4995" s="444">
        <f t="shared" ca="1" si="179"/>
        <v>-454829497244555.88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-454829497244555.88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-1895122905185.6494</v>
      </c>
      <c r="L4996" s="444">
        <f t="shared" ca="1" si="179"/>
        <v>-456724620149741.5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-456724620149741.5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-1903019250623.9231</v>
      </c>
      <c r="L4997" s="444">
        <f t="shared" ca="1" si="179"/>
        <v>-458627639400365.44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-458627639400365.44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-1910948497501.5225</v>
      </c>
      <c r="L4998" s="444">
        <f t="shared" ca="1" si="179"/>
        <v>-460538587897866.94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-460538587897866.94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-1918910782907.7786</v>
      </c>
      <c r="L4999" s="444">
        <f t="shared" ca="1" si="179"/>
        <v>-462457498680774.69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-462457498680774.69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-1926906244503.228</v>
      </c>
      <c r="L5000" s="444">
        <f t="shared" ca="1" si="179"/>
        <v>-464384404925277.94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-464384404925277.94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-1934935020521.9915</v>
      </c>
      <c r="L5001" s="444">
        <f t="shared" ca="1" si="179"/>
        <v>-466319339945799.94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-466319339945799.94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-1942997249774.1667</v>
      </c>
      <c r="L5002" s="444">
        <f t="shared" ca="1" si="179"/>
        <v>-468262337195574.13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-468262337195574.13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-1951093071648.2256</v>
      </c>
      <c r="L5003" s="444">
        <f t="shared" ca="1" si="179"/>
        <v>-470213430267222.38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-470213430267222.38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-1959222626113.4265</v>
      </c>
      <c r="L5004" s="444">
        <f t="shared" ca="1" si="179"/>
        <v>-472172652893335.81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-472172652893335.81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-1967386053722.2324</v>
      </c>
      <c r="L5005" s="444">
        <f t="shared" ca="1" si="179"/>
        <v>-474140038947058.06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-474140038947058.06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-1975583495612.7419</v>
      </c>
      <c r="L5006" s="444">
        <f t="shared" ca="1" si="179"/>
        <v>-476115622442670.81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-476115622442670.81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-1983815093511.1284</v>
      </c>
      <c r="L5007" s="444">
        <f t="shared" ca="1" si="179"/>
        <v>-478099437536181.94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-478099437536181.94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-1992080989734.0913</v>
      </c>
      <c r="L5008" s="444">
        <f t="shared" ca="1" si="179"/>
        <v>-480091518525916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-480091518525916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-2000381327191.3167</v>
      </c>
      <c r="L5009" s="444">
        <f t="shared" ca="1" si="179"/>
        <v>-482091899853107.31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-482091899853107.31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-2008716249387.9468</v>
      </c>
      <c r="L5010" s="444">
        <f t="shared" ca="1" si="179"/>
        <v>-484100616102495.25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-484100616102495.25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-2017085900427.0637</v>
      </c>
      <c r="L5011" s="444">
        <f t="shared" ca="1" si="179"/>
        <v>-486117702002922.31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-486117702002922.31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-2025490425012.1765</v>
      </c>
      <c r="L5012" s="444">
        <f t="shared" ca="1" si="179"/>
        <v>-488143192427934.5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-488143192427934.5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-2033929968449.7271</v>
      </c>
      <c r="L5013" s="444">
        <f t="shared" ca="1" si="179"/>
        <v>-490177122396384.25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-490177122396384.25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-2042404676651.6013</v>
      </c>
      <c r="L5014" s="444">
        <f t="shared" ca="1" si="179"/>
        <v>-492219527073035.88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-492219527073035.88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-2050914696137.6497</v>
      </c>
      <c r="L5015" s="444">
        <f t="shared" ca="1" si="179"/>
        <v>-494270441769173.5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-494270441769173.5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-2059460174038.2229</v>
      </c>
      <c r="L5016" s="444">
        <f t="shared" ca="1" si="179"/>
        <v>-496329901943211.75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-496329901943211.75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-2068041258096.7156</v>
      </c>
      <c r="L5017" s="444">
        <f t="shared" ca="1" si="179"/>
        <v>-498397943201308.44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-498397943201308.44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-2076658096672.1182</v>
      </c>
      <c r="L5018" s="444">
        <f t="shared" ca="1" si="179"/>
        <v>-500474601297980.56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-500474601297980.56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-2085310838741.5857</v>
      </c>
      <c r="L5019" s="444">
        <f t="shared" ca="1" si="179"/>
        <v>-502559912136722.13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-502559912136722.13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-2093999633903.009</v>
      </c>
      <c r="L5020" s="444">
        <f t="shared" ca="1" si="179"/>
        <v>-504653911770625.13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-504653911770625.13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-2102724632377.605</v>
      </c>
      <c r="L5021" s="444">
        <f t="shared" ca="1" si="179"/>
        <v>-506756636403002.75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-506756636403002.75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-2111485985012.5115</v>
      </c>
      <c r="L5022" s="444">
        <f t="shared" ca="1" si="179"/>
        <v>-508868122388015.25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-508868122388015.25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-2120283843283.3965</v>
      </c>
      <c r="L5023" s="444">
        <f t="shared" ca="1" si="179"/>
        <v>-510988406231298.63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-510988406231298.63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-2129118359297.0776</v>
      </c>
      <c r="L5024" s="444">
        <f t="shared" ca="1" si="179"/>
        <v>-513117524590595.69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-513117524590595.69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-2137989685794.1489</v>
      </c>
      <c r="L5025" s="444">
        <f t="shared" ca="1" si="179"/>
        <v>-515255514276389.81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-515255514276389.81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-2146897976151.6243</v>
      </c>
      <c r="L5026" s="444">
        <f t="shared" ca="1" si="179"/>
        <v>-517402412252541.44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-517402412252541.44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-2155843384385.5891</v>
      </c>
      <c r="L5027" s="444">
        <f t="shared" ca="1" si="179"/>
        <v>-519558255636927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-519558255636927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-2164826065153.8625</v>
      </c>
      <c r="L5028" s="444">
        <f t="shared" ca="1" si="179"/>
        <v>-521723081702080.88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-521723081702080.88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-2173846173758.6699</v>
      </c>
      <c r="L5029" s="444">
        <f t="shared" ca="1" si="179"/>
        <v>-523896927875839.56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-523896927875839.56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-2182903866149.3318</v>
      </c>
      <c r="L5030" s="444">
        <f t="shared" ca="1" si="179"/>
        <v>-526079831741988.88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-526079831741988.88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-2191999298924.9536</v>
      </c>
      <c r="L5031" s="444">
        <f t="shared" ca="1" si="179"/>
        <v>-528271831040913.81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-528271831040913.81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-2201132629337.1411</v>
      </c>
      <c r="L5032" s="444">
        <f t="shared" ca="1" si="179"/>
        <v>-530472963670250.94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-530472963670250.94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-2210304015292.7124</v>
      </c>
      <c r="L5033" s="444">
        <f t="shared" ca="1" si="179"/>
        <v>-532683267685543.63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-532683267685543.63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-2219513615356.4316</v>
      </c>
      <c r="L5034" s="444">
        <f t="shared" ca="1" si="179"/>
        <v>-534902781300900.06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-534902781300900.06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-2228761588753.75</v>
      </c>
      <c r="L5035" s="444">
        <f t="shared" ca="1" si="179"/>
        <v>-537131542889653.81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-537131542889653.81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-2238048095373.5576</v>
      </c>
      <c r="L5036" s="444">
        <f t="shared" ca="1" si="179"/>
        <v>-539369590985027.38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-539369590985027.38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-2247373295770.9473</v>
      </c>
      <c r="L5037" s="444">
        <f t="shared" ca="1" si="179"/>
        <v>-541616964280798.31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-541616964280798.31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-2256737351169.9932</v>
      </c>
      <c r="L5038" s="444">
        <f t="shared" ca="1" si="179"/>
        <v>-543873701631968.31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-543873701631968.31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-2266140423466.5347</v>
      </c>
      <c r="L5039" s="444">
        <f t="shared" ca="1" si="179"/>
        <v>-546139842055434.88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-546139842055434.88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-2275582675230.979</v>
      </c>
      <c r="L5040" s="444">
        <f t="shared" ca="1" si="179"/>
        <v>-548415424730665.88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-548415424730665.88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-2285064269711.1074</v>
      </c>
      <c r="L5041" s="444">
        <f t="shared" ca="1" si="179"/>
        <v>-550700489000377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-550700489000377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-2294585370834.9043</v>
      </c>
      <c r="L5042" s="444">
        <f t="shared" ca="1" si="179"/>
        <v>-552995074371211.88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-552995074371211.88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-2304146143213.3828</v>
      </c>
      <c r="L5043" s="444">
        <f t="shared" ca="1" si="179"/>
        <v>-555299220514425.25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-555299220514425.25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-2313746752143.4385</v>
      </c>
      <c r="L5044" s="444">
        <f t="shared" ca="1" si="179"/>
        <v>-557612967266568.69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-557612967266568.69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-2323387363610.7031</v>
      </c>
      <c r="L5045" s="444">
        <f t="shared" ca="1" si="179"/>
        <v>-559936354630179.38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-559936354630179.38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-2333068144292.4136</v>
      </c>
      <c r="L5046" s="444">
        <f t="shared" ca="1" si="179"/>
        <v>-562269422774471.81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-562269422774471.81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-2342789261560.2988</v>
      </c>
      <c r="L5047" s="444">
        <f t="shared" ca="1" si="179"/>
        <v>-564612212036032.13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-564612212036032.13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-2352550883483.4673</v>
      </c>
      <c r="L5048" s="444">
        <f t="shared" ca="1" si="179"/>
        <v>-566964762919515.63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-566964762919515.63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-2362353178831.3149</v>
      </c>
      <c r="L5049" s="444">
        <f t="shared" ca="1" si="179"/>
        <v>-569327116098347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-569327116098347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-2372196317076.4458</v>
      </c>
      <c r="L5050" s="444">
        <f t="shared" ca="1" si="179"/>
        <v>-571699312415423.5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-571699312415423.5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-2382080468397.5977</v>
      </c>
      <c r="L5051" s="444">
        <f t="shared" ca="1" si="179"/>
        <v>-574081392883821.13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-574081392883821.13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-2392005803682.5879</v>
      </c>
      <c r="L5052" s="444">
        <f t="shared" ca="1" si="179"/>
        <v>-576473398687503.75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-576473398687503.75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-2401972494531.2656</v>
      </c>
      <c r="L5053" s="444">
        <f t="shared" ca="1" si="179"/>
        <v>-578875371182035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-578875371182035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-2411980713258.479</v>
      </c>
      <c r="L5054" s="444">
        <f t="shared" ca="1" si="179"/>
        <v>-581287351895293.5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-581287351895293.5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-2422030632897.0562</v>
      </c>
      <c r="L5055" s="444">
        <f t="shared" ca="1" si="179"/>
        <v>-583709382528190.5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-583709382528190.5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-2432122427200.7939</v>
      </c>
      <c r="L5056" s="444">
        <f t="shared" ca="1" si="179"/>
        <v>-586141504955391.25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-586141504955391.25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-2442256270647.4634</v>
      </c>
      <c r="L5057" s="444">
        <f t="shared" ca="1" si="179"/>
        <v>-588583761226038.75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-588583761226038.75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-2452432338441.8281</v>
      </c>
      <c r="L5058" s="444">
        <f t="shared" ca="1" si="179"/>
        <v>-591036193564480.63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-591036193564480.63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-2462650806518.6694</v>
      </c>
      <c r="L5059" s="444">
        <f t="shared" ca="1" si="179"/>
        <v>-593498844370999.25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-593498844370999.25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-2472911851545.8301</v>
      </c>
      <c r="L5060" s="444">
        <f t="shared" ca="1" si="179"/>
        <v>-595971756222545.13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-595971756222545.13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-2483215650927.2715</v>
      </c>
      <c r="L5061" s="444">
        <f t="shared" ca="1" si="179"/>
        <v>-598454971873472.38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-598454971873472.38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-2493562382806.1348</v>
      </c>
      <c r="L5062" s="444">
        <f t="shared" ca="1" si="179"/>
        <v>-600948534256278.5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-600948534256278.5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-2503952226067.8271</v>
      </c>
      <c r="L5063" s="444">
        <f t="shared" ca="1" si="179"/>
        <v>-603452486482346.38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-603452486482346.38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-2514385360343.1099</v>
      </c>
      <c r="L5064" s="444">
        <f t="shared" ca="1" si="179"/>
        <v>-605966871842689.5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-605966871842689.5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-2524861966011.2061</v>
      </c>
      <c r="L5065" s="444">
        <f t="shared" ca="1" si="179"/>
        <v>-608491733808700.75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-608491733808700.75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-2535382224202.9199</v>
      </c>
      <c r="L5066" s="444">
        <f t="shared" ca="1" si="179"/>
        <v>-611027116032903.63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-611027116032903.63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-2545946316803.7651</v>
      </c>
      <c r="L5067" s="444">
        <f t="shared" ca="1" si="179"/>
        <v>-613573062349707.38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-613573062349707.38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-2556554426457.1143</v>
      </c>
      <c r="L5068" s="444">
        <f t="shared" ca="1" si="179"/>
        <v>-616129616776164.5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-616129616776164.5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-2567206736567.3521</v>
      </c>
      <c r="L5069" s="444">
        <f t="shared" ca="1" si="179"/>
        <v>-618696823512731.88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-618696823512731.88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-2577903431303.0493</v>
      </c>
      <c r="L5070" s="444">
        <f t="shared" ca="1" si="179"/>
        <v>-621274726944034.88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-621274726944034.88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-2588644695600.1455</v>
      </c>
      <c r="L5071" s="444">
        <f t="shared" ca="1" si="179"/>
        <v>-623863371639635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-623863371639635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-2599430715165.146</v>
      </c>
      <c r="L5072" s="444">
        <f t="shared" ca="1" si="179"/>
        <v>-626462802354800.13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-626462802354800.13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-2610261676478.334</v>
      </c>
      <c r="L5073" s="444">
        <f t="shared" ca="1" si="179"/>
        <v>-629073064031278.5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-629073064031278.5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-2621137766796.9937</v>
      </c>
      <c r="L5074" s="444">
        <f t="shared" ca="1" si="179"/>
        <v>-631694201798075.5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-631694201798075.5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-2632059174158.6479</v>
      </c>
      <c r="L5075" s="444">
        <f t="shared" ca="1" si="179"/>
        <v>-634326260972234.13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-634326260972234.13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-2643026087384.3086</v>
      </c>
      <c r="L5076" s="444">
        <f t="shared" ca="1" si="179"/>
        <v>-636969287059618.38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-636969287059618.38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-2654038696081.7432</v>
      </c>
      <c r="L5077" s="444">
        <f t="shared" ca="1" si="179"/>
        <v>-639623325755700.13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-639623325755700.13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-2665097190648.7505</v>
      </c>
      <c r="L5078" s="444">
        <f t="shared" ca="1" si="179"/>
        <v>-642288422946348.88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-642288422946348.88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-2676201762276.4536</v>
      </c>
      <c r="L5079" s="444">
        <f t="shared" ca="1" si="179"/>
        <v>-644964624708625.38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-644964624708625.38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-2687352602952.6055</v>
      </c>
      <c r="L5080" s="444">
        <f t="shared" ca="1" si="179"/>
        <v>-647651977311578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-647651977311578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-2698549905464.9082</v>
      </c>
      <c r="L5081" s="444">
        <f t="shared" ca="1" si="179"/>
        <v>-650350527217042.88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-650350527217042.88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-2709793863404.3452</v>
      </c>
      <c r="L5082" s="444">
        <f t="shared" ca="1" si="179"/>
        <v>-653060321080447.25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-653060321080447.25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-2721084671168.5303</v>
      </c>
      <c r="L5083" s="444">
        <f t="shared" ca="1" si="179"/>
        <v>-655781405751615.75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-655781405751615.75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-2732422523965.0654</v>
      </c>
      <c r="L5084" s="444">
        <f t="shared" ca="1" si="179"/>
        <v>-658513828275580.88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-658513828275580.88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-2743807617814.9204</v>
      </c>
      <c r="L5085" s="444">
        <f t="shared" ca="1" si="179"/>
        <v>-661257635893395.75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-661257635893395.75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-2755240149555.8154</v>
      </c>
      <c r="L5086" s="444">
        <f t="shared" ca="1" si="179"/>
        <v>-664012876042951.63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-664012876042951.63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-2766720316845.6318</v>
      </c>
      <c r="L5087" s="444">
        <f t="shared" ca="1" si="179"/>
        <v>-666779596359797.25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-666779596359797.25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-2778248318165.8218</v>
      </c>
      <c r="L5088" s="444">
        <f t="shared" ca="1" si="179"/>
        <v>-669557844677963.13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-669557844677963.13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-2789824352824.8462</v>
      </c>
      <c r="L5089" s="444">
        <f t="shared" ca="1" si="179"/>
        <v>-672347669030788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-672347669030788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-2801448620961.6167</v>
      </c>
      <c r="L5090" s="444">
        <f t="shared" ca="1" si="179"/>
        <v>-675149117651749.63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-675149117651749.63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-2813121323548.9565</v>
      </c>
      <c r="L5091" s="444">
        <f t="shared" ca="1" si="179"/>
        <v>-677962238975298.63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-677962238975298.63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-2824842662397.0776</v>
      </c>
      <c r="L5092" s="444">
        <f t="shared" ca="1" si="179"/>
        <v>-680787081637695.75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-680787081637695.75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-2836612840157.0654</v>
      </c>
      <c r="L5093" s="444">
        <f t="shared" ca="1" si="179"/>
        <v>-683623694477852.88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-683623694477852.88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-2848432060324.3867</v>
      </c>
      <c r="L5094" s="444">
        <f t="shared" ca="1" si="179"/>
        <v>-686472126538177.25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-686472126538177.25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-2860300527242.4053</v>
      </c>
      <c r="L5095" s="444">
        <f t="shared" ca="1" si="179"/>
        <v>-689332427065419.63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-689332427065419.63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-2872218446105.915</v>
      </c>
      <c r="L5096" s="444">
        <f t="shared" ca="1" si="179"/>
        <v>-692204645511525.5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-692204645511525.5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-2884186022964.6895</v>
      </c>
      <c r="L5097" s="444">
        <f t="shared" ca="1" si="179"/>
        <v>-695088831534490.25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-695088831534490.25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-2896203464727.0425</v>
      </c>
      <c r="L5098" s="444">
        <f t="shared" ca="1" si="179"/>
        <v>-697985034999217.25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-697985034999217.25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-2908270979163.4053</v>
      </c>
      <c r="L5099" s="444">
        <f t="shared" ca="1" si="179"/>
        <v>-700893305978380.63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-700893305978380.63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-2920388774909.9194</v>
      </c>
      <c r="L5100" s="444">
        <f t="shared" ca="1" si="179"/>
        <v>-703813694753290.5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-703813694753290.5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-2932557061472.0439</v>
      </c>
      <c r="L5101" s="444">
        <f t="shared" ca="1" si="179"/>
        <v>-706746251814762.5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-706746251814762.5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-2944776049228.1772</v>
      </c>
      <c r="L5102" s="444">
        <f t="shared" ca="1" si="179"/>
        <v>-709691027863990.63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-709691027863990.63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-2957045949433.2944</v>
      </c>
      <c r="L5103" s="444">
        <f t="shared" ca="1" si="179"/>
        <v>-712648073813423.88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-712648073813423.88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-2969366974222.5996</v>
      </c>
      <c r="L5104" s="444">
        <f t="shared" ca="1" si="179"/>
        <v>-715617440787646.5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-715617440787646.5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-2981739336615.1938</v>
      </c>
      <c r="L5105" s="444">
        <f t="shared" ca="1" si="179"/>
        <v>-718599180124261.75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-718599180124261.75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-2994163250517.7573</v>
      </c>
      <c r="L5106" s="444">
        <f t="shared" ca="1" si="179"/>
        <v>-721593343374779.5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-721593343374779.5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-3006638930728.248</v>
      </c>
      <c r="L5107" s="444">
        <f t="shared" ca="1" si="179"/>
        <v>-724599982305507.75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-724599982305507.75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-3019166592939.6157</v>
      </c>
      <c r="L5108" s="444">
        <f t="shared" ref="L5108:L5362" ca="1" si="184">I5108-J5108+K5108</f>
        <v>-727619148898447.38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-727619148898447.38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-3031746453743.5308</v>
      </c>
      <c r="L5109" s="444">
        <f t="shared" ca="1" si="184"/>
        <v>-730650895352190.88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-730650895352190.88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-3044378730634.1284</v>
      </c>
      <c r="L5110" s="444">
        <f t="shared" ca="1" si="184"/>
        <v>-733695274082825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-733695274082825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-3057063642011.771</v>
      </c>
      <c r="L5111" s="444">
        <f t="shared" ca="1" si="184"/>
        <v>-736752337724836.75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-736752337724836.75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-3069801407186.8198</v>
      </c>
      <c r="L5112" s="444">
        <f t="shared" ca="1" si="184"/>
        <v>-739822139132023.63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-739822139132023.63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-3082592246383.4316</v>
      </c>
      <c r="L5113" s="444">
        <f t="shared" ca="1" si="184"/>
        <v>-742904731378407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-742904731378407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-3095436380743.3623</v>
      </c>
      <c r="L5114" s="444">
        <f t="shared" ca="1" si="184"/>
        <v>-746000167759150.38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-746000167759150.38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-3108334032329.793</v>
      </c>
      <c r="L5115" s="444">
        <f t="shared" ca="1" si="184"/>
        <v>-749108501791480.13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-749108501791480.13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-3121285424131.167</v>
      </c>
      <c r="L5116" s="444">
        <f t="shared" ca="1" si="184"/>
        <v>-752229787215611.25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-752229787215611.25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-3134290780065.0469</v>
      </c>
      <c r="L5117" s="444">
        <f t="shared" ca="1" si="184"/>
        <v>-755364077995676.25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-755364077995676.25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-3147350324981.9844</v>
      </c>
      <c r="L5118" s="444">
        <f t="shared" ca="1" si="184"/>
        <v>-758511428320658.25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-758511428320658.25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-3160464284669.4092</v>
      </c>
      <c r="L5119" s="444">
        <f t="shared" ca="1" si="184"/>
        <v>-761671892605327.63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-761671892605327.63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-3173632885855.5317</v>
      </c>
      <c r="L5120" s="444">
        <f t="shared" ca="1" si="184"/>
        <v>-764845525491183.13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-764845525491183.13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-3186856356213.2632</v>
      </c>
      <c r="L5121" s="444">
        <f t="shared" ca="1" si="184"/>
        <v>-768032381847396.38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-768032381847396.38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-3200134924364.1514</v>
      </c>
      <c r="L5122" s="444">
        <f t="shared" ca="1" si="184"/>
        <v>-771232516771760.5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-771232516771760.5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-3213468819882.3354</v>
      </c>
      <c r="L5123" s="444">
        <f t="shared" ca="1" si="184"/>
        <v>-774445985591642.88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-774445985591642.88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-3226858273298.5117</v>
      </c>
      <c r="L5124" s="444">
        <f t="shared" ca="1" si="184"/>
        <v>-777672843864941.38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-777672843864941.38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-3240303516103.9224</v>
      </c>
      <c r="L5125" s="444">
        <f t="shared" ca="1" si="184"/>
        <v>-780913147381045.25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-780913147381045.25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-3253804780754.355</v>
      </c>
      <c r="L5126" s="444">
        <f t="shared" ca="1" si="184"/>
        <v>-784166952161799.63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-784166952161799.63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-3267362300674.165</v>
      </c>
      <c r="L5127" s="444">
        <f t="shared" ca="1" si="184"/>
        <v>-787434314462473.75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-787434314462473.75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-3280976310260.3071</v>
      </c>
      <c r="L5128" s="444">
        <f t="shared" ca="1" si="184"/>
        <v>-790715290772734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-790715290772734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-3294647044886.3916</v>
      </c>
      <c r="L5129" s="444">
        <f t="shared" ca="1" si="184"/>
        <v>-794009937817620.38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-794009937817620.38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-3308374740906.7515</v>
      </c>
      <c r="L5130" s="444">
        <f t="shared" ca="1" si="184"/>
        <v>-797318312558527.13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-797318312558527.13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-3322159635660.5298</v>
      </c>
      <c r="L5131" s="444">
        <f t="shared" ca="1" si="184"/>
        <v>-800640472194187.63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-800640472194187.63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-3336001967475.7817</v>
      </c>
      <c r="L5132" s="444">
        <f t="shared" ca="1" si="184"/>
        <v>-803976474161663.38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-803976474161663.38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-3349901975673.5972</v>
      </c>
      <c r="L5133" s="444">
        <f t="shared" ca="1" si="184"/>
        <v>-807326376137337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-807326376137337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-3363859900572.2373</v>
      </c>
      <c r="L5134" s="444">
        <f t="shared" ca="1" si="184"/>
        <v>-810690236037909.25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-810690236037909.25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-3377875983491.2886</v>
      </c>
      <c r="L5135" s="444">
        <f t="shared" ca="1" si="184"/>
        <v>-814068112021400.5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-814068112021400.5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-3391950466755.8354</v>
      </c>
      <c r="L5136" s="444">
        <f t="shared" ca="1" si="184"/>
        <v>-817460062488156.38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-817460062488156.38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-3406083593700.6514</v>
      </c>
      <c r="L5137" s="444">
        <f t="shared" ca="1" si="184"/>
        <v>-820866146081857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-820866146081857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-3420275608674.4043</v>
      </c>
      <c r="L5138" s="444">
        <f t="shared" ca="1" si="184"/>
        <v>-824286421690531.38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-824286421690531.38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-3434526757043.8809</v>
      </c>
      <c r="L5139" s="444">
        <f t="shared" ca="1" si="184"/>
        <v>-827720948447575.25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-827720948447575.25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-3448837285198.23</v>
      </c>
      <c r="L5140" s="444">
        <f t="shared" ca="1" si="184"/>
        <v>-831169785732773.5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-831169785732773.5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-3463207440553.2227</v>
      </c>
      <c r="L5141" s="444">
        <f t="shared" ca="1" si="184"/>
        <v>-834632993173326.75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-834632993173326.75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-3477637471555.5283</v>
      </c>
      <c r="L5142" s="444">
        <f t="shared" ca="1" si="184"/>
        <v>-838110630644882.25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-838110630644882.25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-3492127627687.0093</v>
      </c>
      <c r="L5143" s="444">
        <f t="shared" ca="1" si="184"/>
        <v>-841602758272569.25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-841602758272569.25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-3506678159469.0386</v>
      </c>
      <c r="L5144" s="444">
        <f t="shared" ca="1" si="184"/>
        <v>-845109436432038.25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-845109436432038.25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-3521289318466.8262</v>
      </c>
      <c r="L5145" s="444">
        <f t="shared" ca="1" si="184"/>
        <v>-848630725750505.13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-848630725750505.13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-3535961357293.7715</v>
      </c>
      <c r="L5146" s="444">
        <f t="shared" ca="1" si="184"/>
        <v>-852166687107798.88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-852166687107798.88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-3550694529615.8286</v>
      </c>
      <c r="L5147" s="444">
        <f t="shared" ca="1" si="184"/>
        <v>-855717381637414.75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-855717381637414.75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-3565489090155.8945</v>
      </c>
      <c r="L5148" s="444">
        <f t="shared" ca="1" si="184"/>
        <v>-859282870727570.63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-859282870727570.63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-3580345294698.2109</v>
      </c>
      <c r="L5149" s="444">
        <f t="shared" ca="1" si="184"/>
        <v>-862863216022268.88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-862863216022268.88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-3595263400092.7871</v>
      </c>
      <c r="L5150" s="444">
        <f t="shared" ca="1" si="184"/>
        <v>-866458479422361.63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-866458479422361.63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-3610243664259.8398</v>
      </c>
      <c r="L5151" s="444">
        <f t="shared" ca="1" si="184"/>
        <v>-870068723086621.5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-870068723086621.5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-3625286346194.2563</v>
      </c>
      <c r="L5152" s="444">
        <f t="shared" ca="1" si="184"/>
        <v>-873694009432815.75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-873694009432815.75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-3640391705970.0654</v>
      </c>
      <c r="L5153" s="444">
        <f t="shared" ca="1" si="184"/>
        <v>-877334401138785.88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-877334401138785.88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-3655560004744.9414</v>
      </c>
      <c r="L5154" s="444">
        <f t="shared" ca="1" si="184"/>
        <v>-880989961143530.88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-880989961143530.88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-3670791504764.7119</v>
      </c>
      <c r="L5155" s="444">
        <f t="shared" ca="1" si="184"/>
        <v>-884660752648295.63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-884660752648295.63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-3686086469367.8979</v>
      </c>
      <c r="L5156" s="444">
        <f t="shared" ca="1" si="184"/>
        <v>-888346839117663.5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-888346839117663.5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-3701445162990.2646</v>
      </c>
      <c r="L5157" s="444">
        <f t="shared" ca="1" si="184"/>
        <v>-892048284280653.75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-892048284280653.75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-3716867851169.3906</v>
      </c>
      <c r="L5158" s="444">
        <f t="shared" ca="1" si="184"/>
        <v>-895765152131823.13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-895765152131823.13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-3732354800549.2632</v>
      </c>
      <c r="L5159" s="444">
        <f t="shared" ca="1" si="184"/>
        <v>-899497506932372.38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-899497506932372.38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-3747906278884.8848</v>
      </c>
      <c r="L5160" s="444">
        <f t="shared" ca="1" si="184"/>
        <v>-903245413211257.25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-903245413211257.25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-3763522555046.9048</v>
      </c>
      <c r="L5161" s="444">
        <f t="shared" ca="1" si="184"/>
        <v>-907008935766304.13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-907008935766304.13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-3779203899026.2671</v>
      </c>
      <c r="L5162" s="444">
        <f t="shared" ca="1" si="184"/>
        <v>-910788139665330.38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-910788139665330.38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-3794950581938.877</v>
      </c>
      <c r="L5163" s="444">
        <f t="shared" ca="1" si="184"/>
        <v>-914583090247269.25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-914583090247269.25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-3810762876030.2881</v>
      </c>
      <c r="L5164" s="444">
        <f t="shared" ca="1" si="184"/>
        <v>-918393853123299.5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-918393853123299.5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-3826641054680.4146</v>
      </c>
      <c r="L5165" s="444">
        <f t="shared" ca="1" si="184"/>
        <v>-922220494177979.88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-922220494177979.88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-3842585392408.2495</v>
      </c>
      <c r="L5166" s="444">
        <f t="shared" ca="1" si="184"/>
        <v>-926063079570388.13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-926063079570388.13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-3858596164876.6172</v>
      </c>
      <c r="L5167" s="444">
        <f t="shared" ca="1" si="184"/>
        <v>-929921675735264.75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-929921675735264.75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-3874673648896.9365</v>
      </c>
      <c r="L5168" s="444">
        <f t="shared" ca="1" si="184"/>
        <v>-933796349384161.63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-933796349384161.63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-3890818122434.0068</v>
      </c>
      <c r="L5169" s="444">
        <f t="shared" ca="1" si="184"/>
        <v>-937687167506595.63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-937687167506595.63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-3907029864610.8149</v>
      </c>
      <c r="L5170" s="444">
        <f t="shared" ca="1" si="184"/>
        <v>-941594197371206.5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-941594197371206.5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-3923309155713.3604</v>
      </c>
      <c r="L5171" s="444">
        <f t="shared" ca="1" si="184"/>
        <v>-945517506526919.88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-945517506526919.88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-3939656277195.5</v>
      </c>
      <c r="L5172" s="444">
        <f t="shared" ca="1" si="184"/>
        <v>-949457162804115.38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-949457162804115.38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-3956071511683.8145</v>
      </c>
      <c r="L5173" s="444">
        <f t="shared" ca="1" si="184"/>
        <v>-953413234315799.25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-953413234315799.25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-3972555142982.4966</v>
      </c>
      <c r="L5174" s="444">
        <f t="shared" ca="1" si="184"/>
        <v>-957385789458781.75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-957385789458781.75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-3989107456078.2573</v>
      </c>
      <c r="L5175" s="444">
        <f t="shared" ca="1" si="184"/>
        <v>-961374896914860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-961374896914860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-4005728737145.2495</v>
      </c>
      <c r="L5176" s="444">
        <f t="shared" ca="1" si="184"/>
        <v>-965380625652005.25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-965380625652005.25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-4022419273550.0225</v>
      </c>
      <c r="L5177" s="444">
        <f t="shared" ca="1" si="184"/>
        <v>-969403044925555.25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-969403044925555.25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-4039179353856.48</v>
      </c>
      <c r="L5178" s="444">
        <f t="shared" ca="1" si="184"/>
        <v>-973442224279411.75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-973442224279411.75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-4056009267830.8828</v>
      </c>
      <c r="L5179" s="444">
        <f t="shared" ca="1" si="184"/>
        <v>-977498233547242.63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-977498233547242.63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-4072909306446.8442</v>
      </c>
      <c r="L5180" s="444">
        <f t="shared" ca="1" si="184"/>
        <v>-981571142853689.5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-981571142853689.5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-4089879761890.3726</v>
      </c>
      <c r="L5181" s="444">
        <f t="shared" ca="1" si="184"/>
        <v>-985661022615579.88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-985661022615579.88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-4106920927564.9155</v>
      </c>
      <c r="L5182" s="444">
        <f t="shared" ca="1" si="184"/>
        <v>-989767943543144.75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-989767943543144.75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-4124033098096.437</v>
      </c>
      <c r="L5183" s="444">
        <f t="shared" ca="1" si="184"/>
        <v>-993891976641241.13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-993891976641241.13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-4141216569338.5044</v>
      </c>
      <c r="L5184" s="444">
        <f t="shared" ca="1" si="184"/>
        <v>-998033193210579.63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-998033193210579.63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-4158471638377.4146</v>
      </c>
      <c r="L5185" s="444">
        <f t="shared" ca="1" si="184"/>
        <v>-1002191664848957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-1002191664848957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-4175798603537.3203</v>
      </c>
      <c r="L5186" s="444">
        <f t="shared" ca="1" si="184"/>
        <v>-1006367463452494.4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-1006367463452494.4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-4193197764385.3931</v>
      </c>
      <c r="L5187" s="444">
        <f t="shared" ca="1" si="184"/>
        <v>-1010560661216879.8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-1010560661216879.8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-4210669421736.999</v>
      </c>
      <c r="L5188" s="444">
        <f t="shared" ca="1" si="184"/>
        <v>-1014771330638616.8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-1014771330638616.8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-4228213877660.9023</v>
      </c>
      <c r="L5189" s="444">
        <f t="shared" ca="1" si="184"/>
        <v>-1018999544516277.6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-1018999544516277.6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-4245831435484.4902</v>
      </c>
      <c r="L5190" s="444">
        <f t="shared" ca="1" si="184"/>
        <v>-1023245375951762.1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-1023245375951762.1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-4263522399799.0093</v>
      </c>
      <c r="L5191" s="444">
        <f t="shared" ca="1" si="184"/>
        <v>-1027508898351561.1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-1027508898351561.1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-4281287076464.8384</v>
      </c>
      <c r="L5192" s="444">
        <f t="shared" ca="1" si="184"/>
        <v>-1031790185428026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-1031790185428026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-4299125772616.7754</v>
      </c>
      <c r="L5193" s="444">
        <f t="shared" ca="1" si="184"/>
        <v>-1036089311200642.8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-1036089311200642.8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-4317038796669.3452</v>
      </c>
      <c r="L5194" s="444">
        <f t="shared" ca="1" si="184"/>
        <v>-1040406349997312.1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-1040406349997312.1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-4335026458322.1333</v>
      </c>
      <c r="L5195" s="444">
        <f t="shared" ca="1" si="184"/>
        <v>-1044741376455634.3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-1044741376455634.3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-4353089068565.1421</v>
      </c>
      <c r="L5196" s="444">
        <f t="shared" ca="1" si="184"/>
        <v>-1049094465524199.4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-1049094465524199.4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-4371226939684.1641</v>
      </c>
      <c r="L5197" s="444">
        <f t="shared" ca="1" si="184"/>
        <v>-1053465692463883.5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-1053465692463883.5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-4389440385266.1812</v>
      </c>
      <c r="L5198" s="444">
        <f t="shared" ca="1" si="184"/>
        <v>-1057855132849149.6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-1057855132849149.6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-4407729720204.79</v>
      </c>
      <c r="L5199" s="444">
        <f t="shared" ca="1" si="184"/>
        <v>-1062262862569354.4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-1062262862569354.4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-4426095260705.6436</v>
      </c>
      <c r="L5200" s="444">
        <f t="shared" ca="1" si="184"/>
        <v>-1066688957830060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-1066688957830060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-4444537324291.917</v>
      </c>
      <c r="L5201" s="444">
        <f t="shared" ca="1" si="184"/>
        <v>-1071133495154351.9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-1071133495154351.9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-4463056229809.7988</v>
      </c>
      <c r="L5202" s="444">
        <f t="shared" ca="1" si="184"/>
        <v>-1075596551384161.6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-1075596551384161.6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-4481652297434.0068</v>
      </c>
      <c r="L5203" s="444">
        <f t="shared" ca="1" si="184"/>
        <v>-1080078203681595.6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-1080078203681595.6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-4500325848673.3154</v>
      </c>
      <c r="L5204" s="444">
        <f t="shared" ca="1" si="184"/>
        <v>-1084578529530269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-1084578529530269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-4519077206376.1211</v>
      </c>
      <c r="L5205" s="444">
        <f t="shared" ca="1" si="184"/>
        <v>-1089097606736645.1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-1089097606736645.1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-4537906694736.0215</v>
      </c>
      <c r="L5206" s="444">
        <f t="shared" ca="1" si="184"/>
        <v>-1093635513431381.1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-1093635513431381.1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-4556814639297.4219</v>
      </c>
      <c r="L5207" s="444">
        <f t="shared" ca="1" si="184"/>
        <v>-1098192328070678.5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-1098192328070678.5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-4575801366961.1602</v>
      </c>
      <c r="L5208" s="444">
        <f t="shared" ca="1" si="184"/>
        <v>-1102768129437639.6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-1102768129437639.6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-4594867205990.165</v>
      </c>
      <c r="L5209" s="444">
        <f t="shared" ca="1" si="184"/>
        <v>-1107362996643629.8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-1107362996643629.8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-4614012486015.124</v>
      </c>
      <c r="L5210" s="444">
        <f t="shared" ca="1" si="184"/>
        <v>-1111977009129644.9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-1111977009129644.9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-4633237538040.1865</v>
      </c>
      <c r="L5211" s="444">
        <f t="shared" ca="1" si="184"/>
        <v>-1116610246667685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-1116610246667685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-4652542694448.6875</v>
      </c>
      <c r="L5212" s="444">
        <f t="shared" ca="1" si="184"/>
        <v>-1121262789362133.8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-1121262789362133.8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-4671928289008.8906</v>
      </c>
      <c r="L5213" s="444">
        <f t="shared" ca="1" si="184"/>
        <v>-1125934717651142.8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-1125934717651142.8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-4691394656879.7617</v>
      </c>
      <c r="L5214" s="444">
        <f t="shared" ca="1" si="184"/>
        <v>-1130626112308022.5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-1130626112308022.5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-4710942134616.7607</v>
      </c>
      <c r="L5215" s="444">
        <f t="shared" ca="1" si="184"/>
        <v>-1135337054442639.3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-1135337054442639.3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-4730571060177.6631</v>
      </c>
      <c r="L5216" s="444">
        <f t="shared" ca="1" si="184"/>
        <v>-1140067625502817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-1140067625502817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-4750281772928.4043</v>
      </c>
      <c r="L5217" s="444">
        <f t="shared" ca="1" si="184"/>
        <v>-1144817907275745.5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-1144817907275745.5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-4770074613648.9395</v>
      </c>
      <c r="L5218" s="444">
        <f t="shared" ca="1" si="184"/>
        <v>-1149587981889394.5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-1149587981889394.5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-4789949924539.1436</v>
      </c>
      <c r="L5219" s="444">
        <f t="shared" ca="1" si="184"/>
        <v>-1154377931813933.8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-1154377931813933.8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-4809908049224.7236</v>
      </c>
      <c r="L5220" s="444">
        <f t="shared" ca="1" si="184"/>
        <v>-1159187839863158.5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-1159187839863158.5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-4829949332763.1602</v>
      </c>
      <c r="L5221" s="444">
        <f t="shared" ca="1" si="184"/>
        <v>-1164017789195921.8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-1164017789195921.8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-4850074121649.6738</v>
      </c>
      <c r="L5222" s="444">
        <f t="shared" ca="1" si="184"/>
        <v>-1168867863317571.5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-1168867863317571.5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-4870282763823.2148</v>
      </c>
      <c r="L5223" s="444">
        <f t="shared" ca="1" si="184"/>
        <v>-1173738146081394.8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-1173738146081394.8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-4890575608672.4785</v>
      </c>
      <c r="L5224" s="444">
        <f t="shared" ca="1" si="184"/>
        <v>-1178628721690067.3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-1178628721690067.3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-4910953007041.9473</v>
      </c>
      <c r="L5225" s="444">
        <f t="shared" ca="1" si="184"/>
        <v>-1183539674697109.3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-1183539674697109.3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-4931415311237.9551</v>
      </c>
      <c r="L5226" s="444">
        <f t="shared" ca="1" si="184"/>
        <v>-1188471090008347.3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-1188471090008347.3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-4951962875034.7803</v>
      </c>
      <c r="L5227" s="444">
        <f t="shared" ca="1" si="184"/>
        <v>-1193423052883382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-1193423052883382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-4972596053680.7578</v>
      </c>
      <c r="L5228" s="444">
        <f t="shared" ca="1" si="184"/>
        <v>-1198395648937062.8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-1198395648937062.8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-4993315203904.4277</v>
      </c>
      <c r="L5229" s="444">
        <f t="shared" ca="1" si="184"/>
        <v>-1203388964140967.3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-1203388964140967.3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-5014120683920.6973</v>
      </c>
      <c r="L5230" s="444">
        <f t="shared" ca="1" si="184"/>
        <v>-1208403084824888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-1208403084824888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-5035012853437.0332</v>
      </c>
      <c r="L5231" s="444">
        <f t="shared" ca="1" si="184"/>
        <v>-1213438097678325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-1213438097678325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-5055992073659.6875</v>
      </c>
      <c r="L5232" s="444">
        <f t="shared" ca="1" si="184"/>
        <v>-1218494089751984.8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-1218494089751984.8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-5077058707299.9365</v>
      </c>
      <c r="L5233" s="444">
        <f t="shared" ca="1" si="184"/>
        <v>-1223571148459284.8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-1223571148459284.8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-5098213118580.3535</v>
      </c>
      <c r="L5234" s="444">
        <f t="shared" ca="1" si="184"/>
        <v>-1228669361577865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-1228669361577865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-5119455673241.1045</v>
      </c>
      <c r="L5235" s="444">
        <f t="shared" ca="1" si="184"/>
        <v>-1233788817251106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-1233788817251106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-5140786738546.2754</v>
      </c>
      <c r="L5236" s="444">
        <f t="shared" ca="1" si="184"/>
        <v>-1238929603989652.3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-1238929603989652.3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-5162206683290.2178</v>
      </c>
      <c r="L5237" s="444">
        <f t="shared" ca="1" si="184"/>
        <v>-1244091810672942.5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-1244091810672942.5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-5183715877803.9268</v>
      </c>
      <c r="L5238" s="444">
        <f t="shared" ca="1" si="184"/>
        <v>-1249275526550746.5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-1249275526550746.5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-5205314693961.4434</v>
      </c>
      <c r="L5239" s="444">
        <f t="shared" ca="1" si="184"/>
        <v>-1254480841244708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-1254480841244708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-5227003505186.2832</v>
      </c>
      <c r="L5240" s="444">
        <f t="shared" ca="1" si="184"/>
        <v>-1259707844749894.3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-1259707844749894.3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-5248782686457.8926</v>
      </c>
      <c r="L5241" s="444">
        <f t="shared" ca="1" si="184"/>
        <v>-1264956627436352.3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-1264956627436352.3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-5270652614318.1348</v>
      </c>
      <c r="L5242" s="444">
        <f t="shared" ca="1" si="184"/>
        <v>-1270227280050670.5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-1270227280050670.5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-5292613666877.7939</v>
      </c>
      <c r="L5243" s="444">
        <f t="shared" ca="1" si="184"/>
        <v>-1275519893717548.3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-1275519893717548.3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-5314666223823.1172</v>
      </c>
      <c r="L5244" s="444">
        <f t="shared" ca="1" si="184"/>
        <v>-1280834559941371.3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-1280834559941371.3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-5336810666422.3799</v>
      </c>
      <c r="L5245" s="444">
        <f t="shared" ca="1" si="184"/>
        <v>-1286171370607793.8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-1286171370607793.8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-5359047377532.4736</v>
      </c>
      <c r="L5246" s="444">
        <f t="shared" ca="1" si="184"/>
        <v>-1291530417985326.3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-1291530417985326.3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-5381376741605.5264</v>
      </c>
      <c r="L5247" s="444">
        <f t="shared" ca="1" si="184"/>
        <v>-1296911794726931.8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-1296911794726931.8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-5403799144695.5488</v>
      </c>
      <c r="L5248" s="444">
        <f t="shared" ca="1" si="184"/>
        <v>-1302315593871627.3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-1302315593871627.3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-5426314974465.1133</v>
      </c>
      <c r="L5249" s="444">
        <f t="shared" ca="1" si="184"/>
        <v>-1307741908846092.3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-1307741908846092.3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-5448924620192.0508</v>
      </c>
      <c r="L5250" s="444">
        <f t="shared" ca="1" si="184"/>
        <v>-1313190833466284.3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-1313190833466284.3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-5471628472776.1846</v>
      </c>
      <c r="L5251" s="444">
        <f t="shared" ca="1" si="184"/>
        <v>-1318662461939060.5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-1318662461939060.5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-5494426924746.085</v>
      </c>
      <c r="L5252" s="444">
        <f t="shared" ca="1" si="184"/>
        <v>-1324156888863806.5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-1324156888863806.5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-5517320370265.8604</v>
      </c>
      <c r="L5253" s="444">
        <f t="shared" ca="1" si="184"/>
        <v>-1329674209234072.3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-1329674209234072.3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-5540309205141.9678</v>
      </c>
      <c r="L5254" s="444">
        <f t="shared" ca="1" si="184"/>
        <v>-1335214518439214.3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-1335214518439214.3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-5563393826830.0596</v>
      </c>
      <c r="L5255" s="444">
        <f t="shared" ca="1" si="184"/>
        <v>-1340777912266044.3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-1340777912266044.3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-5586574634441.8506</v>
      </c>
      <c r="L5256" s="444">
        <f t="shared" ca="1" si="184"/>
        <v>-1346364486900486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-1346364486900486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-5609852028752.0254</v>
      </c>
      <c r="L5257" s="444">
        <f t="shared" ca="1" si="184"/>
        <v>-1351974338929238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-1351974338929238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-5633226412205.1582</v>
      </c>
      <c r="L5258" s="444">
        <f t="shared" ca="1" si="184"/>
        <v>-1357607565341443.3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-1357607565341443.3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-5656698188922.6797</v>
      </c>
      <c r="L5259" s="444">
        <f t="shared" ca="1" si="184"/>
        <v>-1363264263530366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-1363264263530366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-5680267764709.8584</v>
      </c>
      <c r="L5260" s="444">
        <f t="shared" ca="1" si="184"/>
        <v>-1368944531295075.8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-1368944531295075.8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-5703935547062.8154</v>
      </c>
      <c r="L5261" s="444">
        <f t="shared" ca="1" si="184"/>
        <v>-1374648466842138.5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-1374648466842138.5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-5727701945175.5771</v>
      </c>
      <c r="L5262" s="444">
        <f t="shared" ca="1" si="184"/>
        <v>-1380376168787314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-1380376168787314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-5751567369947.1416</v>
      </c>
      <c r="L5263" s="444">
        <f t="shared" ca="1" si="184"/>
        <v>-1386127736157261.3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-1386127736157261.3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-5775532233988.5889</v>
      </c>
      <c r="L5264" s="444">
        <f t="shared" ca="1" si="184"/>
        <v>-1391903268391249.8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-1391903268391249.8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-5799596951630.207</v>
      </c>
      <c r="L5265" s="444">
        <f t="shared" ca="1" si="184"/>
        <v>-1397702865342880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-1397702865342880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-5823761938928.667</v>
      </c>
      <c r="L5266" s="444">
        <f t="shared" ca="1" si="184"/>
        <v>-1403526627281808.8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-1403526627281808.8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-5848027613674.2031</v>
      </c>
      <c r="L5267" s="444">
        <f t="shared" ca="1" si="184"/>
        <v>-1409374654895483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-1409374654895483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-5872394395397.8457</v>
      </c>
      <c r="L5268" s="444">
        <f t="shared" ca="1" si="184"/>
        <v>-1415247049290880.8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-1415247049290880.8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-5896862705378.6699</v>
      </c>
      <c r="L5269" s="444">
        <f t="shared" ca="1" si="184"/>
        <v>-1421143911996259.5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-1421143911996259.5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-5921432966651.0811</v>
      </c>
      <c r="L5270" s="444">
        <f t="shared" ca="1" si="184"/>
        <v>-1427065344962910.5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-1427065344962910.5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-5946105604012.127</v>
      </c>
      <c r="L5271" s="444">
        <f t="shared" ca="1" si="184"/>
        <v>-1433011450566922.8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-1433011450566922.8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-5970881044028.8447</v>
      </c>
      <c r="L5272" s="444">
        <f t="shared" ca="1" si="184"/>
        <v>-1438982331610951.5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-1438982331610951.5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-5995759715045.6309</v>
      </c>
      <c r="L5273" s="444">
        <f t="shared" ca="1" si="184"/>
        <v>-1444978091325997.3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-1444978091325997.3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-6020742047191.6553</v>
      </c>
      <c r="L5274" s="444">
        <f t="shared" ca="1" si="184"/>
        <v>-1450998833373189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-1450998833373189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-6045828472388.2871</v>
      </c>
      <c r="L5275" s="444">
        <f t="shared" ca="1" si="184"/>
        <v>-1457044661845577.3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-1457044661845577.3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-6071019424356.5723</v>
      </c>
      <c r="L5276" s="444">
        <f t="shared" ca="1" si="184"/>
        <v>-1463115681269933.8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-1463115681269933.8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-6096315338624.7236</v>
      </c>
      <c r="L5277" s="444">
        <f t="shared" ca="1" si="184"/>
        <v>-1469211996608558.5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-1469211996608558.5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-6121716652535.6602</v>
      </c>
      <c r="L5278" s="444">
        <f t="shared" ca="1" si="184"/>
        <v>-1475333713261094.3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-1475333713261094.3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-6147223805254.5596</v>
      </c>
      <c r="L5279" s="444">
        <f t="shared" ca="1" si="184"/>
        <v>-1481480937066348.8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-1481480937066348.8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-6172837237776.4531</v>
      </c>
      <c r="L5280" s="444">
        <f t="shared" ca="1" si="184"/>
        <v>-1487653774304125.3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-1487653774304125.3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-6198557392933.8555</v>
      </c>
      <c r="L5281" s="444">
        <f t="shared" ca="1" si="184"/>
        <v>-1493852331697059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-1493852331697059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-6224384715404.4121</v>
      </c>
      <c r="L5282" s="444">
        <f t="shared" ca="1" si="184"/>
        <v>-1500076716412463.5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-1500076716412463.5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-6250319651718.5977</v>
      </c>
      <c r="L5283" s="444">
        <f t="shared" ca="1" si="184"/>
        <v>-1506327036064182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-1506327036064182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-6276362650267.4248</v>
      </c>
      <c r="L5284" s="444">
        <f t="shared" ca="1" si="184"/>
        <v>-1512603398714449.5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-1512603398714449.5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-6302514161310.2061</v>
      </c>
      <c r="L5285" s="444">
        <f t="shared" ca="1" si="184"/>
        <v>-1518905912875759.8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-1518905912875759.8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-6328774636982.332</v>
      </c>
      <c r="L5286" s="444">
        <f t="shared" ca="1" si="184"/>
        <v>-1525234687512742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-1525234687512742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-6355144531303.0918</v>
      </c>
      <c r="L5287" s="444">
        <f t="shared" ca="1" si="184"/>
        <v>-1531589832044045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-1531589832044045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-6381624300183.5205</v>
      </c>
      <c r="L5288" s="444">
        <f t="shared" ca="1" si="184"/>
        <v>-1537971456344228.5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-1537971456344228.5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-6408214401434.2852</v>
      </c>
      <c r="L5289" s="444">
        <f t="shared" ca="1" si="184"/>
        <v>-1544379670745662.8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-1544379670745662.8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-6434915294773.5947</v>
      </c>
      <c r="L5290" s="444">
        <f t="shared" ca="1" si="184"/>
        <v>-1550814586040436.3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-1550814586040436.3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-6461727441835.1514</v>
      </c>
      <c r="L5291" s="444">
        <f t="shared" ca="1" si="184"/>
        <v>-1557276313482271.5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-1557276313482271.5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-6488651306176.1309</v>
      </c>
      <c r="L5292" s="444">
        <f t="shared" ca="1" si="184"/>
        <v>-1563764964788447.8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-1563764964788447.8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-6515687353285.1992</v>
      </c>
      <c r="L5293" s="444">
        <f t="shared" ca="1" si="184"/>
        <v>-1570280652141733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-1570280652141733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-6542836050590.5537</v>
      </c>
      <c r="L5294" s="444">
        <f t="shared" ca="1" si="184"/>
        <v>-1576823488192323.5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-1576823488192323.5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-6570097867468.0146</v>
      </c>
      <c r="L5295" s="444">
        <f t="shared" ca="1" si="184"/>
        <v>-1583393586059791.5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-1583393586059791.5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-6597473275249.1309</v>
      </c>
      <c r="L5296" s="444">
        <f t="shared" ca="1" si="184"/>
        <v>-1589991059335040.8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-1589991059335040.8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-6624962747229.3359</v>
      </c>
      <c r="L5297" s="444">
        <f t="shared" ca="1" si="184"/>
        <v>-1596616022082270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-1596616022082270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-6652566758676.125</v>
      </c>
      <c r="L5298" s="444">
        <f t="shared" ca="1" si="184"/>
        <v>-1603268588840946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-1603268588840946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-6680285786837.2754</v>
      </c>
      <c r="L5299" s="444">
        <f t="shared" ca="1" si="184"/>
        <v>-1609948874627783.3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-1609948874627783.3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-6708120310949.0967</v>
      </c>
      <c r="L5300" s="444">
        <f t="shared" ca="1" si="184"/>
        <v>-1616656994938732.3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-1616656994938732.3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-6736070812244.7178</v>
      </c>
      <c r="L5301" s="444">
        <f t="shared" ca="1" si="184"/>
        <v>-1623393065750977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-1623393065750977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-6764137773962.4043</v>
      </c>
      <c r="L5302" s="444">
        <f t="shared" ca="1" si="184"/>
        <v>-1630157203524939.5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-1630157203524939.5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-6792321681353.9141</v>
      </c>
      <c r="L5303" s="444">
        <f t="shared" ca="1" si="184"/>
        <v>-1636949525206293.5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-1636949525206293.5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-6820623021692.8896</v>
      </c>
      <c r="L5304" s="444">
        <f t="shared" ca="1" si="184"/>
        <v>-1643770148227986.5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-1643770148227986.5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-6849042284283.2773</v>
      </c>
      <c r="L5305" s="444">
        <f t="shared" ca="1" si="184"/>
        <v>-1650619190512269.8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-1650619190512269.8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-6877579960467.791</v>
      </c>
      <c r="L5306" s="444">
        <f t="shared" ca="1" si="184"/>
        <v>-1657496770472737.5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-1657496770472737.5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-6906236543636.4063</v>
      </c>
      <c r="L5307" s="444">
        <f t="shared" ca="1" si="184"/>
        <v>-1664403007016374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-1664403007016374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-6935012529234.8916</v>
      </c>
      <c r="L5308" s="444">
        <f t="shared" ca="1" si="184"/>
        <v>-1671338019545609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-1671338019545609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-6963908414773.3711</v>
      </c>
      <c r="L5309" s="444">
        <f t="shared" ca="1" si="184"/>
        <v>-1678301927960382.3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-1678301927960382.3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-6992924699834.9258</v>
      </c>
      <c r="L5310" s="444">
        <f t="shared" ca="1" si="184"/>
        <v>-1685294852660217.3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-1685294852660217.3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-7022061886084.2383</v>
      </c>
      <c r="L5311" s="444">
        <f t="shared" ca="1" si="184"/>
        <v>-1692316914546301.5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-1692316914546301.5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-7051320477276.2559</v>
      </c>
      <c r="L5312" s="444">
        <f t="shared" ca="1" si="184"/>
        <v>-1699368235023577.8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-1699368235023577.8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-7080700979264.9072</v>
      </c>
      <c r="L5313" s="444">
        <f t="shared" ca="1" si="184"/>
        <v>-1706448936002842.8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-1706448936002842.8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-7110203900011.8447</v>
      </c>
      <c r="L5314" s="444">
        <f t="shared" ca="1" si="184"/>
        <v>-1713559139902854.5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-1713559139902854.5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-7139829749595.2266</v>
      </c>
      <c r="L5315" s="444">
        <f t="shared" ca="1" si="184"/>
        <v>-1720698969652449.8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-1720698969652449.8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-7169579040218.54</v>
      </c>
      <c r="L5316" s="444">
        <f t="shared" ca="1" si="184"/>
        <v>-1727868548692668.3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-1727868548692668.3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-7199452286219.4512</v>
      </c>
      <c r="L5317" s="444">
        <f t="shared" ca="1" si="184"/>
        <v>-1735068000978887.8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-1735068000978887.8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-7229450004078.6992</v>
      </c>
      <c r="L5318" s="444">
        <f t="shared" ca="1" si="184"/>
        <v>-1742297450982966.5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-1742297450982966.5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-7259572712429.0273</v>
      </c>
      <c r="L5319" s="444">
        <f t="shared" ca="1" si="184"/>
        <v>-1749557023695395.5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-1749557023695395.5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-7289820932064.1475</v>
      </c>
      <c r="L5320" s="444">
        <f t="shared" ca="1" si="184"/>
        <v>-1756846844627459.8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-1756846844627459.8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-7320195185947.749</v>
      </c>
      <c r="L5321" s="444">
        <f t="shared" ca="1" si="184"/>
        <v>-1764167039813407.5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-1764167039813407.5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-7350695999222.5303</v>
      </c>
      <c r="L5322" s="444">
        <f t="shared" ca="1" si="184"/>
        <v>-1771517735812630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-1771517735812630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-7381323899219.29</v>
      </c>
      <c r="L5323" s="444">
        <f t="shared" ca="1" si="184"/>
        <v>-1778899059711849.3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-1778899059711849.3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-7412079415466.0381</v>
      </c>
      <c r="L5324" s="444">
        <f t="shared" ca="1" si="184"/>
        <v>-1786311139127315.3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-1786311139127315.3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-7442963079697.1455</v>
      </c>
      <c r="L5325" s="444">
        <f t="shared" ca="1" si="184"/>
        <v>-1793754102207012.5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-1793754102207012.5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-7473975425862.5518</v>
      </c>
      <c r="L5326" s="444">
        <f t="shared" ca="1" si="184"/>
        <v>-1801228077632875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-1801228077632875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-7505116990136.9795</v>
      </c>
      <c r="L5327" s="444">
        <f t="shared" ca="1" si="184"/>
        <v>-1808733194623012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-1808733194623012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-7536388310929.2168</v>
      </c>
      <c r="L5328" s="444">
        <f t="shared" ca="1" si="184"/>
        <v>-1816269582933941.3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-1816269582933941.3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-7567789928891.4219</v>
      </c>
      <c r="L5329" s="444">
        <f t="shared" ca="1" si="184"/>
        <v>-1823837372862832.8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-1823837372862832.8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-7599322386928.4707</v>
      </c>
      <c r="L5330" s="444">
        <f t="shared" ca="1" si="184"/>
        <v>-1831436695249761.3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-1831436695249761.3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-7630986230207.3389</v>
      </c>
      <c r="L5331" s="444">
        <f t="shared" ca="1" si="184"/>
        <v>-1839067681479968.5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-1839067681479968.5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-7662782006166.5352</v>
      </c>
      <c r="L5332" s="444">
        <f t="shared" ca="1" si="184"/>
        <v>-1846730463486135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-1846730463486135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-7694710264525.5625</v>
      </c>
      <c r="L5333" s="444">
        <f t="shared" ca="1" si="184"/>
        <v>-1854425173750660.5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-1854425173750660.5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-7726771557294.4189</v>
      </c>
      <c r="L5334" s="444">
        <f t="shared" ca="1" si="184"/>
        <v>-1862151945307955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-1862151945307955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-7758966438783.1455</v>
      </c>
      <c r="L5335" s="444">
        <f t="shared" ca="1" si="184"/>
        <v>-1869910911746738.3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-1869910911746738.3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-7791295465611.4092</v>
      </c>
      <c r="L5336" s="444">
        <f t="shared" ca="1" si="184"/>
        <v>-1877702207212349.8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-1877702207212349.8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-7823759196718.124</v>
      </c>
      <c r="L5337" s="444">
        <f t="shared" ca="1" si="184"/>
        <v>-1885525966409067.8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-1885525966409067.8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-7856358193371.1162</v>
      </c>
      <c r="L5338" s="444">
        <f t="shared" ca="1" si="184"/>
        <v>-1893382324602438.8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-1893382324602438.8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-7889093019176.8281</v>
      </c>
      <c r="L5339" s="444">
        <f t="shared" ca="1" si="184"/>
        <v>-1901271417621615.5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-1901271417621615.5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-7921964240090.0645</v>
      </c>
      <c r="L5340" s="444">
        <f t="shared" ca="1" si="184"/>
        <v>-1909193381861705.5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-1909193381861705.5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-7954972424423.7725</v>
      </c>
      <c r="L5341" s="444">
        <f t="shared" ca="1" si="184"/>
        <v>-1917148354286129.3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-1917148354286129.3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-7988118142858.8721</v>
      </c>
      <c r="L5342" s="444">
        <f t="shared" ca="1" si="184"/>
        <v>-1925136472428988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-1925136472428988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-8021401968454.1162</v>
      </c>
      <c r="L5343" s="444">
        <f t="shared" ca="1" si="184"/>
        <v>-1933157874397442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-1933157874397442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-8054824476656.0078</v>
      </c>
      <c r="L5344" s="444">
        <f t="shared" ca="1" si="184"/>
        <v>-1941212698874098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-1941212698874098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-8088386245308.7412</v>
      </c>
      <c r="L5345" s="444">
        <f t="shared" ca="1" si="184"/>
        <v>-1949301085119406.8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-1949301085119406.8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-8122087854664.1943</v>
      </c>
      <c r="L5346" s="444">
        <f t="shared" ca="1" si="184"/>
        <v>-1957423172974071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-1957423172974071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-8155929887391.9619</v>
      </c>
      <c r="L5347" s="444">
        <f t="shared" ca="1" si="184"/>
        <v>-1965579102861463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-1965579102861463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-8189912928589.4297</v>
      </c>
      <c r="L5348" s="444">
        <f t="shared" ca="1" si="184"/>
        <v>-1973769015790052.5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-1973769015790052.5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-8224037565791.8857</v>
      </c>
      <c r="L5349" s="444">
        <f t="shared" ca="1" si="184"/>
        <v>-1981993053355844.5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-1981993053355844.5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-8258304388982.6865</v>
      </c>
      <c r="L5350" s="444">
        <f t="shared" ca="1" si="184"/>
        <v>-1990251357744827.3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-1990251357744827.3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-8292713990603.4463</v>
      </c>
      <c r="L5351" s="444">
        <f t="shared" ca="1" si="184"/>
        <v>-1998544071735430.8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-1998544071735430.8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-8327266965564.2949</v>
      </c>
      <c r="L5352" s="444">
        <f t="shared" ca="1" si="184"/>
        <v>-2006871338700995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-2006871338700995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-8361963911254.1445</v>
      </c>
      <c r="L5353" s="444">
        <f t="shared" ca="1" si="184"/>
        <v>-2015233302612249.3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-2015233302612249.3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-8396805427551.0381</v>
      </c>
      <c r="L5354" s="444">
        <f t="shared" ca="1" si="184"/>
        <v>-2023630108039800.3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-2023630108039800.3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-8431792116832.501</v>
      </c>
      <c r="L5355" s="444">
        <f t="shared" ca="1" si="184"/>
        <v>-2032061900156632.8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-2032061900156632.8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-8466924583985.9688</v>
      </c>
      <c r="L5356" s="444">
        <f t="shared" ca="1" si="184"/>
        <v>-2040528824740618.8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-2040528824740618.8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-8502203436419.2461</v>
      </c>
      <c r="L5357" s="444">
        <f t="shared" ca="1" si="184"/>
        <v>-2049031028177038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-2049031028177038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-8537629284070.9912</v>
      </c>
      <c r="L5358" s="444">
        <f t="shared" ca="1" si="184"/>
        <v>-2057568657461109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-2057568657461109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-8573202739421.2861</v>
      </c>
      <c r="L5359" s="444">
        <f t="shared" ca="1" si="184"/>
        <v>-2066141860200530.3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-2066141860200530.3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-8608924417502.209</v>
      </c>
      <c r="L5360" s="444">
        <f t="shared" ca="1" si="184"/>
        <v>-2074750784618032.5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-2074750784618032.5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-8644794935908.4688</v>
      </c>
      <c r="L5361" s="444">
        <f t="shared" ca="1" si="184"/>
        <v>-2083395579553941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-2083395579553941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-8680814914808.0869</v>
      </c>
      <c r="L5362" s="444">
        <f t="shared" ca="1" si="184"/>
        <v>-2092076394468749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-2092076394468749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-8716984976953.1211</v>
      </c>
      <c r="L5363" s="444">
        <f t="shared" ref="L5363:L5617" ca="1" si="189">I5363-J5363+K5363</f>
        <v>-2100793379445702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-2100793379445702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-8753305747690.4238</v>
      </c>
      <c r="L5364" s="444">
        <f t="shared" ca="1" si="189"/>
        <v>-2109546685193392.5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-2109546685193392.5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-8789777854972.4678</v>
      </c>
      <c r="L5365" s="444">
        <f t="shared" ca="1" si="189"/>
        <v>-2118336463048365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-2118336463048365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-8826401929368.1855</v>
      </c>
      <c r="L5366" s="444">
        <f t="shared" ca="1" si="189"/>
        <v>-2127162864977733.3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-2127162864977733.3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-8863178604073.8887</v>
      </c>
      <c r="L5367" s="444">
        <f t="shared" ca="1" si="189"/>
        <v>-2136026043581807.3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-2136026043581807.3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-8900108514924.1973</v>
      </c>
      <c r="L5368" s="444">
        <f t="shared" ca="1" si="189"/>
        <v>-2144926152096731.5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-2144926152096731.5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-8937192300403.0488</v>
      </c>
      <c r="L5369" s="444">
        <f t="shared" ca="1" si="189"/>
        <v>-2153863344397134.5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-2153863344397134.5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-8974430601654.7266</v>
      </c>
      <c r="L5370" s="444">
        <f t="shared" ca="1" si="189"/>
        <v>-2162837774998789.3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-2162837774998789.3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-9011824062494.957</v>
      </c>
      <c r="L5371" s="444">
        <f t="shared" ca="1" si="189"/>
        <v>-2171849599061284.3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-2171849599061284.3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-9049373329422.0176</v>
      </c>
      <c r="L5372" s="444">
        <f t="shared" ca="1" si="189"/>
        <v>-2180898972390706.3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-2180898972390706.3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-9087079051627.9434</v>
      </c>
      <c r="L5373" s="444">
        <f t="shared" ca="1" si="189"/>
        <v>-2189986051442334.3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-2189986051442334.3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-9124941881009.7266</v>
      </c>
      <c r="L5374" s="444">
        <f t="shared" ca="1" si="189"/>
        <v>-2199110993323344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-2199110993323344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-9162962472180.5996</v>
      </c>
      <c r="L5375" s="444">
        <f t="shared" ca="1" si="189"/>
        <v>-2208273955795524.5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-2208273955795524.5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-9201141482481.3516</v>
      </c>
      <c r="L5376" s="444">
        <f t="shared" ca="1" si="189"/>
        <v>-2217475097278005.8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-2217475097278005.8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-9239479571991.6914</v>
      </c>
      <c r="L5377" s="444">
        <f t="shared" ca="1" si="189"/>
        <v>-2226714576849997.5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-2226714576849997.5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-9277977403541.6563</v>
      </c>
      <c r="L5378" s="444">
        <f t="shared" ca="1" si="189"/>
        <v>-2235992554253539.3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-2235992554253539.3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-9316635642723.0801</v>
      </c>
      <c r="L5379" s="444">
        <f t="shared" ca="1" si="189"/>
        <v>-2245309189896262.3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-2245309189896262.3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-9355454957901.0938</v>
      </c>
      <c r="L5380" s="444">
        <f t="shared" ca="1" si="189"/>
        <v>-2254664644854163.5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-2254664644854163.5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-9394436020225.6816</v>
      </c>
      <c r="L5381" s="444">
        <f t="shared" ca="1" si="189"/>
        <v>-2264059080874389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-2264059080874389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-9433579503643.2871</v>
      </c>
      <c r="L5382" s="444">
        <f t="shared" ca="1" si="189"/>
        <v>-2273492660378032.5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-2273492660378032.5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-9472886084908.4688</v>
      </c>
      <c r="L5383" s="444">
        <f t="shared" ca="1" si="189"/>
        <v>-2282965546462941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-2282965546462941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-9512356443595.5879</v>
      </c>
      <c r="L5384" s="444">
        <f t="shared" ca="1" si="189"/>
        <v>-2292477902906536.5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-2292477902906536.5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-9551991262110.5684</v>
      </c>
      <c r="L5385" s="444">
        <f t="shared" ca="1" si="189"/>
        <v>-2302029894168647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-2302029894168647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-9591791225702.6953</v>
      </c>
      <c r="L5386" s="444">
        <f t="shared" ca="1" si="189"/>
        <v>-2311621685394349.5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-2311621685394349.5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-9631757022476.457</v>
      </c>
      <c r="L5387" s="444">
        <f t="shared" ca="1" si="189"/>
        <v>-2321253442416826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-2321253442416826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-9671889343403.4414</v>
      </c>
      <c r="L5388" s="444">
        <f t="shared" ca="1" si="189"/>
        <v>-2330925331760229.5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-2330925331760229.5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-9712188882334.2891</v>
      </c>
      <c r="L5389" s="444">
        <f t="shared" ca="1" si="189"/>
        <v>-2340637520642564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-2340637520642564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-9752656336010.6836</v>
      </c>
      <c r="L5390" s="444">
        <f t="shared" ca="1" si="189"/>
        <v>-2350390176978574.5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-2350390176978574.5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-9793292404077.3945</v>
      </c>
      <c r="L5391" s="444">
        <f t="shared" ca="1" si="189"/>
        <v>-2360183469382652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-2360183469382652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-9834097789094.3828</v>
      </c>
      <c r="L5392" s="444">
        <f t="shared" ca="1" si="189"/>
        <v>-2370017567171746.5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-2370017567171746.5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-9875073196548.9434</v>
      </c>
      <c r="L5393" s="444">
        <f t="shared" ca="1" si="189"/>
        <v>-2379892640368295.5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-2379892640368295.5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-9916219334867.8984</v>
      </c>
      <c r="L5394" s="444">
        <f t="shared" ca="1" si="189"/>
        <v>-2389808859703163.5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-2389808859703163.5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-9957536915429.8477</v>
      </c>
      <c r="L5395" s="444">
        <f t="shared" ca="1" si="189"/>
        <v>-2399766396618593.5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-2399766396618593.5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-9999026652577.4727</v>
      </c>
      <c r="L5396" s="444">
        <f t="shared" ca="1" si="189"/>
        <v>-2409765423271171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-2409765423271171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-10040689263629.879</v>
      </c>
      <c r="L5397" s="444">
        <f t="shared" ca="1" si="189"/>
        <v>-2419806112534801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-2419806112534801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-10082525468895.004</v>
      </c>
      <c r="L5398" s="444">
        <f t="shared" ca="1" si="189"/>
        <v>-2429888638003696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-2429888638003696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-10124535991682.066</v>
      </c>
      <c r="L5399" s="444">
        <f t="shared" ca="1" si="189"/>
        <v>-2440013173995378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-2440013173995378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-10166721558314.074</v>
      </c>
      <c r="L5400" s="444">
        <f t="shared" ca="1" si="189"/>
        <v>-2450179895553692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-2450179895553692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-10209082898140.383</v>
      </c>
      <c r="L5401" s="444">
        <f t="shared" ca="1" si="189"/>
        <v>-2460388978451832.5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-2460388978451832.5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-10251620743549.303</v>
      </c>
      <c r="L5402" s="444">
        <f t="shared" ca="1" si="189"/>
        <v>-2470640599195382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-2470640599195382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-10294335829980.758</v>
      </c>
      <c r="L5403" s="444">
        <f t="shared" ca="1" si="189"/>
        <v>-2480934935025363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-2480934935025363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-10337228895939.012</v>
      </c>
      <c r="L5404" s="444">
        <f t="shared" ca="1" si="189"/>
        <v>-2491272163921302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-2491272163921302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-10380300683005.426</v>
      </c>
      <c r="L5405" s="444">
        <f t="shared" ca="1" si="189"/>
        <v>-2501652464604307.5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-2501652464604307.5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-10423551935851.281</v>
      </c>
      <c r="L5406" s="444">
        <f t="shared" ca="1" si="189"/>
        <v>-2512076016540159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-2512076016540159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-10466983402250.662</v>
      </c>
      <c r="L5407" s="444">
        <f t="shared" ca="1" si="189"/>
        <v>-2522542999942409.5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-2522542999942409.5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-10510595833093.373</v>
      </c>
      <c r="L5408" s="444">
        <f t="shared" ca="1" si="189"/>
        <v>-2533053595775503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-2533053595775503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-10554389982397.93</v>
      </c>
      <c r="L5409" s="444">
        <f t="shared" ca="1" si="189"/>
        <v>-2543607985757901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-2543607985757901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-10598366607324.588</v>
      </c>
      <c r="L5410" s="444">
        <f t="shared" ca="1" si="189"/>
        <v>-2554206352365225.5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-2554206352365225.5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-10642526468188.439</v>
      </c>
      <c r="L5411" s="444">
        <f t="shared" ca="1" si="189"/>
        <v>-2564848878833414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-2564848878833414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-10686870328472.559</v>
      </c>
      <c r="L5412" s="444">
        <f t="shared" ca="1" si="189"/>
        <v>-2575535749161886.5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-2575535749161886.5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-10731398954841.193</v>
      </c>
      <c r="L5413" s="444">
        <f t="shared" ca="1" si="189"/>
        <v>-2586267148116727.5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-2586267148116727.5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-10776113117153.031</v>
      </c>
      <c r="L5414" s="444">
        <f t="shared" ca="1" si="189"/>
        <v>-2597043261233880.5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-2597043261233880.5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-10821013588474.502</v>
      </c>
      <c r="L5415" s="444">
        <f t="shared" ca="1" si="189"/>
        <v>-2607864274822355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-2607864274822355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-10866101145093.146</v>
      </c>
      <c r="L5416" s="444">
        <f t="shared" ca="1" si="189"/>
        <v>-2618730375967448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-2618730375967448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-10911376566531.033</v>
      </c>
      <c r="L5417" s="444">
        <f t="shared" ca="1" si="189"/>
        <v>-2629641752533979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-2629641752533979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-10956840635558.246</v>
      </c>
      <c r="L5418" s="444">
        <f t="shared" ca="1" si="189"/>
        <v>-2640598593169537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-2640598593169537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-11002494138206.404</v>
      </c>
      <c r="L5419" s="444">
        <f t="shared" ca="1" si="189"/>
        <v>-2651601087307743.5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-2651601087307743.5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-11048337863782.264</v>
      </c>
      <c r="L5420" s="444">
        <f t="shared" ca="1" si="189"/>
        <v>-2662649425171526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-2662649425171526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-11094372604881.357</v>
      </c>
      <c r="L5421" s="444">
        <f t="shared" ca="1" si="189"/>
        <v>-2673743797776407.5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-2673743797776407.5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-11140599157401.697</v>
      </c>
      <c r="L5422" s="444">
        <f t="shared" ca="1" si="189"/>
        <v>-2684884396933809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-2684884396933809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-11187018320557.537</v>
      </c>
      <c r="L5423" s="444">
        <f t="shared" ca="1" si="189"/>
        <v>-2696071415254366.5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-2696071415254366.5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-11233630896893.193</v>
      </c>
      <c r="L5424" s="444">
        <f t="shared" ca="1" si="189"/>
        <v>-2707305046151259.5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-2707305046151259.5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-11280437692296.914</v>
      </c>
      <c r="L5425" s="444">
        <f t="shared" ca="1" si="189"/>
        <v>-2718585483843556.5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-2718585483843556.5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-11327439516014.818</v>
      </c>
      <c r="L5426" s="444">
        <f t="shared" ca="1" si="189"/>
        <v>-2729912923359571.5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-2729912923359571.5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-11374637180664.881</v>
      </c>
      <c r="L5427" s="444">
        <f t="shared" ca="1" si="189"/>
        <v>-2741287560540236.5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-2741287560540236.5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-11422031502250.984</v>
      </c>
      <c r="L5428" s="444">
        <f t="shared" ca="1" si="189"/>
        <v>-2752709592042487.5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-2752709592042487.5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-11469623300177.031</v>
      </c>
      <c r="L5429" s="444">
        <f t="shared" ca="1" si="189"/>
        <v>-2764179215342664.5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-2764179215342664.5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-11517413397261.102</v>
      </c>
      <c r="L5430" s="444">
        <f t="shared" ca="1" si="189"/>
        <v>-2775696628739925.5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-2775696628739925.5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-11565402619749.689</v>
      </c>
      <c r="L5431" s="444">
        <f t="shared" ca="1" si="189"/>
        <v>-2787262031359675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-2787262031359675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-11613591797331.979</v>
      </c>
      <c r="L5432" s="444">
        <f t="shared" ca="1" si="189"/>
        <v>-2798875623157007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-2798875623157007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-11661981763154.195</v>
      </c>
      <c r="L5433" s="444">
        <f t="shared" ca="1" si="189"/>
        <v>-2810537604920161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-2810537604920161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-11710573353834.004</v>
      </c>
      <c r="L5434" s="444">
        <f t="shared" ca="1" si="189"/>
        <v>-2822248178273995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-2822248178273995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-11759367409474.979</v>
      </c>
      <c r="L5435" s="444">
        <f t="shared" ca="1" si="189"/>
        <v>-2834007545683470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-2834007545683470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-11808364773681.125</v>
      </c>
      <c r="L5436" s="444">
        <f t="shared" ca="1" si="189"/>
        <v>-2845815910457151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-2845815910457151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-11857566293571.463</v>
      </c>
      <c r="L5437" s="444">
        <f t="shared" ca="1" si="189"/>
        <v>-2857673476750722.5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-2857673476750722.5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-11906972819794.678</v>
      </c>
      <c r="L5438" s="444">
        <f t="shared" ca="1" si="189"/>
        <v>-2869580449570517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-2869580449570517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-11956585206543.82</v>
      </c>
      <c r="L5439" s="444">
        <f t="shared" ca="1" si="189"/>
        <v>-2881537034777061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-2881537034777061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-12006404311571.088</v>
      </c>
      <c r="L5440" s="444">
        <f t="shared" ca="1" si="189"/>
        <v>-2893543439088632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-2893543439088632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-12056430996202.633</v>
      </c>
      <c r="L5441" s="444">
        <f t="shared" ca="1" si="189"/>
        <v>-2905599870084834.5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-2905599870084834.5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-12106666125353.477</v>
      </c>
      <c r="L5442" s="444">
        <f t="shared" ca="1" si="189"/>
        <v>-2917706536210188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-2917706536210188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-12157110567542.449</v>
      </c>
      <c r="L5443" s="444">
        <f t="shared" ca="1" si="189"/>
        <v>-2929863646777730.5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-2929863646777730.5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-12207765194907.211</v>
      </c>
      <c r="L5444" s="444">
        <f t="shared" ca="1" si="189"/>
        <v>-2942071411972637.5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-2942071411972637.5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-12258630883219.322</v>
      </c>
      <c r="L5445" s="444">
        <f t="shared" ca="1" si="189"/>
        <v>-2954330042855857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-2954330042855857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-12309708511899.404</v>
      </c>
      <c r="L5446" s="444">
        <f t="shared" ca="1" si="189"/>
        <v>-2966639751367756.5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-2966639751367756.5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-12360998964032.318</v>
      </c>
      <c r="L5447" s="444">
        <f t="shared" ca="1" si="189"/>
        <v>-2979000750331789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-2979000750331789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-12412503126382.453</v>
      </c>
      <c r="L5448" s="444">
        <f t="shared" ca="1" si="189"/>
        <v>-2991413253458171.5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-2991413253458171.5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-12464221889409.047</v>
      </c>
      <c r="L5449" s="444">
        <f t="shared" ca="1" si="189"/>
        <v>-3003877475347580.5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-3003877475347580.5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-12516156147281.586</v>
      </c>
      <c r="L5450" s="444">
        <f t="shared" ca="1" si="189"/>
        <v>-3016393631494862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-3016393631494862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-12568306797895.258</v>
      </c>
      <c r="L5451" s="444">
        <f t="shared" ca="1" si="189"/>
        <v>-3028961938292757.5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-3028961938292757.5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-12620674742886.49</v>
      </c>
      <c r="L5452" s="444">
        <f t="shared" ca="1" si="189"/>
        <v>-3041582613035644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-3041582613035644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-12673260887648.516</v>
      </c>
      <c r="L5453" s="444">
        <f t="shared" ca="1" si="189"/>
        <v>-3054255873923292.5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-3054255873923292.5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-12726066141347.053</v>
      </c>
      <c r="L5454" s="444">
        <f t="shared" ca="1" si="189"/>
        <v>-3066981940064639.5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-3066981940064639.5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-12779091416935.998</v>
      </c>
      <c r="L5455" s="444">
        <f t="shared" ca="1" si="189"/>
        <v>-3079761031481575.5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-3079761031481575.5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-12832337631173.23</v>
      </c>
      <c r="L5456" s="444">
        <f t="shared" ca="1" si="189"/>
        <v>-3092593369112748.5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-3092593369112748.5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-12885805704636.451</v>
      </c>
      <c r="L5457" s="444">
        <f t="shared" ca="1" si="189"/>
        <v>-3105479174817385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-3105479174817385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-12939496561739.104</v>
      </c>
      <c r="L5458" s="444">
        <f t="shared" ca="1" si="189"/>
        <v>-3118418671379124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-3118418671379124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-12993411130746.35</v>
      </c>
      <c r="L5459" s="444">
        <f t="shared" ca="1" si="189"/>
        <v>-3131412082509870.5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-3131412082509870.5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-13047550343791.127</v>
      </c>
      <c r="L5460" s="444">
        <f t="shared" ca="1" si="189"/>
        <v>-3144459632853661.5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-3144459632853661.5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-13101915136890.256</v>
      </c>
      <c r="L5461" s="444">
        <f t="shared" ca="1" si="189"/>
        <v>-3157561547990552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-3157561547990552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-13156506449960.633</v>
      </c>
      <c r="L5462" s="444">
        <f t="shared" ca="1" si="189"/>
        <v>-3170718054440512.5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-3170718054440512.5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-13211325226835.469</v>
      </c>
      <c r="L5463" s="444">
        <f t="shared" ca="1" si="189"/>
        <v>-3183929379667348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-3183929379667348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-13266372415280.617</v>
      </c>
      <c r="L5464" s="444">
        <f t="shared" ca="1" si="189"/>
        <v>-3197195752082628.5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-3197195752082628.5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-13321648967010.951</v>
      </c>
      <c r="L5465" s="444">
        <f t="shared" ca="1" si="189"/>
        <v>-3210517401049639.5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-3210517401049639.5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-13377155837706.832</v>
      </c>
      <c r="L5466" s="444">
        <f t="shared" ca="1" si="189"/>
        <v>-3223894556887346.5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-3223894556887346.5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-13432893987030.609</v>
      </c>
      <c r="L5467" s="444">
        <f t="shared" ca="1" si="189"/>
        <v>-3237327450874377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-3237327450874377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-13488864378643.238</v>
      </c>
      <c r="L5468" s="444">
        <f t="shared" ca="1" si="189"/>
        <v>-3250816315253020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-3250816315253020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-13545067980220.916</v>
      </c>
      <c r="L5469" s="444">
        <f t="shared" ca="1" si="189"/>
        <v>-3264361383233241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-3264361383233241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-13601505763471.838</v>
      </c>
      <c r="L5470" s="444">
        <f t="shared" ca="1" si="189"/>
        <v>-3277962888996713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-3277962888996713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-13658178704152.971</v>
      </c>
      <c r="L5471" s="444">
        <f t="shared" ca="1" si="189"/>
        <v>-3291621067700866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-3291621067700866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-13715087782086.941</v>
      </c>
      <c r="L5472" s="444">
        <f t="shared" ca="1" si="189"/>
        <v>-3305336155482953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-3305336155482953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-13772233981178.971</v>
      </c>
      <c r="L5473" s="444">
        <f t="shared" ca="1" si="189"/>
        <v>-3319108389464132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-3319108389464132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-13829618289433.883</v>
      </c>
      <c r="L5474" s="444">
        <f t="shared" ca="1" si="189"/>
        <v>-3332938007753566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-3332938007753566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-13887241698973.191</v>
      </c>
      <c r="L5475" s="444">
        <f t="shared" ca="1" si="189"/>
        <v>-3346825249452539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-3346825249452539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-13945105206052.246</v>
      </c>
      <c r="L5476" s="444">
        <f t="shared" ca="1" si="189"/>
        <v>-3360770354658591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-3360770354658591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-14003209811077.463</v>
      </c>
      <c r="L5477" s="444">
        <f t="shared" ca="1" si="189"/>
        <v>-3374773564469668.5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-3374773564469668.5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-14061556518623.619</v>
      </c>
      <c r="L5478" s="444">
        <f t="shared" ca="1" si="189"/>
        <v>-3388835120988292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-3388835120988292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-14120146337451.217</v>
      </c>
      <c r="L5479" s="444">
        <f t="shared" ca="1" si="189"/>
        <v>-3402955267325743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-3402955267325743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-14178980280523.93</v>
      </c>
      <c r="L5480" s="444">
        <f t="shared" ca="1" si="189"/>
        <v>-3417134247606267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-3417134247606267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-14238059365026.111</v>
      </c>
      <c r="L5481" s="444">
        <f t="shared" ca="1" si="189"/>
        <v>-3431372306971293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-3431372306971293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-14297384612380.387</v>
      </c>
      <c r="L5482" s="444">
        <f t="shared" ca="1" si="189"/>
        <v>-3445669691583673.5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-3445669691583673.5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-14356957048265.307</v>
      </c>
      <c r="L5483" s="444">
        <f t="shared" ca="1" si="189"/>
        <v>-3460026648631939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-3460026648631939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-14416777702633.078</v>
      </c>
      <c r="L5484" s="444">
        <f t="shared" ca="1" si="189"/>
        <v>-3474443426334572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-3474443426334572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-14476847609727.383</v>
      </c>
      <c r="L5485" s="444">
        <f t="shared" ca="1" si="189"/>
        <v>-3488920273944299.5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-3488920273944299.5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-14537167808101.248</v>
      </c>
      <c r="L5486" s="444">
        <f t="shared" ca="1" si="189"/>
        <v>-3503457441752400.5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-3503457441752400.5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-14597739340635.002</v>
      </c>
      <c r="L5487" s="444">
        <f t="shared" ca="1" si="189"/>
        <v>-3518055181093035.5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-3518055181093035.5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-14658563254554.314</v>
      </c>
      <c r="L5488" s="444">
        <f t="shared" ca="1" si="189"/>
        <v>-3532713744347590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-3532713744347590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-14719640601448.293</v>
      </c>
      <c r="L5489" s="444">
        <f t="shared" ca="1" si="189"/>
        <v>-3547433384949038.5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-3547433384949038.5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-14780972437287.66</v>
      </c>
      <c r="L5490" s="444">
        <f t="shared" ca="1" si="189"/>
        <v>-3562214357386326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-3562214357386326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-14842559822443.027</v>
      </c>
      <c r="L5491" s="444">
        <f t="shared" ca="1" si="189"/>
        <v>-3577056917208769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-3577056917208769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-14904403821703.203</v>
      </c>
      <c r="L5492" s="444">
        <f t="shared" ca="1" si="189"/>
        <v>-3591961321030472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-3591961321030472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-14966505504293.633</v>
      </c>
      <c r="L5493" s="444">
        <f t="shared" ca="1" si="189"/>
        <v>-3606927826534765.5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-3606927826534765.5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-15028865943894.855</v>
      </c>
      <c r="L5494" s="444">
        <f t="shared" ca="1" si="189"/>
        <v>-3621956692478660.5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-3621956692478660.5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-15091486218661.088</v>
      </c>
      <c r="L5495" s="444">
        <f t="shared" ca="1" si="189"/>
        <v>-3637048178697321.5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-3637048178697321.5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-15154367411238.838</v>
      </c>
      <c r="L5496" s="444">
        <f t="shared" ca="1" si="189"/>
        <v>-3652202546108560.5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-3652202546108560.5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-15217510608785.668</v>
      </c>
      <c r="L5497" s="444">
        <f t="shared" ca="1" si="189"/>
        <v>-3667420056717346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-3667420056717346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-15280916902988.941</v>
      </c>
      <c r="L5498" s="444">
        <f t="shared" ca="1" si="189"/>
        <v>-3682700973620335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-3682700973620335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-15344587390084.729</v>
      </c>
      <c r="L5499" s="444">
        <f t="shared" ca="1" si="189"/>
        <v>-3698045561010419.5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-3698045561010419.5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-15408523170876.748</v>
      </c>
      <c r="L5500" s="444">
        <f t="shared" ca="1" si="189"/>
        <v>-3713454084181296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-3713454084181296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-15472725350755.4</v>
      </c>
      <c r="L5501" s="444">
        <f t="shared" ca="1" si="189"/>
        <v>-3728926809532051.5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-3728926809532051.5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-15537195039716.881</v>
      </c>
      <c r="L5502" s="444">
        <f t="shared" ca="1" si="189"/>
        <v>-3744464004571768.5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-3744464004571768.5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-15601933352382.371</v>
      </c>
      <c r="L5503" s="444">
        <f t="shared" ca="1" si="189"/>
        <v>-3760065937924151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-3760065937924151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-15666941408017.295</v>
      </c>
      <c r="L5504" s="444">
        <f t="shared" ca="1" si="189"/>
        <v>-3775732879332168.5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-3775732879332168.5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-15732220330550.703</v>
      </c>
      <c r="L5505" s="444">
        <f t="shared" ca="1" si="189"/>
        <v>-3791465099662719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-3791465099662719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-15797771248594.662</v>
      </c>
      <c r="L5506" s="444">
        <f t="shared" ca="1" si="189"/>
        <v>-3807262870911313.5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-3807262870911313.5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-15863595295463.807</v>
      </c>
      <c r="L5507" s="444">
        <f t="shared" ca="1" si="189"/>
        <v>-3823126466206777.5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-3823126466206777.5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-15929693609194.906</v>
      </c>
      <c r="L5508" s="444">
        <f t="shared" ca="1" si="189"/>
        <v>-3839056159815972.5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-3839056159815972.5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-15996067332566.553</v>
      </c>
      <c r="L5509" s="444">
        <f t="shared" ca="1" si="189"/>
        <v>-3855052227148539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-3855052227148539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-16062717613118.912</v>
      </c>
      <c r="L5510" s="444">
        <f t="shared" ca="1" si="189"/>
        <v>-3871114944761658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-3871114944761658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-16129645603173.576</v>
      </c>
      <c r="L5511" s="444">
        <f t="shared" ca="1" si="189"/>
        <v>-3887244590364831.5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-3887244590364831.5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-16196852459853.465</v>
      </c>
      <c r="L5512" s="444">
        <f t="shared" ca="1" si="189"/>
        <v>-3903441442824685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-3903441442824685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-16264339345102.854</v>
      </c>
      <c r="L5513" s="444">
        <f t="shared" ca="1" si="189"/>
        <v>-3919705782169788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-3919705782169788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-16332107425707.447</v>
      </c>
      <c r="L5514" s="444">
        <f t="shared" ca="1" si="189"/>
        <v>-3936037889595495.5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-3936037889595495.5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-16400157873314.566</v>
      </c>
      <c r="L5515" s="444">
        <f t="shared" ca="1" si="189"/>
        <v>-3952438047468810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-3952438047468810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-16468491864453.375</v>
      </c>
      <c r="L5516" s="444">
        <f t="shared" ca="1" si="189"/>
        <v>-3968906539333263.5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-3968906539333263.5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-16537110580555.264</v>
      </c>
      <c r="L5517" s="444">
        <f t="shared" ca="1" si="189"/>
        <v>-3985443649913819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-3985443649913819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-16606015207974.244</v>
      </c>
      <c r="L5518" s="444">
        <f t="shared" ca="1" si="189"/>
        <v>-4002049665121793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-4002049665121793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-16675206938007.471</v>
      </c>
      <c r="L5519" s="444">
        <f t="shared" ca="1" si="189"/>
        <v>-4018724872059800.5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-4018724872059800.5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-16744686966915.836</v>
      </c>
      <c r="L5520" s="444">
        <f t="shared" ca="1" si="189"/>
        <v>-4035469559026716.5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-4035469559026716.5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-16814456495944.654</v>
      </c>
      <c r="L5521" s="444">
        <f t="shared" ca="1" si="189"/>
        <v>-4052284015522661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-4052284015522661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-16884516731344.42</v>
      </c>
      <c r="L5522" s="444">
        <f t="shared" ca="1" si="189"/>
        <v>-4069168532254005.5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-4069168532254005.5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-16954868884391.688</v>
      </c>
      <c r="L5523" s="444">
        <f t="shared" ca="1" si="189"/>
        <v>-4086123401138397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-4086123401138397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-17025514171409.984</v>
      </c>
      <c r="L5524" s="444">
        <f t="shared" ca="1" si="189"/>
        <v>-4103148915309807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-4103148915309807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-17096453813790.859</v>
      </c>
      <c r="L5525" s="444">
        <f t="shared" ca="1" si="189"/>
        <v>-4120245369123598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-4120245369123598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-17167689038014.994</v>
      </c>
      <c r="L5526" s="444">
        <f t="shared" ca="1" si="189"/>
        <v>-4137413058161613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-4137413058161613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-17239221075673.389</v>
      </c>
      <c r="L5527" s="444">
        <f t="shared" ca="1" si="189"/>
        <v>-4154652279237286.5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-4154652279237286.5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-17311051163488.693</v>
      </c>
      <c r="L5528" s="444">
        <f t="shared" ca="1" si="189"/>
        <v>-4171963330400775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-4171963330400775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-17383180543336.563</v>
      </c>
      <c r="L5529" s="444">
        <f t="shared" ca="1" si="189"/>
        <v>-4189346510944111.5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-4189346510944111.5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-17455610462267.131</v>
      </c>
      <c r="L5530" s="444">
        <f t="shared" ca="1" si="189"/>
        <v>-4206802121406378.5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-4206802121406378.5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-17528342172526.578</v>
      </c>
      <c r="L5531" s="444">
        <f t="shared" ca="1" si="189"/>
        <v>-4224330463578905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-4224330463578905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-17601376931578.77</v>
      </c>
      <c r="L5532" s="444">
        <f t="shared" ca="1" si="189"/>
        <v>-4241931840510484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-4241931840510484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-17674716002127.02</v>
      </c>
      <c r="L5533" s="444">
        <f t="shared" ca="1" si="189"/>
        <v>-4259606556512611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-4259606556512611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-17748360652135.879</v>
      </c>
      <c r="L5534" s="444">
        <f t="shared" ca="1" si="189"/>
        <v>-4277354917164747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-4277354917164747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-17822312154853.113</v>
      </c>
      <c r="L5535" s="444">
        <f t="shared" ca="1" si="189"/>
        <v>-4295177229319600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-4295177229319600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-17896571788831.664</v>
      </c>
      <c r="L5536" s="444">
        <f t="shared" ca="1" si="189"/>
        <v>-4313073801108431.5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-4313073801108431.5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-17971140837951.797</v>
      </c>
      <c r="L5537" s="444">
        <f t="shared" ca="1" si="189"/>
        <v>-4331044941946383.5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-4331044941946383.5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-18046020591443.266</v>
      </c>
      <c r="L5538" s="444">
        <f t="shared" ca="1" si="189"/>
        <v>-4349090962537827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-4349090962537827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-18121212343907.613</v>
      </c>
      <c r="L5539" s="444">
        <f t="shared" ca="1" si="189"/>
        <v>-4367212174881734.5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-4367212174881734.5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-18196717395340.559</v>
      </c>
      <c r="L5540" s="444">
        <f t="shared" ca="1" si="189"/>
        <v>-4385408892277075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-4385408892277075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-18272537051154.48</v>
      </c>
      <c r="L5541" s="444">
        <f t="shared" ca="1" si="189"/>
        <v>-4403681429328229.5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-4403681429328229.5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-18348672622200.957</v>
      </c>
      <c r="L5542" s="444">
        <f t="shared" ca="1" si="189"/>
        <v>-4422030101950430.5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-4422030101950430.5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-18425125424793.461</v>
      </c>
      <c r="L5543" s="444">
        <f t="shared" ca="1" si="189"/>
        <v>-4440455227375224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-4440455227375224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-18501896780730.098</v>
      </c>
      <c r="L5544" s="444">
        <f t="shared" ca="1" si="189"/>
        <v>-4458957124155954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-4458957124155954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-18578988017316.477</v>
      </c>
      <c r="L5545" s="444">
        <f t="shared" ca="1" si="189"/>
        <v>-4477536112173270.5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-4477536112173270.5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-18656400467388.629</v>
      </c>
      <c r="L5546" s="444">
        <f t="shared" ca="1" si="189"/>
        <v>-4496192512640659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-4496192512640659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-18734135469336.078</v>
      </c>
      <c r="L5547" s="444">
        <f t="shared" ca="1" si="189"/>
        <v>-4514926648109995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-4514926648109995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-18812194367124.98</v>
      </c>
      <c r="L5548" s="444">
        <f t="shared" ca="1" si="189"/>
        <v>-4533738842477120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-4533738842477120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-18890578510321.332</v>
      </c>
      <c r="L5549" s="444">
        <f t="shared" ca="1" si="189"/>
        <v>-4552629420987441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-4552629420987441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-18969289254114.336</v>
      </c>
      <c r="L5550" s="444">
        <f t="shared" ca="1" si="189"/>
        <v>-4571598710241555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-4571598710241555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-19048327959339.813</v>
      </c>
      <c r="L5551" s="444">
        <f t="shared" ca="1" si="189"/>
        <v>-4590647038200895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-4590647038200895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-19127695992503.73</v>
      </c>
      <c r="L5552" s="444">
        <f t="shared" ca="1" si="189"/>
        <v>-4609774734193399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-4609774734193399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-19207394725805.828</v>
      </c>
      <c r="L5553" s="444">
        <f t="shared" ca="1" si="189"/>
        <v>-4628982128919205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-4628982128919205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-19287425537163.355</v>
      </c>
      <c r="L5554" s="444">
        <f t="shared" ca="1" si="189"/>
        <v>-4648269554456368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-4648269554456368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-19367789810234.867</v>
      </c>
      <c r="L5555" s="444">
        <f t="shared" ca="1" si="189"/>
        <v>-4667637344266603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-4667637344266603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-19448488934444.18</v>
      </c>
      <c r="L5556" s="444">
        <f t="shared" ca="1" si="189"/>
        <v>-4687085833201047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-4687085833201047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-19529524305004.363</v>
      </c>
      <c r="L5557" s="444">
        <f t="shared" ca="1" si="189"/>
        <v>-4706615357506051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-4706615357506051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-19610897322941.879</v>
      </c>
      <c r="L5558" s="444">
        <f t="shared" ca="1" si="189"/>
        <v>-4726226254828993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-4726226254828993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-19692609395120.805</v>
      </c>
      <c r="L5559" s="444">
        <f t="shared" ca="1" si="189"/>
        <v>-4745918864224114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-4745918864224114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-19774661934267.141</v>
      </c>
      <c r="L5560" s="444">
        <f t="shared" ca="1" si="189"/>
        <v>-4765693526158381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-4765693526158381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-19857056358993.254</v>
      </c>
      <c r="L5561" s="444">
        <f t="shared" ca="1" si="189"/>
        <v>-4785550582517374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-4785550582517374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-19939794093822.391</v>
      </c>
      <c r="L5562" s="444">
        <f t="shared" ca="1" si="189"/>
        <v>-4805490376611196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-4805490376611196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-20022876569213.316</v>
      </c>
      <c r="L5563" s="444">
        <f t="shared" ca="1" si="189"/>
        <v>-4825513253180409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-4825513253180409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-20106305221585.039</v>
      </c>
      <c r="L5564" s="444">
        <f t="shared" ca="1" si="189"/>
        <v>-4845619558401994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-4845619558401994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-20190081493341.641</v>
      </c>
      <c r="L5565" s="444">
        <f t="shared" ca="1" si="189"/>
        <v>-4865809639895336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-4865809639895336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-20274206832897.234</v>
      </c>
      <c r="L5566" s="444">
        <f t="shared" ca="1" si="189"/>
        <v>-4886083846728233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-4886083846728233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-20358682694700.969</v>
      </c>
      <c r="L5567" s="444">
        <f t="shared" ca="1" si="189"/>
        <v>-4906442529422934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-4906442529422934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-20443510539262.227</v>
      </c>
      <c r="L5568" s="444">
        <f t="shared" ca="1" si="189"/>
        <v>-4926886039962196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-4926886039962196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-20528691833175.816</v>
      </c>
      <c r="L5569" s="444">
        <f t="shared" ca="1" si="189"/>
        <v>-4947414731795372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-4947414731795372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-20614228049147.383</v>
      </c>
      <c r="L5570" s="444">
        <f t="shared" ca="1" si="189"/>
        <v>-4968028959844519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-4968028959844519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-20700120666018.828</v>
      </c>
      <c r="L5571" s="444">
        <f t="shared" ca="1" si="189"/>
        <v>-4988729080510538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-4988729080510538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-20786371168793.906</v>
      </c>
      <c r="L5572" s="444">
        <f t="shared" ca="1" si="189"/>
        <v>-5009515451679332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-5009515451679332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-20872981048663.883</v>
      </c>
      <c r="L5573" s="444">
        <f t="shared" ca="1" si="189"/>
        <v>-5030388432727996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-5030388432727996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-20959951803033.316</v>
      </c>
      <c r="L5574" s="444">
        <f t="shared" ca="1" si="189"/>
        <v>-5051348384531029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-5051348384531029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-21047284935545.953</v>
      </c>
      <c r="L5575" s="444">
        <f t="shared" ca="1" si="189"/>
        <v>-5072395669466575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-5072395669466575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-21134981956110.73</v>
      </c>
      <c r="L5576" s="444">
        <f t="shared" ca="1" si="189"/>
        <v>-5093530651422686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-5093530651422686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-21223044380927.859</v>
      </c>
      <c r="L5577" s="444">
        <f t="shared" ca="1" si="189"/>
        <v>-5114753695803614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-5114753695803614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-21311473732515.059</v>
      </c>
      <c r="L5578" s="444">
        <f t="shared" ca="1" si="189"/>
        <v>-5136065169536129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-5136065169536129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-21400271539733.871</v>
      </c>
      <c r="L5579" s="444">
        <f t="shared" ca="1" si="189"/>
        <v>-5157465441075863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-5157465441075863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-21489439337816.094</v>
      </c>
      <c r="L5580" s="444">
        <f t="shared" ca="1" si="189"/>
        <v>-5178954880413679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-5178954880413679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-21578978668390.328</v>
      </c>
      <c r="L5581" s="444">
        <f t="shared" ca="1" si="189"/>
        <v>-5200533859082069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-5200533859082069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-21668891079508.621</v>
      </c>
      <c r="L5582" s="444">
        <f t="shared" ca="1" si="189"/>
        <v>-5222202750161578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-5222202750161578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-21759178125673.242</v>
      </c>
      <c r="L5583" s="444">
        <f t="shared" ca="1" si="189"/>
        <v>-5243961928287251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-5243961928287251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-21849841367863.547</v>
      </c>
      <c r="L5584" s="444">
        <f t="shared" ca="1" si="189"/>
        <v>-5265811769655115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-5265811769655115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-21940882373562.98</v>
      </c>
      <c r="L5585" s="444">
        <f t="shared" ca="1" si="189"/>
        <v>-5287752652028678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-5287752652028678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-22032302716786.156</v>
      </c>
      <c r="L5586" s="444">
        <f t="shared" ca="1" si="189"/>
        <v>-5309784954745464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-5309784954745464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-22124103978106.102</v>
      </c>
      <c r="L5587" s="444">
        <f t="shared" ca="1" si="189"/>
        <v>-5331909058723570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-5331909058723570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-22216287744681.543</v>
      </c>
      <c r="L5588" s="444">
        <f t="shared" ca="1" si="189"/>
        <v>-5354125346468252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-5354125346468252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-22308855610284.383</v>
      </c>
      <c r="L5589" s="444">
        <f t="shared" ca="1" si="189"/>
        <v>-5376434202078536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-5376434202078536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-22401809175327.234</v>
      </c>
      <c r="L5590" s="444">
        <f t="shared" ca="1" si="189"/>
        <v>-5398836011253863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-5398836011253863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-22495150046891.094</v>
      </c>
      <c r="L5591" s="444">
        <f t="shared" ca="1" si="189"/>
        <v>-5421331161300754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-5421331161300754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-22588879838753.141</v>
      </c>
      <c r="L5592" s="444">
        <f t="shared" ca="1" si="189"/>
        <v>-5443920041139507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-5443920041139507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-22683000171414.613</v>
      </c>
      <c r="L5593" s="444">
        <f t="shared" ca="1" si="189"/>
        <v>-5466603041310922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-5466603041310922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-22777512672128.84</v>
      </c>
      <c r="L5594" s="444">
        <f t="shared" ca="1" si="189"/>
        <v>-5489380553983051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-5489380553983051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-22872418974929.379</v>
      </c>
      <c r="L5595" s="444">
        <f t="shared" ca="1" si="189"/>
        <v>-5512252972957980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-5512252972957980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-22967720720658.25</v>
      </c>
      <c r="L5596" s="444">
        <f t="shared" ca="1" si="189"/>
        <v>-5535220693678638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-5535220693678638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-23063419556994.324</v>
      </c>
      <c r="L5597" s="444">
        <f t="shared" ca="1" si="189"/>
        <v>-5558284113235632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-5558284113235632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-23159517138481.801</v>
      </c>
      <c r="L5598" s="444">
        <f t="shared" ca="1" si="189"/>
        <v>-5581443630374114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-5581443630374114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-23256015126558.809</v>
      </c>
      <c r="L5599" s="444">
        <f t="shared" ca="1" si="189"/>
        <v>-5604699645500673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-5604699645500673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-23352915189586.137</v>
      </c>
      <c r="L5600" s="444">
        <f t="shared" ca="1" si="189"/>
        <v>-5628052560690259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-5628052560690259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-23450219002876.078</v>
      </c>
      <c r="L5601" s="444">
        <f t="shared" ca="1" si="189"/>
        <v>-5651502779693135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-5651502779693135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-23547928248721.395</v>
      </c>
      <c r="L5602" s="444">
        <f t="shared" ca="1" si="189"/>
        <v>-5675050707941856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-5675050707941856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-23646044616424.398</v>
      </c>
      <c r="L5603" s="444">
        <f t="shared" ca="1" si="189"/>
        <v>-5698696752558280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-5698696752558280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-23744569802326.168</v>
      </c>
      <c r="L5604" s="444">
        <f t="shared" ca="1" si="189"/>
        <v>-5722441322360606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-5722441322360606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-23843505509835.859</v>
      </c>
      <c r="L5605" s="444">
        <f t="shared" ca="1" si="189"/>
        <v>-5746284827870442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-5746284827870442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-23942853449460.176</v>
      </c>
      <c r="L5606" s="444">
        <f t="shared" ca="1" si="189"/>
        <v>-5770227681319902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-5770227681319902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-24042615338832.926</v>
      </c>
      <c r="L5607" s="444">
        <f t="shared" ca="1" si="189"/>
        <v>-5794270296658735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-5794270296658735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-24142792902744.73</v>
      </c>
      <c r="L5608" s="444">
        <f t="shared" ca="1" si="189"/>
        <v>-5818413089561480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-5818413089561480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-24243387873172.832</v>
      </c>
      <c r="L5609" s="444">
        <f t="shared" ca="1" si="189"/>
        <v>-5842656477434653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-5842656477434653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-24344401989311.055</v>
      </c>
      <c r="L5610" s="444">
        <f t="shared" ca="1" si="189"/>
        <v>-5867000879423964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-5867000879423964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-24445836997599.852</v>
      </c>
      <c r="L5611" s="444">
        <f t="shared" ca="1" si="189"/>
        <v>-5891446716421564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-5891446716421564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-24547694651756.516</v>
      </c>
      <c r="L5612" s="444">
        <f t="shared" ca="1" si="189"/>
        <v>-5915994411073321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-5915994411073321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-24649976712805.504</v>
      </c>
      <c r="L5613" s="444">
        <f t="shared" ca="1" si="189"/>
        <v>-5940644387786127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-5940644387786127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-24752684949108.863</v>
      </c>
      <c r="L5614" s="444">
        <f t="shared" ca="1" si="189"/>
        <v>-5965397072735236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-5965397072735236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-24855821136396.816</v>
      </c>
      <c r="L5615" s="444">
        <f t="shared" ca="1" si="189"/>
        <v>-5990252893871633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-5990252893871633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-24959387057798.469</v>
      </c>
      <c r="L5616" s="444">
        <f t="shared" ca="1" si="189"/>
        <v>-6015212280929431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-6015212280929431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-25063384503872.629</v>
      </c>
      <c r="L5617" s="444">
        <f t="shared" ca="1" si="189"/>
        <v>-6040275665433304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-6040275665433304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-25167815272638.766</v>
      </c>
      <c r="L5618" s="444">
        <f t="shared" ref="L5618:L5872" ca="1" si="194">I5618-J5618+K5618</f>
        <v>-6065443480705943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-6065443480705943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-25272681169608.094</v>
      </c>
      <c r="L5619" s="444">
        <f t="shared" ca="1" si="194"/>
        <v>-6090716161875551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-6090716161875551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-25377984007814.797</v>
      </c>
      <c r="L5620" s="444">
        <f t="shared" ca="1" si="194"/>
        <v>-6116094145883366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-6116094145883366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-25483725607847.359</v>
      </c>
      <c r="L5621" s="444">
        <f t="shared" ca="1" si="194"/>
        <v>-6141577871491213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-6141577871491213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-25589907797880.055</v>
      </c>
      <c r="L5622" s="444">
        <f t="shared" ca="1" si="194"/>
        <v>-6167167779289093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-6167167779289093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-25696532413704.555</v>
      </c>
      <c r="L5623" s="444">
        <f t="shared" ca="1" si="194"/>
        <v>-6192864311702798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-6192864311702798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-25803601298761.656</v>
      </c>
      <c r="L5624" s="444">
        <f t="shared" ca="1" si="194"/>
        <v>-6218667913001560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-6218667913001560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-25911116304173.168</v>
      </c>
      <c r="L5625" s="444">
        <f t="shared" ca="1" si="194"/>
        <v>-6244579029305733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-6244579029305733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-26019079288773.887</v>
      </c>
      <c r="L5626" s="444">
        <f t="shared" ca="1" si="194"/>
        <v>-6270598108594507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-6270598108594507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-26127492119143.777</v>
      </c>
      <c r="L5627" s="444">
        <f t="shared" ca="1" si="194"/>
        <v>-6296725600713651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-6296725600713651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-26236356669640.211</v>
      </c>
      <c r="L5628" s="444">
        <f t="shared" ca="1" si="194"/>
        <v>-6322961957383291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-6322961957383291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-26345674822430.379</v>
      </c>
      <c r="L5629" s="444">
        <f t="shared" ca="1" si="194"/>
        <v>-6349307632205721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-6349307632205721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-26455448467523.836</v>
      </c>
      <c r="L5630" s="444">
        <f t="shared" ca="1" si="194"/>
        <v>-6375763080673245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-6375763080673245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-26565679502805.188</v>
      </c>
      <c r="L5631" s="444">
        <f t="shared" ca="1" si="194"/>
        <v>-6402328760176050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-6402328760176050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-26676369834066.875</v>
      </c>
      <c r="L5632" s="444">
        <f t="shared" ca="1" si="194"/>
        <v>-6429005130010117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-6429005130010117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-26787521375042.152</v>
      </c>
      <c r="L5633" s="444">
        <f t="shared" ca="1" si="194"/>
        <v>-6455792651385159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-6455792651385159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-26899136047438.164</v>
      </c>
      <c r="L5634" s="444">
        <f t="shared" ca="1" si="194"/>
        <v>-6482691787432597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-6482691787432597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-27011215780969.152</v>
      </c>
      <c r="L5635" s="444">
        <f t="shared" ca="1" si="194"/>
        <v>-6509703003213566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-6509703003213566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-27123762513389.859</v>
      </c>
      <c r="L5636" s="444">
        <f t="shared" ca="1" si="194"/>
        <v>-6536826765726956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-6536826765726956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-27236778190528.984</v>
      </c>
      <c r="L5637" s="444">
        <f t="shared" ca="1" si="194"/>
        <v>-6564063543917485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-6564063543917485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-27350264766322.855</v>
      </c>
      <c r="L5638" s="444">
        <f t="shared" ca="1" si="194"/>
        <v>-6591413808683808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-6591413808683808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-27464224202849.199</v>
      </c>
      <c r="L5639" s="444">
        <f t="shared" ca="1" si="194"/>
        <v>-6618878032886657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-6618878032886657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-27578658470361.07</v>
      </c>
      <c r="L5640" s="444">
        <f t="shared" ca="1" si="194"/>
        <v>-6646456691357018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-6646456691357018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-27693569547320.906</v>
      </c>
      <c r="L5641" s="444">
        <f t="shared" ca="1" si="194"/>
        <v>-6674150260904339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-6674150260904339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-27808959420434.746</v>
      </c>
      <c r="L5642" s="444">
        <f t="shared" ca="1" si="194"/>
        <v>-6701959220324774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-6701959220324774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-27924830084686.559</v>
      </c>
      <c r="L5643" s="444">
        <f t="shared" ca="1" si="194"/>
        <v>-6729884050409461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-6729884050409461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-28041183543372.754</v>
      </c>
      <c r="L5644" s="444">
        <f t="shared" ca="1" si="194"/>
        <v>-6757925233952834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-6757925233952834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-28158021808136.809</v>
      </c>
      <c r="L5645" s="444">
        <f t="shared" ca="1" si="194"/>
        <v>-6786083255760971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-6786083255760971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-28275346899004.047</v>
      </c>
      <c r="L5646" s="444">
        <f t="shared" ca="1" si="194"/>
        <v>-6814358602659975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-6814358602659975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-28393160844416.563</v>
      </c>
      <c r="L5647" s="444">
        <f t="shared" ca="1" si="194"/>
        <v>-6842751763504392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-6842751763504392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-28511465681268.301</v>
      </c>
      <c r="L5648" s="444">
        <f t="shared" ca="1" si="194"/>
        <v>-6871263229185660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-6871263229185660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-28630263454940.25</v>
      </c>
      <c r="L5649" s="444">
        <f t="shared" ca="1" si="194"/>
        <v>-6899893492640600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-6899893492640600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-28749556219335.832</v>
      </c>
      <c r="L5650" s="444">
        <f t="shared" ca="1" si="194"/>
        <v>-6928643048859936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-6928643048859936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-28869346036916.398</v>
      </c>
      <c r="L5651" s="444">
        <f t="shared" ca="1" si="194"/>
        <v>-6957512394896852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-6957512394896852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-28989634978736.883</v>
      </c>
      <c r="L5652" s="444">
        <f t="shared" ca="1" si="194"/>
        <v>-6986502029875589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-6986502029875589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-29110425124481.621</v>
      </c>
      <c r="L5653" s="444">
        <f t="shared" ca="1" si="194"/>
        <v>-7015612455000071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-7015612455000071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-29231718562500.297</v>
      </c>
      <c r="L5654" s="444">
        <f t="shared" ca="1" si="194"/>
        <v>-7044844173562571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-7044844173562571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-29353517389844.047</v>
      </c>
      <c r="L5655" s="444">
        <f t="shared" ca="1" si="194"/>
        <v>-7074197690952415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-7074197690952415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-29475823712301.73</v>
      </c>
      <c r="L5656" s="444">
        <f t="shared" ca="1" si="194"/>
        <v>-7103673514664717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-7103673514664717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-29598639644436.316</v>
      </c>
      <c r="L5657" s="444">
        <f t="shared" ca="1" si="194"/>
        <v>-7133272154309153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-7133272154309153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-29721967309621.469</v>
      </c>
      <c r="L5658" s="444">
        <f t="shared" ca="1" si="194"/>
        <v>-7162994121618774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-7162994121618774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-29845808840078.223</v>
      </c>
      <c r="L5659" s="444">
        <f t="shared" ca="1" si="194"/>
        <v>-7192839930458852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-7192839930458852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-29970166376911.883</v>
      </c>
      <c r="L5660" s="444">
        <f t="shared" ca="1" si="194"/>
        <v>-7222810096835764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-7222810096835764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-30095042070149.016</v>
      </c>
      <c r="L5661" s="444">
        <f t="shared" ca="1" si="194"/>
        <v>-7252905138905913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-7252905138905913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-30220438078774.637</v>
      </c>
      <c r="L5662" s="444">
        <f t="shared" ca="1" si="194"/>
        <v>-7283125576984688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-7283125576984688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-30346356570769.531</v>
      </c>
      <c r="L5663" s="444">
        <f t="shared" ca="1" si="194"/>
        <v>-7313471933555458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-7313471933555458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-30472799723147.746</v>
      </c>
      <c r="L5664" s="444">
        <f t="shared" ca="1" si="194"/>
        <v>-7343944733278606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-7343944733278606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-30599769721994.191</v>
      </c>
      <c r="L5665" s="444">
        <f t="shared" ca="1" si="194"/>
        <v>-7374544503000600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-7374544503000600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-30727268762502.5</v>
      </c>
      <c r="L5666" s="444">
        <f t="shared" ca="1" si="194"/>
        <v>-7405271771763102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-7405271771763102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-30855299049012.926</v>
      </c>
      <c r="L5667" s="444">
        <f t="shared" ca="1" si="194"/>
        <v>-7436127070812115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-7436127070812115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-30983862795050.484</v>
      </c>
      <c r="L5668" s="444">
        <f t="shared" ca="1" si="194"/>
        <v>-7467110933607165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-7467110933607165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-31112962223363.188</v>
      </c>
      <c r="L5669" s="444">
        <f t="shared" ca="1" si="194"/>
        <v>-7498223895830528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-7498223895830528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-31242599565960.531</v>
      </c>
      <c r="L5670" s="444">
        <f t="shared" ca="1" si="194"/>
        <v>-7529466495396489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-7529466495396489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-31372777064152.043</v>
      </c>
      <c r="L5671" s="444">
        <f t="shared" ca="1" si="194"/>
        <v>-7560839272460641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-7560839272460641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-31503496968586</v>
      </c>
      <c r="L5672" s="444">
        <f t="shared" ca="1" si="194"/>
        <v>-7592342769429227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-7592342769429227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-31634761539288.445</v>
      </c>
      <c r="L5673" s="444">
        <f t="shared" ca="1" si="194"/>
        <v>-7623977530968515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-7623977530968515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-31766573045702.145</v>
      </c>
      <c r="L5674" s="444">
        <f t="shared" ca="1" si="194"/>
        <v>-7655744104014217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-7655744104014217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-31898933766725.906</v>
      </c>
      <c r="L5675" s="444">
        <f t="shared" ca="1" si="194"/>
        <v>-7687643037780943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-7687643037780943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-32031845990753.926</v>
      </c>
      <c r="L5676" s="444">
        <f t="shared" ca="1" si="194"/>
        <v>-7719674883771697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-7719674883771697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-32165312015715.402</v>
      </c>
      <c r="L5677" s="444">
        <f t="shared" ca="1" si="194"/>
        <v>-7751840195787412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-7751840195787412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-32299334149114.219</v>
      </c>
      <c r="L5678" s="444">
        <f t="shared" ca="1" si="194"/>
        <v>-7784139529936526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-7784139529936526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-32433914708068.859</v>
      </c>
      <c r="L5679" s="444">
        <f t="shared" ca="1" si="194"/>
        <v>-7816573444644595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-7816573444644595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-32569056019352.484</v>
      </c>
      <c r="L5680" s="444">
        <f t="shared" ca="1" si="194"/>
        <v>-7849142500663947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-7849142500663947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-32704760419433.109</v>
      </c>
      <c r="L5681" s="444">
        <f t="shared" ca="1" si="194"/>
        <v>-7881847261083380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-7881847261083380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-32841030254514.078</v>
      </c>
      <c r="L5682" s="444">
        <f t="shared" ca="1" si="194"/>
        <v>-7914688291337894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-7914688291337894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-32977867880574.559</v>
      </c>
      <c r="L5683" s="444">
        <f t="shared" ca="1" si="194"/>
        <v>-7947666159218469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-7947666159218469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-33115275663410.285</v>
      </c>
      <c r="L5684" s="444">
        <f t="shared" ca="1" si="194"/>
        <v>-7980781434881879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-7980781434881879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-33253255978674.5</v>
      </c>
      <c r="L5685" s="444">
        <f t="shared" ca="1" si="194"/>
        <v>-8014034690860554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-8014034690860554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-33391811211918.973</v>
      </c>
      <c r="L5686" s="444">
        <f t="shared" ca="1" si="194"/>
        <v>-8047426502072473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-8047426502072473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-33530943758635.305</v>
      </c>
      <c r="L5687" s="444">
        <f t="shared" ca="1" si="194"/>
        <v>-8080957445831108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-8080957445831108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-33670656024296.281</v>
      </c>
      <c r="L5688" s="444">
        <f t="shared" ca="1" si="194"/>
        <v>-8114628101855404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-8114628101855404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-33810950424397.52</v>
      </c>
      <c r="L5689" s="444">
        <f t="shared" ca="1" si="194"/>
        <v>-8148439052279802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-8148439052279802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-33951829384499.176</v>
      </c>
      <c r="L5690" s="444">
        <f t="shared" ca="1" si="194"/>
        <v>-8182390881664301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-8182390881664301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-34093295340267.922</v>
      </c>
      <c r="L5691" s="444">
        <f t="shared" ca="1" si="194"/>
        <v>-8216484177004569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-8216484177004569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-34235350737519.035</v>
      </c>
      <c r="L5692" s="444">
        <f t="shared" ca="1" si="194"/>
        <v>-8250719527742088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-8250719527742088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-34377998032258.699</v>
      </c>
      <c r="L5693" s="444">
        <f t="shared" ca="1" si="194"/>
        <v>-8285097525774347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-8285097525774347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-34521239690726.445</v>
      </c>
      <c r="L5694" s="444">
        <f t="shared" ca="1" si="194"/>
        <v>-8319618765465073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-8319618765465073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-34665078189437.809</v>
      </c>
      <c r="L5695" s="444">
        <f t="shared" ca="1" si="194"/>
        <v>-8354283843654511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-8354283843654511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-34809516015227.125</v>
      </c>
      <c r="L5696" s="444">
        <f t="shared" ca="1" si="194"/>
        <v>-8389093359669738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-8389093359669738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-34954555665290.574</v>
      </c>
      <c r="L5697" s="444">
        <f t="shared" ca="1" si="194"/>
        <v>-8424047915335029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-8424047915335029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-35100199647229.285</v>
      </c>
      <c r="L5698" s="444">
        <f t="shared" ca="1" si="194"/>
        <v>-8459148114982258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-8459148114982258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-35246450479092.742</v>
      </c>
      <c r="L5699" s="444">
        <f t="shared" ca="1" si="194"/>
        <v>-8494394565461351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-8494394565461351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-35393310689422.297</v>
      </c>
      <c r="L5700" s="444">
        <f t="shared" ca="1" si="194"/>
        <v>-8529787876150773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-8529787876150773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-35540782817294.891</v>
      </c>
      <c r="L5701" s="444">
        <f t="shared" ca="1" si="194"/>
        <v>-8565328658968068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-8565328658968068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-35688869412366.945</v>
      </c>
      <c r="L5702" s="444">
        <f t="shared" ca="1" si="194"/>
        <v>-8601017528380435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-8601017528380435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-35837573034918.477</v>
      </c>
      <c r="L5703" s="444">
        <f t="shared" ca="1" si="194"/>
        <v>-8636855101415353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-8636855101415353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-35986896255897.305</v>
      </c>
      <c r="L5704" s="444">
        <f t="shared" ca="1" si="194"/>
        <v>-8672841997671250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-8672841997671250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-36136841656963.539</v>
      </c>
      <c r="L5705" s="444">
        <f t="shared" ca="1" si="194"/>
        <v>-8708978839328214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-8708978839328214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-36287411830534.227</v>
      </c>
      <c r="L5706" s="444">
        <f t="shared" ca="1" si="194"/>
        <v>-8745266251158748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-8745266251158748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-36438609379828.109</v>
      </c>
      <c r="L5707" s="444">
        <f t="shared" ca="1" si="194"/>
        <v>-8781704860538576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-8781704860538576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-36590436918910.734</v>
      </c>
      <c r="L5708" s="444">
        <f t="shared" ca="1" si="194"/>
        <v>-8818295297457487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-8818295297457487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-36742897072739.531</v>
      </c>
      <c r="L5709" s="444">
        <f t="shared" ca="1" si="194"/>
        <v>-8855038194530227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-8855038194530227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-36895992477209.273</v>
      </c>
      <c r="L5710" s="444">
        <f t="shared" ca="1" si="194"/>
        <v>-8891934187007436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-8891934187007436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-37049725779197.648</v>
      </c>
      <c r="L5711" s="444">
        <f t="shared" ca="1" si="194"/>
        <v>-8928983912786634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-8928983912786634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-37204099636610.977</v>
      </c>
      <c r="L5712" s="444">
        <f t="shared" ca="1" si="194"/>
        <v>-8966188012423245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-8966188012423245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-37359116718430.188</v>
      </c>
      <c r="L5713" s="444">
        <f t="shared" ca="1" si="194"/>
        <v>-9003547129141675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-9003547129141675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-37514779704756.977</v>
      </c>
      <c r="L5714" s="444">
        <f t="shared" ca="1" si="194"/>
        <v>-9041061908846432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-9041061908846432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-37671091286860.133</v>
      </c>
      <c r="L5715" s="444">
        <f t="shared" ca="1" si="194"/>
        <v>-9078733000133292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-9078733000133292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-37828054167222.047</v>
      </c>
      <c r="L5716" s="444">
        <f t="shared" ca="1" si="194"/>
        <v>-9116561054300514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-9116561054300514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-37985671059585.477</v>
      </c>
      <c r="L5717" s="444">
        <f t="shared" ca="1" si="194"/>
        <v>-9154546725360100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-9154546725360100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-38143944689000.414</v>
      </c>
      <c r="L5718" s="444">
        <f t="shared" ca="1" si="194"/>
        <v>-9192690670049100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-9192690670049100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-38302877791871.25</v>
      </c>
      <c r="L5719" s="444">
        <f t="shared" ca="1" si="194"/>
        <v>-9230993547840972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-9230993547840972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-38462473116004.047</v>
      </c>
      <c r="L5720" s="444">
        <f t="shared" ca="1" si="194"/>
        <v>-9269456020956976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-9269456020956976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-38622733420654.063</v>
      </c>
      <c r="L5721" s="444">
        <f t="shared" ca="1" si="194"/>
        <v>-9308078754377630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-9308078754377630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-38783661476573.461</v>
      </c>
      <c r="L5722" s="444">
        <f t="shared" ca="1" si="194"/>
        <v>-9346862415854204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-9346862415854204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-38945260066059.18</v>
      </c>
      <c r="L5723" s="444">
        <f t="shared" ca="1" si="194"/>
        <v>-9385807675920264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-9385807675920264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-39107531983001.102</v>
      </c>
      <c r="L5724" s="444">
        <f t="shared" ca="1" si="194"/>
        <v>-9424915207903266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-9424915207903266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-39270480032930.273</v>
      </c>
      <c r="L5725" s="444">
        <f t="shared" ca="1" si="194"/>
        <v>-9464185687936196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-9464185687936196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-39434107033067.484</v>
      </c>
      <c r="L5726" s="444">
        <f t="shared" ca="1" si="194"/>
        <v>-9503619794969264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-9503619794969264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-39598415812371.93</v>
      </c>
      <c r="L5727" s="444">
        <f t="shared" ca="1" si="194"/>
        <v>-9543218210781636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-9543218210781636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-39763409211590.148</v>
      </c>
      <c r="L5728" s="444">
        <f t="shared" ca="1" si="194"/>
        <v>-9582981619993226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-9582981619993226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-39929090083305.109</v>
      </c>
      <c r="L5729" s="444">
        <f t="shared" ca="1" si="194"/>
        <v>-9622910710076532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-9622910710076532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-40095461291985.547</v>
      </c>
      <c r="L5730" s="444">
        <f t="shared" ca="1" si="194"/>
        <v>-9663006171368518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-9663006171368518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-40262525714035.492</v>
      </c>
      <c r="L5731" s="444">
        <f t="shared" ca="1" si="194"/>
        <v>-9703268697082554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-9703268697082554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-40430286237843.977</v>
      </c>
      <c r="L5732" s="444">
        <f t="shared" ca="1" si="194"/>
        <v>-9743698983320398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-9743698983320398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-40598745763834.992</v>
      </c>
      <c r="L5733" s="444">
        <f t="shared" ca="1" si="194"/>
        <v>-9784297729084232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-9784297729084232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-40767907204517.633</v>
      </c>
      <c r="L5734" s="444">
        <f t="shared" ca="1" si="194"/>
        <v>-9825065636288750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-9825065636288750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-40937773484536.461</v>
      </c>
      <c r="L5735" s="444">
        <f t="shared" ca="1" si="194"/>
        <v>-9866003409773286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-9866003409773286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-41108347540722.023</v>
      </c>
      <c r="L5736" s="444">
        <f t="shared" ca="1" si="194"/>
        <v>-9907111757314008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-9907111757314008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-41279632322141.703</v>
      </c>
      <c r="L5737" s="444">
        <f t="shared" ca="1" si="194"/>
        <v>-9948391389636150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-9948391389636150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-41451630790150.625</v>
      </c>
      <c r="L5738" s="444">
        <f t="shared" ca="1" si="194"/>
        <v>-9989843020426300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-9989843020426300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-41624345918442.914</v>
      </c>
      <c r="L5739" s="444">
        <f t="shared" ca="1" si="194"/>
        <v>-1.0031467366344742E+16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-1.0031467366344742E+16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-41797780693103.094</v>
      </c>
      <c r="L5740" s="444">
        <f t="shared" ca="1" si="194"/>
        <v>-1.0073265147037846E+16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-1.0073265147037846E+16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-41971938112657.688</v>
      </c>
      <c r="L5741" s="444">
        <f t="shared" ca="1" si="194"/>
        <v>-1.0115237085150504E+16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-1.0115237085150504E+16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-42146821188127.102</v>
      </c>
      <c r="L5742" s="444">
        <f t="shared" ca="1" si="194"/>
        <v>-1.0157383906338632E+16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-1.0157383906338632E+16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-42322432943077.633</v>
      </c>
      <c r="L5743" s="444">
        <f t="shared" ca="1" si="194"/>
        <v>-1.019970633928171E+16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-1.019970633928171E+16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-42498776413673.789</v>
      </c>
      <c r="L5744" s="444">
        <f t="shared" ca="1" si="194"/>
        <v>-1.0242205115695384E+16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-1.0242205115695384E+16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-42675854648730.766</v>
      </c>
      <c r="L5745" s="444">
        <f t="shared" ca="1" si="194"/>
        <v>-1.0284880970344114E+16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-1.0284880970344114E+16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-42853670709767.141</v>
      </c>
      <c r="L5746" s="444">
        <f t="shared" ca="1" si="194"/>
        <v>-1.0327734641053882E+16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-1.0327734641053882E+16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-43032227671057.844</v>
      </c>
      <c r="L5747" s="444">
        <f t="shared" ca="1" si="194"/>
        <v>-1.037076686872494E+16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-1.037076686872494E+16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-43211528619687.25</v>
      </c>
      <c r="L5748" s="444">
        <f t="shared" ca="1" si="194"/>
        <v>-1.0413978397344628E+16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-1.0413978397344628E+16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-43391576655602.617</v>
      </c>
      <c r="L5749" s="444">
        <f t="shared" ca="1" si="194"/>
        <v>-1.045736997400023E+16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-1.045736997400023E+16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-43572374891667.625</v>
      </c>
      <c r="L5750" s="444">
        <f t="shared" ca="1" si="194"/>
        <v>-1.0500942348891898E+16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-1.0500942348891898E+16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-43753926453716.242</v>
      </c>
      <c r="L5751" s="444">
        <f t="shared" ca="1" si="194"/>
        <v>-1.0544696275345614E+16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-1.0544696275345614E+16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-43936234480606.727</v>
      </c>
      <c r="L5752" s="444">
        <f t="shared" ca="1" si="194"/>
        <v>-1.058863250982622E+16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-1.058863250982622E+16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-44119302124275.914</v>
      </c>
      <c r="L5753" s="444">
        <f t="shared" ca="1" si="194"/>
        <v>-1.0632751811950496E+16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-1.0632751811950496E+16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-44303132549793.734</v>
      </c>
      <c r="L5754" s="444">
        <f t="shared" ca="1" si="194"/>
        <v>-1.067705494450029E+16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-1.067705494450029E+16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-44487728935417.875</v>
      </c>
      <c r="L5755" s="444">
        <f t="shared" ca="1" si="194"/>
        <v>-1.0721542673435708E+16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-1.0721542673435708E+16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-44673094472648.781</v>
      </c>
      <c r="L5756" s="444">
        <f t="shared" ca="1" si="194"/>
        <v>-1.0766215767908356E+16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-1.0766215767908356E+16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-44859232366284.813</v>
      </c>
      <c r="L5757" s="444">
        <f t="shared" ca="1" si="194"/>
        <v>-1.081107500027464E+16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-1.081107500027464E+16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-45046145834477.664</v>
      </c>
      <c r="L5758" s="444">
        <f t="shared" ca="1" si="194"/>
        <v>-1.0856121146109118E+16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-1.0856121146109118E+16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-45233838108787.992</v>
      </c>
      <c r="L5759" s="444">
        <f t="shared" ca="1" si="194"/>
        <v>-1.0901354984217906E+16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-1.0901354984217906E+16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-45422312434241.273</v>
      </c>
      <c r="L5760" s="444">
        <f t="shared" ca="1" si="194"/>
        <v>-1.0946777296652148E+16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-1.0946777296652148E+16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-45611572069383.953</v>
      </c>
      <c r="L5761" s="444">
        <f t="shared" ca="1" si="194"/>
        <v>-1.0992388868721532E+16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-1.0992388868721532E+16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-45801620286339.719</v>
      </c>
      <c r="L5762" s="444">
        <f t="shared" ca="1" si="194"/>
        <v>-1.1038190489007872E+16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-1.1038190489007872E+16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-45992460370866.133</v>
      </c>
      <c r="L5763" s="444">
        <f t="shared" ca="1" si="194"/>
        <v>-1.1084182949378738E+16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-1.1084182949378738E+16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-46184095622411.406</v>
      </c>
      <c r="L5764" s="444">
        <f t="shared" ca="1" si="194"/>
        <v>-1.113036704500115E+16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-1.113036704500115E+16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-46376529354171.461</v>
      </c>
      <c r="L5765" s="444">
        <f t="shared" ca="1" si="194"/>
        <v>-1.1176743574355322E+16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-1.1176743574355322E+16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-46569764893147.172</v>
      </c>
      <c r="L5766" s="444">
        <f t="shared" ca="1" si="194"/>
        <v>-1.122331333924847E+16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-1.122331333924847E+16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-46763805580201.961</v>
      </c>
      <c r="L5767" s="444">
        <f t="shared" ca="1" si="194"/>
        <v>-1.1270077144828672E+16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-1.1270077144828672E+16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-46958654770119.469</v>
      </c>
      <c r="L5768" s="444">
        <f t="shared" ca="1" si="194"/>
        <v>-1.1317035799598792E+16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-1.1317035799598792E+16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-47154315831661.633</v>
      </c>
      <c r="L5769" s="444">
        <f t="shared" ca="1" si="194"/>
        <v>-1.1364190115430454E+16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-1.1364190115430454E+16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-47350792147626.891</v>
      </c>
      <c r="L5770" s="444">
        <f t="shared" ca="1" si="194"/>
        <v>-1.141154090757808E+16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-1.141154090757808E+16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-47548087114908.664</v>
      </c>
      <c r="L5771" s="444">
        <f t="shared" ca="1" si="194"/>
        <v>-1.1459088994692988E+16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-1.1459088994692988E+16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-47746204144554.117</v>
      </c>
      <c r="L5772" s="444">
        <f t="shared" ca="1" si="194"/>
        <v>-1.1506835198837542E+16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-1.1506835198837542E+16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-47945146661823.094</v>
      </c>
      <c r="L5773" s="444">
        <f t="shared" ca="1" si="194"/>
        <v>-1.1554780345499366E+16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-1.1554780345499366E+16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-48144918106247.359</v>
      </c>
      <c r="L5774" s="444">
        <f t="shared" ca="1" si="194"/>
        <v>-1.1602925263605614E+16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-1.1602925263605614E+16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-48345521931690.055</v>
      </c>
      <c r="L5775" s="444">
        <f t="shared" ca="1" si="194"/>
        <v>-1.1651270785537304E+16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-1.1651270785537304E+16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-48546961606405.43</v>
      </c>
      <c r="L5776" s="444">
        <f t="shared" ca="1" si="194"/>
        <v>-1.169981774714371E+16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-1.169981774714371E+16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-48749240613098.789</v>
      </c>
      <c r="L5777" s="444">
        <f t="shared" ca="1" si="194"/>
        <v>-1.1748566987756808E+16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-1.1748566987756808E+16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-48952362448986.703</v>
      </c>
      <c r="L5778" s="444">
        <f t="shared" ca="1" si="194"/>
        <v>-1.1797519350205794E+16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-1.1797519350205794E+16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-49156330625857.477</v>
      </c>
      <c r="L5779" s="444">
        <f t="shared" ca="1" si="194"/>
        <v>-1.1846675680831652E+16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-1.1846675680831652E+16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-49361148670131.883</v>
      </c>
      <c r="L5780" s="444">
        <f t="shared" ca="1" si="194"/>
        <v>-1.1896036829501784E+16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-1.1896036829501784E+16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-49566820122924.102</v>
      </c>
      <c r="L5781" s="444">
        <f t="shared" ca="1" si="194"/>
        <v>-1.1945603649624708E+16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-1.1945603649624708E+16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-49773348540102.953</v>
      </c>
      <c r="L5782" s="444">
        <f t="shared" ca="1" si="194"/>
        <v>-1.199537699816481E+16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-1.199537699816481E+16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-49980737492353.375</v>
      </c>
      <c r="L5783" s="444">
        <f t="shared" ca="1" si="194"/>
        <v>-1.2045357735657164E+16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-1.2045357735657164E+16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-50188990565238.18</v>
      </c>
      <c r="L5784" s="444">
        <f t="shared" ca="1" si="194"/>
        <v>-1.2095546726222402E+16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-1.2095546726222402E+16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-50398111359260.008</v>
      </c>
      <c r="L5785" s="444">
        <f t="shared" ca="1" si="194"/>
        <v>-1.2145944837581662E+16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-1.2145944837581662E+16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-50608103489923.594</v>
      </c>
      <c r="L5786" s="444">
        <f t="shared" ca="1" si="194"/>
        <v>-1.2196552941071586E+16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-1.2196552941071586E+16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-50818970587798.273</v>
      </c>
      <c r="L5787" s="444">
        <f t="shared" ca="1" si="194"/>
        <v>-1.2247371911659384E+16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-1.2247371911659384E+16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-51030716298580.766</v>
      </c>
      <c r="L5788" s="444">
        <f t="shared" ca="1" si="194"/>
        <v>-1.2298402627957964E+16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-1.2298402627957964E+16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-51243344283158.18</v>
      </c>
      <c r="L5789" s="444">
        <f t="shared" ca="1" si="194"/>
        <v>-1.2349645972241122E+16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-1.2349645972241122E+16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-51456858217671.344</v>
      </c>
      <c r="L5790" s="444">
        <f t="shared" ca="1" si="194"/>
        <v>-1.2401102830458794E+16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-1.2401102830458794E+16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-51671261793578.305</v>
      </c>
      <c r="L5791" s="444">
        <f t="shared" ca="1" si="194"/>
        <v>-1.2452774092252372E+16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-1.2452774092252372E+16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-51886558717718.219</v>
      </c>
      <c r="L5792" s="444">
        <f t="shared" ca="1" si="194"/>
        <v>-1.250466065097009E+16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-1.250466065097009E+16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-52102752712375.375</v>
      </c>
      <c r="L5793" s="444">
        <f t="shared" ca="1" si="194"/>
        <v>-1.2556763403682466E+16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-1.2556763403682466E+16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-52319847515343.609</v>
      </c>
      <c r="L5794" s="444">
        <f t="shared" ca="1" si="194"/>
        <v>-1.260908325119781E+16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-1.260908325119781E+16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-52537846879990.875</v>
      </c>
      <c r="L5795" s="444">
        <f t="shared" ca="1" si="194"/>
        <v>-1.26616210980778E+16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-1.26616210980778E+16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-52756754575324.164</v>
      </c>
      <c r="L5796" s="444">
        <f t="shared" ca="1" si="194"/>
        <v>-1.2714377852653124E+16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-1.2714377852653124E+16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-52976574386054.68</v>
      </c>
      <c r="L5797" s="444">
        <f t="shared" ca="1" si="194"/>
        <v>-1.2767354427039178E+16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-1.2767354427039178E+16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-53197310112663.242</v>
      </c>
      <c r="L5798" s="444">
        <f t="shared" ca="1" si="194"/>
        <v>-1.2820551737151842E+16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-1.2820551737151842E+16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-53418965571466.008</v>
      </c>
      <c r="L5799" s="444">
        <f t="shared" ca="1" si="194"/>
        <v>-1.2873970702723308E+16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-1.2873970702723308E+16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-53641544594680.453</v>
      </c>
      <c r="L5800" s="444">
        <f t="shared" ca="1" si="194"/>
        <v>-1.2927612247317988E+16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-1.2927612247317988E+16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-53865051030491.617</v>
      </c>
      <c r="L5801" s="444">
        <f t="shared" ca="1" si="194"/>
        <v>-1.298147729834848E+16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-1.298147729834848E+16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-54089488743118.664</v>
      </c>
      <c r="L5802" s="444">
        <f t="shared" ca="1" si="194"/>
        <v>-1.3035566787091598E+16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-1.3035566787091598E+16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-54314861612881.656</v>
      </c>
      <c r="L5803" s="444">
        <f t="shared" ca="1" si="194"/>
        <v>-1.308988164870448E+16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-1.308988164870448E+16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-54541173536268.664</v>
      </c>
      <c r="L5804" s="444">
        <f t="shared" ca="1" si="194"/>
        <v>-1.3144422822240748E+16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-1.3144422822240748E+16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-54768428426003.117</v>
      </c>
      <c r="L5805" s="444">
        <f t="shared" ca="1" si="194"/>
        <v>-1.3199191250666752E+16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-1.3199191250666752E+16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-54996630211111.469</v>
      </c>
      <c r="L5806" s="444">
        <f t="shared" ca="1" si="194"/>
        <v>-1.3254187880877864E+16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-1.3254187880877864E+16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-55225782836991.102</v>
      </c>
      <c r="L5807" s="444">
        <f t="shared" ca="1" si="194"/>
        <v>-1.3309413663714856E+16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-1.3309413663714856E+16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-55455890265478.563</v>
      </c>
      <c r="L5808" s="444">
        <f t="shared" ca="1" si="194"/>
        <v>-1.3364869553980334E+16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-1.3364869553980334E+16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-55686956474918.055</v>
      </c>
      <c r="L5809" s="444">
        <f t="shared" ca="1" si="194"/>
        <v>-1.3420556510455252E+16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-1.3420556510455252E+16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-55918985460230.219</v>
      </c>
      <c r="L5810" s="444">
        <f t="shared" ca="1" si="194"/>
        <v>-1.3476475495915482E+16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-1.3476475495915482E+16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-56151981232981.172</v>
      </c>
      <c r="L5811" s="444">
        <f t="shared" ca="1" si="194"/>
        <v>-1.3532627477148464E+16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-1.3532627477148464E+16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-56385947821451.93</v>
      </c>
      <c r="L5812" s="444">
        <f t="shared" ca="1" si="194"/>
        <v>-1.3589013424969916E+16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-1.3589013424969916E+16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-56620889270707.984</v>
      </c>
      <c r="L5813" s="444">
        <f t="shared" ca="1" si="194"/>
        <v>-1.3645634314240624E+16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-1.3645634314240624E+16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-56856809642669.266</v>
      </c>
      <c r="L5814" s="444">
        <f t="shared" ca="1" si="194"/>
        <v>-1.3702491123883294E+16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-1.3702491123883294E+16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-57093713016180.391</v>
      </c>
      <c r="L5815" s="444">
        <f t="shared" ca="1" si="194"/>
        <v>-1.3759584836899474E+16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-1.3759584836899474E+16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-57331603487081.141</v>
      </c>
      <c r="L5816" s="444">
        <f t="shared" ca="1" si="194"/>
        <v>-1.3816916440386556E+16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-1.3816916440386556E+16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-57570485168277.313</v>
      </c>
      <c r="L5817" s="444">
        <f t="shared" ca="1" si="194"/>
        <v>-1.3874486925554834E+16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-1.3874486925554834E+16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-57810362189811.805</v>
      </c>
      <c r="L5818" s="444">
        <f t="shared" ca="1" si="194"/>
        <v>-1.3932297287744646E+16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-1.3932297287744646E+16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-58051238698936.023</v>
      </c>
      <c r="L5819" s="444">
        <f t="shared" ca="1" si="194"/>
        <v>-1.3990348526443582E+16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-1.3990348526443582E+16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-58293118860181.594</v>
      </c>
      <c r="L5820" s="444">
        <f t="shared" ca="1" si="194"/>
        <v>-1.4048641645303764E+16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-1.4048641645303764E+16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-58536006855432.352</v>
      </c>
      <c r="L5821" s="444">
        <f t="shared" ca="1" si="194"/>
        <v>-1.4107177652159196E+16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-1.4107177652159196E+16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-58779906883996.648</v>
      </c>
      <c r="L5822" s="444">
        <f t="shared" ca="1" si="194"/>
        <v>-1.4165957559043192E+16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-1.4165957559043192E+16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-59024823162679.969</v>
      </c>
      <c r="L5823" s="444">
        <f t="shared" ca="1" si="194"/>
        <v>-1.4224982382205872E+16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-1.4224982382205872E+16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-59270759925857.797</v>
      </c>
      <c r="L5824" s="444">
        <f t="shared" ca="1" si="194"/>
        <v>-1.428425314213173E+16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-1.428425314213173E+16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-59517721425548.883</v>
      </c>
      <c r="L5825" s="444">
        <f t="shared" ca="1" si="194"/>
        <v>-1.4343770863557278E+16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-1.4343770863557278E+16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-59765711931488.656</v>
      </c>
      <c r="L5826" s="444">
        <f t="shared" ca="1" si="194"/>
        <v>-1.4403536575488766E+16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-1.4403536575488766E+16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-60014735731203.188</v>
      </c>
      <c r="L5827" s="444">
        <f t="shared" ca="1" si="194"/>
        <v>-1.446355131121997E+16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-1.446355131121997E+16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-60264797130083.211</v>
      </c>
      <c r="L5828" s="444">
        <f t="shared" ca="1" si="194"/>
        <v>-1.4523816108350054E+16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-1.4523816108350054E+16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-60515900451458.547</v>
      </c>
      <c r="L5829" s="444">
        <f t="shared" ca="1" si="194"/>
        <v>-1.4584332008801512E+16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-1.4584332008801512E+16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-60768050036672.969</v>
      </c>
      <c r="L5830" s="444">
        <f t="shared" ca="1" si="194"/>
        <v>-1.4645100058838184E+16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-1.4645100058838184E+16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-61021250245159.102</v>
      </c>
      <c r="L5831" s="444">
        <f t="shared" ca="1" si="194"/>
        <v>-1.4706121309083344E+16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-1.4706121309083344E+16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-61275505454513.93</v>
      </c>
      <c r="L5832" s="444">
        <f t="shared" ca="1" si="194"/>
        <v>-1.4767396814537858E+16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-1.4767396814537858E+16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-61530820060574.398</v>
      </c>
      <c r="L5833" s="444">
        <f t="shared" ca="1" si="194"/>
        <v>-1.4828927634598432E+16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-1.4828927634598432E+16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-61787198477493.469</v>
      </c>
      <c r="L5834" s="444">
        <f t="shared" ca="1" si="194"/>
        <v>-1.4890714833075926E+16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-1.4890714833075926E+16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-62044645137816.367</v>
      </c>
      <c r="L5835" s="444">
        <f t="shared" ca="1" si="194"/>
        <v>-1.4952759478213742E+16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-1.4952759478213742E+16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-62303164492557.266</v>
      </c>
      <c r="L5836" s="444">
        <f t="shared" ca="1" si="194"/>
        <v>-1.50150626427063E+16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-1.50150626427063E+16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-62562761011276.258</v>
      </c>
      <c r="L5837" s="444">
        <f t="shared" ca="1" si="194"/>
        <v>-1.5077625403717576E+16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-1.5077625403717576E+16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-62823439182156.57</v>
      </c>
      <c r="L5838" s="444">
        <f t="shared" ca="1" si="194"/>
        <v>-1.5140448842899732E+16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-1.5140448842899732E+16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-63085203512082.219</v>
      </c>
      <c r="L5839" s="444">
        <f t="shared" ca="1" si="194"/>
        <v>-1.5203534046411814E+16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-1.5203534046411814E+16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-63348058526715.883</v>
      </c>
      <c r="L5840" s="444">
        <f t="shared" ca="1" si="194"/>
        <v>-1.526688210493853E+16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-1.526688210493853E+16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-63612008770577.211</v>
      </c>
      <c r="L5841" s="444">
        <f t="shared" ca="1" si="194"/>
        <v>-1.5330494113709108E+16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-1.5330494113709108E+16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-63877058807121.281</v>
      </c>
      <c r="L5842" s="444">
        <f t="shared" ca="1" si="194"/>
        <v>-1.539437117251623E+16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-1.539437117251623E+16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-64143213218817.617</v>
      </c>
      <c r="L5843" s="444">
        <f t="shared" ca="1" si="194"/>
        <v>-1.5458514385735048E+16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-1.5458514385735048E+16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-64410476607229.359</v>
      </c>
      <c r="L5844" s="444">
        <f t="shared" ca="1" si="194"/>
        <v>-1.5522924862342278E+16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-1.5522924862342278E+16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-64678853593092.82</v>
      </c>
      <c r="L5845" s="444">
        <f t="shared" ca="1" si="194"/>
        <v>-1.558760371593537E+16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-1.558760371593537E+16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-64948348816397.375</v>
      </c>
      <c r="L5846" s="444">
        <f t="shared" ca="1" si="194"/>
        <v>-1.5652552064751768E+16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-1.5652552064751768E+16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-65218966936465.711</v>
      </c>
      <c r="L5847" s="444">
        <f t="shared" ca="1" si="194"/>
        <v>-1.5717771031688234E+16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-1.5717771031688234E+16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-65490712632034.305</v>
      </c>
      <c r="L5848" s="444">
        <f t="shared" ca="1" si="194"/>
        <v>-1.5783261744320268E+16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-1.5783261744320268E+16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-65763590601334.445</v>
      </c>
      <c r="L5849" s="444">
        <f t="shared" ca="1" si="194"/>
        <v>-1.5849025334921602E+16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-1.5849025334921602E+16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-66037605562173.344</v>
      </c>
      <c r="L5850" s="444">
        <f t="shared" ca="1" si="194"/>
        <v>-1.5915062940483776E+16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-1.5915062940483776E+16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-66312762252015.742</v>
      </c>
      <c r="L5851" s="444">
        <f t="shared" ca="1" si="194"/>
        <v>-1.5981375702735792E+16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-1.5981375702735792E+16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-66589065428065.797</v>
      </c>
      <c r="L5852" s="444">
        <f t="shared" ca="1" si="194"/>
        <v>-1.6047964768163858E+16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-1.6047964768163858E+16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-66866519867349.406</v>
      </c>
      <c r="L5853" s="444">
        <f t="shared" ca="1" si="194"/>
        <v>-1.6114831288031208E+16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-1.6114831288031208E+16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-67145130366796.695</v>
      </c>
      <c r="L5854" s="444">
        <f t="shared" ca="1" si="194"/>
        <v>-1.6181976418398004E+16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-1.6181976418398004E+16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-67424901743325.016</v>
      </c>
      <c r="L5855" s="444">
        <f t="shared" ca="1" si="194"/>
        <v>-1.624940132014133E+16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-1.624940132014133E+16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-67705838833922.195</v>
      </c>
      <c r="L5856" s="444">
        <f t="shared" ca="1" si="194"/>
        <v>-1.6317107158975252E+16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-1.6317107158975252E+16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-67987946495730.219</v>
      </c>
      <c r="L5857" s="444">
        <f t="shared" ca="1" si="194"/>
        <v>-1.6385095105470982E+16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-1.6385095105470982E+16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-68271229606129.094</v>
      </c>
      <c r="L5858" s="444">
        <f t="shared" ca="1" si="194"/>
        <v>-1.6453366335077112E+16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-1.6453366335077112E+16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-68555693062821.297</v>
      </c>
      <c r="L5859" s="444">
        <f t="shared" ca="1" si="194"/>
        <v>-1.6521922028139934E+16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-1.6521922028139934E+16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-68841341783916.383</v>
      </c>
      <c r="L5860" s="444">
        <f t="shared" ca="1" si="194"/>
        <v>-1.659076336992385E+16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-1.659076336992385E+16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-69128180708016.039</v>
      </c>
      <c r="L5861" s="444">
        <f t="shared" ca="1" si="194"/>
        <v>-1.6659891550631866E+16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-1.6659891550631866E+16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-69416214794299.438</v>
      </c>
      <c r="L5862" s="444">
        <f t="shared" ca="1" si="194"/>
        <v>-1.6729307765426166E+16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-1.6729307765426166E+16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-69705449022609.016</v>
      </c>
      <c r="L5863" s="444">
        <f t="shared" ca="1" si="194"/>
        <v>-1.6799013214448776E+16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-1.6799013214448776E+16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-69995888393536.555</v>
      </c>
      <c r="L5864" s="444">
        <f t="shared" ca="1" si="194"/>
        <v>-1.6869009102842312E+16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-1.6869009102842312E+16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-70287537928509.633</v>
      </c>
      <c r="L5865" s="444">
        <f t="shared" ca="1" si="194"/>
        <v>-1.6939296640770822E+16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-1.6939296640770822E+16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-70580402669878.438</v>
      </c>
      <c r="L5866" s="444">
        <f t="shared" ca="1" si="194"/>
        <v>-1.70098770434407E+16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-1.70098770434407E+16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-70874487681002.922</v>
      </c>
      <c r="L5867" s="444">
        <f t="shared" ca="1" si="194"/>
        <v>-1.7080751531121702E+16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-1.7080751531121702E+16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-71169798046340.422</v>
      </c>
      <c r="L5868" s="444">
        <f t="shared" ca="1" si="194"/>
        <v>-1.7151921329168042E+16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-1.7151921329168042E+16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-71466338871533.5</v>
      </c>
      <c r="L5869" s="444">
        <f t="shared" ca="1" si="194"/>
        <v>-1.7223387668039576E+16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-1.7223387668039576E+16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-71764115283498.234</v>
      </c>
      <c r="L5870" s="444">
        <f t="shared" ca="1" si="194"/>
        <v>-1.7295151783323074E+16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-1.7295151783323074E+16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-72063132430512.813</v>
      </c>
      <c r="L5871" s="444">
        <f t="shared" ca="1" si="194"/>
        <v>-1.7367214915753586E+16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-1.7367214915753586E+16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-72363395482306.609</v>
      </c>
      <c r="L5872" s="444">
        <f t="shared" ca="1" si="194"/>
        <v>-1.7439578311235892E+16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-1.7439578311235892E+16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-72664909630149.563</v>
      </c>
      <c r="L5873" s="444">
        <f t="shared" ref="L5873:L6127" ca="1" si="199">I5873-J5873+K5873</f>
        <v>-1.7512243220866042E+16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-1.7512243220866042E+16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-72967680086941.828</v>
      </c>
      <c r="L5874" s="444">
        <f t="shared" ca="1" si="199"/>
        <v>-1.7585210900952984E+16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-1.7585210900952984E+16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-73271712087304.094</v>
      </c>
      <c r="L5875" s="444">
        <f t="shared" ca="1" si="199"/>
        <v>-1.7658482613040288E+16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-1.7658482613040288E+16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-73577010887667.859</v>
      </c>
      <c r="L5876" s="444">
        <f t="shared" ca="1" si="199"/>
        <v>-1.7732059623927956E+16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-1.7732059623927956E+16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-73883581766366.484</v>
      </c>
      <c r="L5877" s="444">
        <f t="shared" ca="1" si="199"/>
        <v>-1.7805943205694322E+16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-1.7805943205694322E+16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-74191430023726.344</v>
      </c>
      <c r="L5878" s="444">
        <f t="shared" ca="1" si="199"/>
        <v>-1.7880134635718048E+16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-1.7880134635718048E+16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-74500560982158.531</v>
      </c>
      <c r="L5879" s="444">
        <f t="shared" ca="1" si="199"/>
        <v>-1.7954635196700206E+16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-1.7954635196700206E+16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-74810979986250.844</v>
      </c>
      <c r="L5880" s="444">
        <f t="shared" ca="1" si="199"/>
        <v>-1.8029446176686456E+16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-1.8029446176686456E+16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-75122692402860.234</v>
      </c>
      <c r="L5881" s="444">
        <f t="shared" ca="1" si="199"/>
        <v>-1.8104568869089316E+16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-1.8104568869089316E+16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-75435703621205.484</v>
      </c>
      <c r="L5882" s="444">
        <f t="shared" ca="1" si="199"/>
        <v>-1.818000457271052E+16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-1.818000457271052E+16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-75750019052960.5</v>
      </c>
      <c r="L5883" s="444">
        <f t="shared" ca="1" si="199"/>
        <v>-1.825575459176348E+16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-1.825575459176348E+16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-76065644132347.828</v>
      </c>
      <c r="L5884" s="444">
        <f t="shared" ca="1" si="199"/>
        <v>-1.8331820235895828E+16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-1.8331820235895828E+16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-76382584316232.609</v>
      </c>
      <c r="L5885" s="444">
        <f t="shared" ca="1" si="199"/>
        <v>-1.840820282021206E+16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-1.840820282021206E+16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-76700845084216.922</v>
      </c>
      <c r="L5886" s="444">
        <f t="shared" ca="1" si="199"/>
        <v>-1.8484903665296276E+16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-1.8484903665296276E+16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-77020431938734.484</v>
      </c>
      <c r="L5887" s="444">
        <f t="shared" ca="1" si="199"/>
        <v>-1.8561924097235012E+16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-1.8561924097235012E+16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-77341350405145.875</v>
      </c>
      <c r="L5888" s="444">
        <f t="shared" ca="1" si="199"/>
        <v>-1.8639265447640156E+16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-1.8639265447640156E+16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-77663606031833.984</v>
      </c>
      <c r="L5889" s="444">
        <f t="shared" ca="1" si="199"/>
        <v>-1.8716929053671988E+16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-1.8716929053671988E+16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-77987204390299.953</v>
      </c>
      <c r="L5890" s="444">
        <f t="shared" ca="1" si="199"/>
        <v>-1.8794916258062288E+16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-1.8794916258062288E+16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-78312151075259.531</v>
      </c>
      <c r="L5891" s="444">
        <f t="shared" ca="1" si="199"/>
        <v>-1.8873228409137548E+16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-1.8873228409137548E+16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-78638451704739.781</v>
      </c>
      <c r="L5892" s="444">
        <f t="shared" ca="1" si="199"/>
        <v>-1.8951866860842288E+16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-1.8951866860842288E+16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-78966111920176.203</v>
      </c>
      <c r="L5893" s="444">
        <f t="shared" ca="1" si="199"/>
        <v>-1.9030832972762464E+16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-1.9030832972762464E+16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-79295137386510.266</v>
      </c>
      <c r="L5894" s="444">
        <f t="shared" ca="1" si="199"/>
        <v>-1.9110128110148976E+16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-1.9110128110148976E+16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-79625533792287.406</v>
      </c>
      <c r="L5895" s="444">
        <f t="shared" ca="1" si="199"/>
        <v>-1.9189753643941264E+16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-1.9189753643941264E+16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-79957306849755.266</v>
      </c>
      <c r="L5896" s="444">
        <f t="shared" ca="1" si="199"/>
        <v>-1.926971095079102E+16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-1.926971095079102E+16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-80290462294962.578</v>
      </c>
      <c r="L5897" s="444">
        <f t="shared" ca="1" si="199"/>
        <v>-1.9350001413085984E+16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-1.9350001413085984E+16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-80625005887858.266</v>
      </c>
      <c r="L5898" s="444">
        <f t="shared" ca="1" si="199"/>
        <v>-1.9430626418973844E+16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-1.9430626418973844E+16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-80960943412391.016</v>
      </c>
      <c r="L5899" s="444">
        <f t="shared" ca="1" si="199"/>
        <v>-1.9511587362386236E+16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-1.9511587362386236E+16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-81298280676609.313</v>
      </c>
      <c r="L5900" s="444">
        <f t="shared" ca="1" si="199"/>
        <v>-1.9592885643062844E+16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-1.9592885643062844E+16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-81637023512761.844</v>
      </c>
      <c r="L5901" s="444">
        <f t="shared" ca="1" si="199"/>
        <v>-1.9674522666575604E+16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-1.9674522666575604E+16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-81977177777398.344</v>
      </c>
      <c r="L5902" s="444">
        <f t="shared" ca="1" si="199"/>
        <v>-1.9756499844353004E+16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-1.9756499844353004E+16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-82318749351470.844</v>
      </c>
      <c r="L5903" s="444">
        <f t="shared" ca="1" si="199"/>
        <v>-1.9838818593704476E+16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-1.9838818593704476E+16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-82661744140435.313</v>
      </c>
      <c r="L5904" s="444">
        <f t="shared" ca="1" si="199"/>
        <v>-1.9921480337844912E+16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-1.9921480337844912E+16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-83006168074353.797</v>
      </c>
      <c r="L5905" s="444">
        <f t="shared" ca="1" si="199"/>
        <v>-2.0004486505919264E+16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-2.0004486505919264E+16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-83352027107996.938</v>
      </c>
      <c r="L5906" s="444">
        <f t="shared" ca="1" si="199"/>
        <v>-2.008783853302726E+16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-2.008783853302726E+16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-83699327220946.922</v>
      </c>
      <c r="L5907" s="444">
        <f t="shared" ca="1" si="199"/>
        <v>-2.0171537860248208E+16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-2.0171537860248208E+16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-84048074417700.859</v>
      </c>
      <c r="L5908" s="444">
        <f t="shared" ca="1" si="199"/>
        <v>-2.0255585934665908E+16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-2.0255585934665908E+16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-84398274727774.609</v>
      </c>
      <c r="L5909" s="444">
        <f t="shared" ca="1" si="199"/>
        <v>-2.0339984209393684E+16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-2.0339984209393684E+16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-84749934205807.016</v>
      </c>
      <c r="L5910" s="444">
        <f t="shared" ca="1" si="199"/>
        <v>-2.0424734143599492E+16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-2.0424734143599492E+16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-85103058931664.547</v>
      </c>
      <c r="L5911" s="444">
        <f t="shared" ca="1" si="199"/>
        <v>-2.0509837202531156E+16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-2.0509837202531156E+16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-85457655010546.484</v>
      </c>
      <c r="L5912" s="444">
        <f t="shared" ca="1" si="199"/>
        <v>-2.0595294857541704E+16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-2.0595294857541704E+16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-85813728573090.438</v>
      </c>
      <c r="L5913" s="444">
        <f t="shared" ca="1" si="199"/>
        <v>-2.0681108586114796E+16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-2.0681108586114796E+16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-86171285775478.313</v>
      </c>
      <c r="L5914" s="444">
        <f t="shared" ca="1" si="199"/>
        <v>-2.0767279871890276E+16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-2.0767279871890276E+16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-86530332799542.813</v>
      </c>
      <c r="L5915" s="444">
        <f t="shared" ca="1" si="199"/>
        <v>-2.085381020468982E+16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-2.085381020468982E+16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-86890875852874.25</v>
      </c>
      <c r="L5916" s="444">
        <f t="shared" ca="1" si="199"/>
        <v>-2.0940701080542696E+16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-2.0940701080542696E+16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-87252921168927.906</v>
      </c>
      <c r="L5917" s="444">
        <f t="shared" ca="1" si="199"/>
        <v>-2.1027954001711624E+16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-2.1027954001711624E+16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-87616475007131.766</v>
      </c>
      <c r="L5918" s="444">
        <f t="shared" ca="1" si="199"/>
        <v>-2.1115570476718756E+16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-2.1115570476718756E+16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-87981543652994.813</v>
      </c>
      <c r="L5919" s="444">
        <f t="shared" ca="1" si="199"/>
        <v>-2.1203552020371752E+16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-2.1203552020371752E+16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-88348133418215.625</v>
      </c>
      <c r="L5920" s="444">
        <f t="shared" ca="1" si="199"/>
        <v>-2.1291900153789968E+16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-2.1291900153789968E+16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-88716250640791.531</v>
      </c>
      <c r="L5921" s="444">
        <f t="shared" ca="1" si="199"/>
        <v>-2.138061640443076E+16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-2.138061640443076E+16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-89085901685128.172</v>
      </c>
      <c r="L5922" s="444">
        <f t="shared" ca="1" si="199"/>
        <v>-2.1469702306115888E+16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-2.1469702306115888E+16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-89457092942149.531</v>
      </c>
      <c r="L5923" s="444">
        <f t="shared" ca="1" si="199"/>
        <v>-2.1559159399058036E+16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-2.1559159399058036E+16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-89829830829408.484</v>
      </c>
      <c r="L5924" s="444">
        <f t="shared" ca="1" si="199"/>
        <v>-2.1648989229887444E+16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-2.1648989229887444E+16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-90204121791197.688</v>
      </c>
      <c r="L5925" s="444">
        <f t="shared" ca="1" si="199"/>
        <v>-2.173919335167864E+16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-2.173919335167864E+16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-90579972298661</v>
      </c>
      <c r="L5926" s="444">
        <f t="shared" ca="1" si="199"/>
        <v>-2.18297733239773E+16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-2.18297733239773E+16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-90957388849905.422</v>
      </c>
      <c r="L5927" s="444">
        <f t="shared" ca="1" si="199"/>
        <v>-2.1920730712827204E+16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-2.1920730712827204E+16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-91336377970113.344</v>
      </c>
      <c r="L5928" s="444">
        <f t="shared" ca="1" si="199"/>
        <v>-2.2012067090797316E+16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-2.2012067090797316E+16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-91716946211655.484</v>
      </c>
      <c r="L5929" s="444">
        <f t="shared" ca="1" si="199"/>
        <v>-2.2103784037008972E+16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-2.2103784037008972E+16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-92099100154204.047</v>
      </c>
      <c r="L5930" s="444">
        <f t="shared" ca="1" si="199"/>
        <v>-2.2195883137163176E+16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-2.2195883137163176E+16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-92482846404846.563</v>
      </c>
      <c r="L5931" s="444">
        <f t="shared" ca="1" si="199"/>
        <v>-2.2288365983568024E+16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-2.2288365983568024E+16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-92868191598200.094</v>
      </c>
      <c r="L5932" s="444">
        <f t="shared" ca="1" si="199"/>
        <v>-2.2381234175166224E+16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-2.2381234175166224E+16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-93255142396525.938</v>
      </c>
      <c r="L5933" s="444">
        <f t="shared" ca="1" si="199"/>
        <v>-2.2474489317562748E+16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-2.2474489317562748E+16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-93643705489844.781</v>
      </c>
      <c r="L5934" s="444">
        <f t="shared" ca="1" si="199"/>
        <v>-2.2568133023052592E+16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-2.2568133023052592E+16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-94033887596052.469</v>
      </c>
      <c r="L5935" s="444">
        <f t="shared" ca="1" si="199"/>
        <v>-2.2662166910648644E+16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-2.2662166910648644E+16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-94425695461036.016</v>
      </c>
      <c r="L5936" s="444">
        <f t="shared" ca="1" si="199"/>
        <v>-2.275659260610968E+16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-2.275659260610968E+16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-94819135858790.328</v>
      </c>
      <c r="L5937" s="444">
        <f t="shared" ca="1" si="199"/>
        <v>-2.2851411741968472E+16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-2.2851411741968472E+16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-95214215591535.297</v>
      </c>
      <c r="L5938" s="444">
        <f t="shared" ca="1" si="199"/>
        <v>-2.2946625957560008E+16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-2.2946625957560008E+16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-95610941489833.359</v>
      </c>
      <c r="L5939" s="444">
        <f t="shared" ca="1" si="199"/>
        <v>-2.304223689904984E+16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-2.304223689904984E+16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-96009320412707.672</v>
      </c>
      <c r="L5940" s="444">
        <f t="shared" ca="1" si="199"/>
        <v>-2.3138246219462548E+16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-2.3138246219462548E+16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-96409359247760.609</v>
      </c>
      <c r="L5941" s="444">
        <f t="shared" ca="1" si="199"/>
        <v>-2.3234655578710308E+16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-2.3234655578710308E+16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-96811064911292.953</v>
      </c>
      <c r="L5942" s="444">
        <f t="shared" ca="1" si="199"/>
        <v>-2.33314666436216E+16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-2.33314666436216E+16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-97214444348423.328</v>
      </c>
      <c r="L5943" s="444">
        <f t="shared" ca="1" si="199"/>
        <v>-2.3428681087970024E+16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-2.3428681087970024E+16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-97619504533208.438</v>
      </c>
      <c r="L5944" s="444">
        <f t="shared" ca="1" si="199"/>
        <v>-2.3526300592503232E+16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-2.3526300592503232E+16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-98026252468763.469</v>
      </c>
      <c r="L5945" s="444">
        <f t="shared" ca="1" si="199"/>
        <v>-2.3624326844971996E+16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-2.3624326844971996E+16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-98434695187383.313</v>
      </c>
      <c r="L5946" s="444">
        <f t="shared" ca="1" si="199"/>
        <v>-2.372276154015938E+16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-2.372276154015938E+16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-98844839750664.078</v>
      </c>
      <c r="L5947" s="444">
        <f t="shared" ca="1" si="199"/>
        <v>-2.3821606379910044E+16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-2.3821606379910044E+16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-99256693249625.188</v>
      </c>
      <c r="L5948" s="444">
        <f t="shared" ca="1" si="199"/>
        <v>-2.3920863073159668E+16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-2.3920863073159668E+16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-99670262804831.953</v>
      </c>
      <c r="L5949" s="444">
        <f t="shared" ca="1" si="199"/>
        <v>-2.40205333359645E+16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-2.40205333359645E+16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-100085555566518.75</v>
      </c>
      <c r="L5950" s="444">
        <f t="shared" ca="1" si="199"/>
        <v>-2.412061889153102E+16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-2.412061889153102E+16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-100502578714712.58</v>
      </c>
      <c r="L5951" s="444">
        <f t="shared" ca="1" si="199"/>
        <v>-2.4221121470245732E+16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-2.4221121470245732E+16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-100921339459357.22</v>
      </c>
      <c r="L5952" s="444">
        <f t="shared" ca="1" si="199"/>
        <v>-2.4322042809705088E+16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-2.4322042809705088E+16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-101341845040437.86</v>
      </c>
      <c r="L5953" s="444">
        <f t="shared" ca="1" si="199"/>
        <v>-2.4423384654745524E+16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-2.4423384654745524E+16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-101764102728106.34</v>
      </c>
      <c r="L5954" s="444">
        <f t="shared" ca="1" si="199"/>
        <v>-2.4525148757473632E+16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-2.4525148757473632E+16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-102188119822806.8</v>
      </c>
      <c r="L5955" s="444">
        <f t="shared" ca="1" si="199"/>
        <v>-2.462733687729644E+16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-2.462733687729644E+16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-102613903655401.83</v>
      </c>
      <c r="L5956" s="444">
        <f t="shared" ca="1" si="199"/>
        <v>-2.472995078095184E+16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-2.472995078095184E+16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-103041461587299.33</v>
      </c>
      <c r="L5957" s="444">
        <f t="shared" ca="1" si="199"/>
        <v>-2.483299224253914E+16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-2.483299224253914E+16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-103470801010579.75</v>
      </c>
      <c r="L5958" s="444">
        <f t="shared" ca="1" si="199"/>
        <v>-2.493646304354972E+16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-2.493646304354972E+16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-103901929348123.83</v>
      </c>
      <c r="L5959" s="444">
        <f t="shared" ca="1" si="199"/>
        <v>-2.5040364972897844E+16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-2.5040364972897844E+16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-104334854053741.02</v>
      </c>
      <c r="L5960" s="444">
        <f t="shared" ca="1" si="199"/>
        <v>-2.5144699826951584E+16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-2.5144699826951584E+16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-104769582612298.27</v>
      </c>
      <c r="L5961" s="444">
        <f t="shared" ca="1" si="199"/>
        <v>-2.5249469409563884E+16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-2.5249469409563884E+16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-105206122539849.52</v>
      </c>
      <c r="L5962" s="444">
        <f t="shared" ca="1" si="199"/>
        <v>-2.5354675532103732E+16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-2.5354675532103732E+16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-105644481383765.55</v>
      </c>
      <c r="L5963" s="444">
        <f t="shared" ca="1" si="199"/>
        <v>-2.5460320013487496E+16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-2.5460320013487496E+16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-106084666722864.56</v>
      </c>
      <c r="L5964" s="444">
        <f t="shared" ca="1" si="199"/>
        <v>-2.556640468021036E+16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-2.556640468021036E+16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-106526686167543.17</v>
      </c>
      <c r="L5965" s="444">
        <f t="shared" ca="1" si="199"/>
        <v>-2.5672931366377904E+16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-2.5672931366377904E+16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-106970547359907.94</v>
      </c>
      <c r="L5966" s="444">
        <f t="shared" ca="1" si="199"/>
        <v>-2.5779901913737812E+16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-2.5779901913737812E+16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-107416257973907.55</v>
      </c>
      <c r="L5967" s="444">
        <f t="shared" ca="1" si="199"/>
        <v>-2.588731817171172E+16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-2.588731817171172E+16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-107863825715465.5</v>
      </c>
      <c r="L5968" s="444">
        <f t="shared" ca="1" si="199"/>
        <v>-2.5995181997427184E+16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-2.5995181997427184E+16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-108313258322613.27</v>
      </c>
      <c r="L5969" s="444">
        <f t="shared" ca="1" si="199"/>
        <v>-2.6103495255749796E+16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-2.6103495255749796E+16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-108764563565624.16</v>
      </c>
      <c r="L5970" s="444">
        <f t="shared" ca="1" si="199"/>
        <v>-2.621225981931542E+16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-2.621225981931542E+16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-109217749247147.58</v>
      </c>
      <c r="L5971" s="444">
        <f t="shared" ca="1" si="199"/>
        <v>-2.6321477568562568E+16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-2.6321477568562568E+16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-109672823202344.03</v>
      </c>
      <c r="L5972" s="444">
        <f t="shared" ca="1" si="199"/>
        <v>-2.6431150391764912E+16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-2.6431150391764912E+16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-110129793299020.47</v>
      </c>
      <c r="L5973" s="444">
        <f t="shared" ca="1" si="199"/>
        <v>-2.6541280185063932E+16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-2.6541280185063932E+16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-110588667437766.38</v>
      </c>
      <c r="L5974" s="444">
        <f t="shared" ca="1" si="199"/>
        <v>-2.66518688525017E+16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-2.66518688525017E+16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-111049453552090.42</v>
      </c>
      <c r="L5975" s="444">
        <f t="shared" ca="1" si="199"/>
        <v>-2.6762918306053792E+16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-2.6762918306053792E+16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-111512159608557.47</v>
      </c>
      <c r="L5976" s="444">
        <f t="shared" ca="1" si="199"/>
        <v>-2.6874430465662348E+16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-2.6874430465662348E+16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-111976793606926.45</v>
      </c>
      <c r="L5977" s="444">
        <f t="shared" ca="1" si="199"/>
        <v>-2.6986407259269276E+16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-2.6986407259269276E+16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-112443363580288.66</v>
      </c>
      <c r="L5978" s="444">
        <f t="shared" ca="1" si="199"/>
        <v>-2.7098850622849564E+16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-2.7098850622849564E+16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-112911877595206.52</v>
      </c>
      <c r="L5979" s="444">
        <f t="shared" ca="1" si="199"/>
        <v>-2.7211762500444772E+16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-2.7211762500444772E+16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-113382343751853.22</v>
      </c>
      <c r="L5980" s="444">
        <f t="shared" ca="1" si="199"/>
        <v>-2.7325144844196624E+16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-2.7325144844196624E+16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-113854770184152.59</v>
      </c>
      <c r="L5981" s="444">
        <f t="shared" ca="1" si="199"/>
        <v>-2.7438999614380776E+16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-2.7438999614380776E+16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-114329165059919.89</v>
      </c>
      <c r="L5982" s="444">
        <f t="shared" ca="1" si="199"/>
        <v>-2.7553328779440696E+16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-2.7553328779440696E+16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-114805536581002.89</v>
      </c>
      <c r="L5983" s="444">
        <f t="shared" ca="1" si="199"/>
        <v>-2.76681343160217E+16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-2.76681343160217E+16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-115283892983423.75</v>
      </c>
      <c r="L5984" s="444">
        <f t="shared" ca="1" si="199"/>
        <v>-2.7783418209005124E+16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-2.7783418209005124E+16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-115764242537521.34</v>
      </c>
      <c r="L5985" s="444">
        <f t="shared" ca="1" si="199"/>
        <v>-2.7899182451542644E+16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-2.7899182451542644E+16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-116246593548094.34</v>
      </c>
      <c r="L5986" s="444">
        <f t="shared" ca="1" si="199"/>
        <v>-2.801542904509074E+16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-2.801542904509074E+16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-116730954354544.75</v>
      </c>
      <c r="L5987" s="444">
        <f t="shared" ca="1" si="199"/>
        <v>-2.8132159999445284E+16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-2.8132159999445284E+16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-117217333331022.02</v>
      </c>
      <c r="L5988" s="444">
        <f t="shared" ca="1" si="199"/>
        <v>-2.8249377332776308E+16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-2.8249377332776308E+16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-117705738886567.95</v>
      </c>
      <c r="L5989" s="444">
        <f t="shared" ca="1" si="199"/>
        <v>-2.8367083071662876E+16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-2.8367083071662876E+16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-118196179465261.97</v>
      </c>
      <c r="L5990" s="444">
        <f t="shared" ca="1" si="199"/>
        <v>-2.8485279251128136E+16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-2.8485279251128136E+16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-118688663546367.23</v>
      </c>
      <c r="L5991" s="444">
        <f t="shared" ca="1" si="199"/>
        <v>-2.8603967914674504E+16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-2.8603967914674504E+16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-119183199644477.09</v>
      </c>
      <c r="L5992" s="444">
        <f t="shared" ca="1" si="199"/>
        <v>-2.872315111431898E+16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-2.872315111431898E+16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-119679796309662.39</v>
      </c>
      <c r="L5993" s="444">
        <f t="shared" ca="1" si="199"/>
        <v>-2.8842830910628644E+16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-2.8842830910628644E+16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-120178462127619.34</v>
      </c>
      <c r="L5994" s="444">
        <f t="shared" ca="1" si="199"/>
        <v>-2.8963009372756264E+16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-2.8963009372756264E+16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-120679205719817.77</v>
      </c>
      <c r="L5995" s="444">
        <f t="shared" ca="1" si="199"/>
        <v>-2.908368857847608E+16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-2.908368857847608E+16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-121182035743650.31</v>
      </c>
      <c r="L5996" s="444">
        <f t="shared" ca="1" si="199"/>
        <v>-2.9204870614219732E+16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-2.9204870614219732E+16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-121686960892582.22</v>
      </c>
      <c r="L5997" s="444">
        <f t="shared" ca="1" si="199"/>
        <v>-2.9326557575112316E+16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-2.9326557575112316E+16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-122193989896301.31</v>
      </c>
      <c r="L5998" s="444">
        <f t="shared" ca="1" si="199"/>
        <v>-2.9448751565008616E+16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-2.9448751565008616E+16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-122703131520869.23</v>
      </c>
      <c r="L5999" s="444">
        <f t="shared" ca="1" si="199"/>
        <v>-2.9571454696529484E+16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-2.9571454696529484E+16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-123214394568872.86</v>
      </c>
      <c r="L6000" s="444">
        <f t="shared" ca="1" si="199"/>
        <v>-2.9694669091098356E+16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-2.9694669091098356E+16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-123727787879576.5</v>
      </c>
      <c r="L6001" s="444">
        <f t="shared" ca="1" si="199"/>
        <v>-2.9818396878977932E+16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-2.9818396878977932E+16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-124243320329074.72</v>
      </c>
      <c r="L6002" s="444">
        <f t="shared" ca="1" si="199"/>
        <v>-2.9942640199307008E+16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-2.9942640199307008E+16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-124761000830445.86</v>
      </c>
      <c r="L6003" s="444">
        <f t="shared" ca="1" si="199"/>
        <v>-3.0067401200137452E+16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-3.0067401200137452E+16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-125280838333906.06</v>
      </c>
      <c r="L6004" s="444">
        <f t="shared" ca="1" si="199"/>
        <v>-3.019268203847136E+16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-3.019268203847136E+16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-125802841826964</v>
      </c>
      <c r="L6005" s="444">
        <f t="shared" ca="1" si="199"/>
        <v>-3.0318484880298324E+16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-3.0318484880298324E+16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-126327020334576.34</v>
      </c>
      <c r="L6006" s="444">
        <f t="shared" ca="1" si="199"/>
        <v>-3.04448119006329E+16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-3.04448119006329E+16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-126853382919303.73</v>
      </c>
      <c r="L6007" s="444">
        <f t="shared" ca="1" si="199"/>
        <v>-3.0571665283552204E+16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-3.0571665283552204E+16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-127381938681467.52</v>
      </c>
      <c r="L6008" s="444">
        <f t="shared" ca="1" si="199"/>
        <v>-3.0699047222233672E+16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-3.0699047222233672E+16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-127912696759306.97</v>
      </c>
      <c r="L6009" s="444">
        <f t="shared" ca="1" si="199"/>
        <v>-3.082695991899298E+16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-3.082695991899298E+16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-128445666329137.44</v>
      </c>
      <c r="L6010" s="444">
        <f t="shared" ca="1" si="199"/>
        <v>-3.0955405585322116E+16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-3.0955405585322116E+16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-128980856605508.81</v>
      </c>
      <c r="L6011" s="444">
        <f t="shared" ca="1" si="199"/>
        <v>-3.1084386441927624E+16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-3.1084386441927624E+16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-129518276841365.09</v>
      </c>
      <c r="L6012" s="444">
        <f t="shared" ca="1" si="199"/>
        <v>-3.1213904718768988E+16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-3.1213904718768988E+16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-130057936328204.11</v>
      </c>
      <c r="L6013" s="444">
        <f t="shared" ca="1" si="199"/>
        <v>-3.1343962655097192E+16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-3.1343962655097192E+16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-130599844396238.3</v>
      </c>
      <c r="L6014" s="444">
        <f t="shared" ca="1" si="199"/>
        <v>-3.1474562499493432E+16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-3.1474562499493432E+16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-131144010414555.98</v>
      </c>
      <c r="L6015" s="444">
        <f t="shared" ca="1" si="199"/>
        <v>-3.1605706509907988E+16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-3.1605706509907988E+16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-131690443791283.28</v>
      </c>
      <c r="L6016" s="444">
        <f t="shared" ca="1" si="199"/>
        <v>-3.1737396953699272E+16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-3.1737396953699272E+16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-132239153973746.97</v>
      </c>
      <c r="L6017" s="444">
        <f t="shared" ca="1" si="199"/>
        <v>-3.186963610767302E+16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-3.186963610767302E+16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-132790150448637.56</v>
      </c>
      <c r="L6018" s="444">
        <f t="shared" ca="1" si="199"/>
        <v>-3.2002426258121656E+16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-3.2002426258121656E+16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-133343442742173.56</v>
      </c>
      <c r="L6019" s="444">
        <f t="shared" ca="1" si="199"/>
        <v>-3.2135769700863828E+16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-3.2135769700863828E+16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-133899040420265.97</v>
      </c>
      <c r="L6020" s="444">
        <f t="shared" ca="1" si="199"/>
        <v>-3.2269668741284092E+16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-3.2269668741284092E+16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-134456953088683.72</v>
      </c>
      <c r="L6021" s="444">
        <f t="shared" ca="1" si="199"/>
        <v>-3.2404125694372776E+16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-3.2404125694372776E+16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-135017190393219.89</v>
      </c>
      <c r="L6022" s="444">
        <f t="shared" ca="1" si="199"/>
        <v>-3.2539142884765996E+16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-3.2539142884765996E+16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-135579762019858.31</v>
      </c>
      <c r="L6023" s="444">
        <f t="shared" ca="1" si="199"/>
        <v>-3.2674722646785856E+16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-3.2674722646785856E+16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-136144677694941.05</v>
      </c>
      <c r="L6024" s="444">
        <f t="shared" ca="1" si="199"/>
        <v>-3.2810867324480796E+16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-3.2810867324480796E+16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-136711947185336.64</v>
      </c>
      <c r="L6025" s="444">
        <f t="shared" ca="1" si="199"/>
        <v>-3.2947579271666132E+16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-3.2947579271666132E+16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-137281580298608.89</v>
      </c>
      <c r="L6026" s="444">
        <f t="shared" ca="1" si="199"/>
        <v>-3.308486085196474E+16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-3.308486085196474E+16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-137853586883186.44</v>
      </c>
      <c r="L6027" s="444">
        <f t="shared" ca="1" si="199"/>
        <v>-3.3222714438847928E+16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-3.3222714438847928E+16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-138427976828533.03</v>
      </c>
      <c r="L6028" s="444">
        <f t="shared" ca="1" si="199"/>
        <v>-3.336114241567646E+16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-3.336114241567646E+16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-139004760065318.59</v>
      </c>
      <c r="L6029" s="444">
        <f t="shared" ca="1" si="199"/>
        <v>-3.350014717574178E+16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-3.350014717574178E+16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-139583946565590.77</v>
      </c>
      <c r="L6030" s="444">
        <f t="shared" ca="1" si="199"/>
        <v>-3.3639731122307372E+16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-3.3639731122307372E+16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-140165546342947.38</v>
      </c>
      <c r="L6031" s="444">
        <f t="shared" ca="1" si="199"/>
        <v>-3.377989666865032E+16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-3.377989666865032E+16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-140749569452709.66</v>
      </c>
      <c r="L6032" s="444">
        <f t="shared" ca="1" si="199"/>
        <v>-3.3920646238103028E+16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-3.3920646238103028E+16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-141336025992095.94</v>
      </c>
      <c r="L6033" s="444">
        <f t="shared" ca="1" si="199"/>
        <v>-3.4061982264095124E+16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-3.4061982264095124E+16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-141924926100396.38</v>
      </c>
      <c r="L6034" s="444">
        <f t="shared" ca="1" si="199"/>
        <v>-3.420390719019552E+16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-3.420390719019552E+16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-142516279959147.97</v>
      </c>
      <c r="L6035" s="444">
        <f t="shared" ca="1" si="199"/>
        <v>-3.4346423470154668E+16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-3.4346423470154668E+16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-143110097792311.13</v>
      </c>
      <c r="L6036" s="444">
        <f t="shared" ca="1" si="199"/>
        <v>-3.448953356794698E+16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-3.448953356794698E+16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-143706389866445.75</v>
      </c>
      <c r="L6037" s="444">
        <f t="shared" ca="1" si="199"/>
        <v>-3.4633239957813424E+16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-3.4633239957813424E+16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-144305166490889.25</v>
      </c>
      <c r="L6038" s="444">
        <f t="shared" ca="1" si="199"/>
        <v>-3.4777545124304312E+16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-3.4777545124304312E+16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-144906438017934.63</v>
      </c>
      <c r="L6039" s="444">
        <f t="shared" ca="1" si="199"/>
        <v>-3.4922451562322248E+16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-3.4922451562322248E+16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-145510214843009.38</v>
      </c>
      <c r="L6040" s="444">
        <f t="shared" ca="1" si="199"/>
        <v>-3.5067961777165256E+16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-3.5067961777165256E+16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-146116507404855.22</v>
      </c>
      <c r="L6041" s="444">
        <f t="shared" ca="1" si="199"/>
        <v>-3.5214078284570112E+16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-3.5214078284570112E+16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-146725326185708.78</v>
      </c>
      <c r="L6042" s="444">
        <f t="shared" ca="1" si="199"/>
        <v>-3.536080361075582E+16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-3.536080361075582E+16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-147336681711482.56</v>
      </c>
      <c r="L6043" s="444">
        <f t="shared" ca="1" si="199"/>
        <v>-3.5508140292467304E+16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-3.5508140292467304E+16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-147950584551947.09</v>
      </c>
      <c r="L6044" s="444">
        <f t="shared" ca="1" si="199"/>
        <v>-3.5656090877019252E+16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-3.5656090877019252E+16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-148567045320913.56</v>
      </c>
      <c r="L6045" s="444">
        <f t="shared" ca="1" si="199"/>
        <v>-3.5804657922340164E+16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-3.5804657922340164E+16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-149186074676417.34</v>
      </c>
      <c r="L6046" s="444">
        <f t="shared" ca="1" si="199"/>
        <v>-3.595384399701658E+16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-3.595384399701658E+16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-149807683320902.41</v>
      </c>
      <c r="L6047" s="444">
        <f t="shared" ca="1" si="199"/>
        <v>-3.610365168033748E+16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-3.610365168033748E+16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-150431882001406.16</v>
      </c>
      <c r="L6048" s="444">
        <f t="shared" ca="1" si="199"/>
        <v>-3.6254083562338888E+16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-3.6254083562338888E+16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-151058681509745.38</v>
      </c>
      <c r="L6049" s="444">
        <f t="shared" ca="1" si="199"/>
        <v>-3.6405142243848632E+16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-3.6405142243848632E+16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-151688092682702.63</v>
      </c>
      <c r="L6050" s="444">
        <f t="shared" ca="1" si="199"/>
        <v>-3.6556830336531336E+16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-3.6556830336531336E+16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-152320126402213.91</v>
      </c>
      <c r="L6051" s="444">
        <f t="shared" ca="1" si="199"/>
        <v>-3.6709150462933552E+16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-3.6709150462933552E+16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-152954793595556.47</v>
      </c>
      <c r="L6052" s="444">
        <f t="shared" ca="1" si="199"/>
        <v>-3.6862105256529112E+16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-3.6862105256529112E+16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-153592105235537.97</v>
      </c>
      <c r="L6053" s="444">
        <f t="shared" ca="1" si="199"/>
        <v>-3.7015697361764648E+16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-3.7015697361764648E+16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-154232072340686.03</v>
      </c>
      <c r="L6054" s="444">
        <f t="shared" ca="1" si="199"/>
        <v>-3.7169929434105336E+16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-3.7169929434105336E+16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-154874705975438.91</v>
      </c>
      <c r="L6055" s="444">
        <f t="shared" ca="1" si="199"/>
        <v>-3.7324804140080776E+16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-3.7324804140080776E+16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-155520017250336.56</v>
      </c>
      <c r="L6056" s="444">
        <f t="shared" ca="1" si="199"/>
        <v>-3.7480324157331112E+16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-3.7480324157331112E+16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-156168017322212.97</v>
      </c>
      <c r="L6057" s="444">
        <f t="shared" ca="1" si="199"/>
        <v>-3.7636492174653328E+16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-3.7636492174653328E+16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-156818717394388.88</v>
      </c>
      <c r="L6058" s="444">
        <f t="shared" ca="1" si="199"/>
        <v>-3.779331089204772E+16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-3.779331089204772E+16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-157472128716865.5</v>
      </c>
      <c r="L6059" s="444">
        <f t="shared" ca="1" si="199"/>
        <v>-3.7950783020764584E+16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-3.7950783020764584E+16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-158128262586519.09</v>
      </c>
      <c r="L6060" s="444">
        <f t="shared" ca="1" si="199"/>
        <v>-3.8108911283351104E+16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-3.8108911283351104E+16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-158787130347296.25</v>
      </c>
      <c r="L6061" s="444">
        <f t="shared" ca="1" si="199"/>
        <v>-3.82676984136984E+16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-3.82676984136984E+16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-159448743390410</v>
      </c>
      <c r="L6062" s="444">
        <f t="shared" ca="1" si="199"/>
        <v>-3.8427147157088808E+16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-3.8427147157088808E+16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-160113113154536.69</v>
      </c>
      <c r="L6063" s="444">
        <f t="shared" ca="1" si="199"/>
        <v>-3.8587260270243344E+16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-3.8587260270243344E+16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-160780251126013.94</v>
      </c>
      <c r="L6064" s="444">
        <f t="shared" ca="1" si="199"/>
        <v>-3.874804052136936E+16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-3.874804052136936E+16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-161450168839039</v>
      </c>
      <c r="L6065" s="444">
        <f t="shared" ca="1" si="199"/>
        <v>-3.89094906902084E+16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-3.89094906902084E+16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-162122877875868.34</v>
      </c>
      <c r="L6066" s="444">
        <f t="shared" ca="1" si="199"/>
        <v>-3.9071613568084272E+16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-3.9071613568084272E+16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-162798389867017.81</v>
      </c>
      <c r="L6067" s="444">
        <f t="shared" ca="1" si="199"/>
        <v>-3.9234411957951288E+16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-3.9234411957951288E+16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-163476716491463.69</v>
      </c>
      <c r="L6068" s="444">
        <f t="shared" ca="1" si="199"/>
        <v>-3.9397888674442752E+16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-3.9397888674442752E+16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-164157869476844.81</v>
      </c>
      <c r="L6069" s="444">
        <f t="shared" ca="1" si="199"/>
        <v>-3.95620465439196E+16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-3.95620465439196E+16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-164841860599665</v>
      </c>
      <c r="L6070" s="444">
        <f t="shared" ca="1" si="199"/>
        <v>-3.9726888404519264E+16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-3.9726888404519264E+16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-165528701685496.94</v>
      </c>
      <c r="L6071" s="444">
        <f t="shared" ca="1" si="199"/>
        <v>-3.989241710620476E+16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-3.989241710620476E+16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-166218404609186.5</v>
      </c>
      <c r="L6072" s="444">
        <f t="shared" ca="1" si="199"/>
        <v>-4.0058635510813944E+16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-4.0058635510813944E+16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-166910981295058.09</v>
      </c>
      <c r="L6073" s="444">
        <f t="shared" ca="1" si="199"/>
        <v>-4.0225546492109E+16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-4.0225546492109E+16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-167606443717120.84</v>
      </c>
      <c r="L6074" s="444">
        <f t="shared" ca="1" si="199"/>
        <v>-4.039315293582612E+16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-4.039315293582612E+16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-168304803899275.5</v>
      </c>
      <c r="L6075" s="444">
        <f t="shared" ca="1" si="199"/>
        <v>-4.0561457739725392E+16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-4.0561457739725392E+16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-169006073915522.47</v>
      </c>
      <c r="L6076" s="444">
        <f t="shared" ca="1" si="199"/>
        <v>-4.0730463813640912E+16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-4.0730463813640912E+16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-169710265890170.47</v>
      </c>
      <c r="L6077" s="444">
        <f t="shared" ca="1" si="199"/>
        <v>-4.090017407953108E+16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-4.090017407953108E+16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-170417391998046.16</v>
      </c>
      <c r="L6078" s="444">
        <f t="shared" ca="1" si="199"/>
        <v>-4.1070591471529128E+16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-4.1070591471529128E+16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-171127464464704.69</v>
      </c>
      <c r="L6079" s="444">
        <f t="shared" ca="1" si="199"/>
        <v>-4.1241718935993832E+16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-4.1241718935993832E+16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-171840495566640.97</v>
      </c>
      <c r="L6080" s="444">
        <f t="shared" ca="1" si="199"/>
        <v>-4.1413559431560472E+16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-4.1413559431560472E+16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-172556497631501.97</v>
      </c>
      <c r="L6081" s="444">
        <f t="shared" ca="1" si="199"/>
        <v>-4.1586115929191976E+16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-4.1586115929191976E+16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-173275483038299.91</v>
      </c>
      <c r="L6082" s="444">
        <f t="shared" ca="1" si="199"/>
        <v>-4.1759391412230272E+16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-4.1759391412230272E+16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-173997464217626.13</v>
      </c>
      <c r="L6083" s="444">
        <f t="shared" ca="1" si="199"/>
        <v>-4.1933388876447896E+16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-4.1933388876447896E+16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-174722453651866.22</v>
      </c>
      <c r="L6084" s="444">
        <f t="shared" ca="1" si="199"/>
        <v>-4.210811133009976E+16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-4.210811133009976E+16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-175450463875415.66</v>
      </c>
      <c r="L6085" s="444">
        <f t="shared" ca="1" si="199"/>
        <v>-4.2283561793975176E+16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-4.2283561793975176E+16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-176181507474896.56</v>
      </c>
      <c r="L6086" s="444">
        <f t="shared" ca="1" si="199"/>
        <v>-4.2459743301450072E+16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-4.2459743301450072E+16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-176915597089375.31</v>
      </c>
      <c r="L6087" s="444">
        <f t="shared" ca="1" si="199"/>
        <v>-4.2636658898539448E+16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-4.2636658898539448E+16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-177652745410581.03</v>
      </c>
      <c r="L6088" s="444">
        <f t="shared" ca="1" si="199"/>
        <v>-4.2814311643950032E+16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-4.2814311643950032E+16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-178392965183125.13</v>
      </c>
      <c r="L6089" s="444">
        <f t="shared" ca="1" si="199"/>
        <v>-4.299270460913316E+16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-4.299270460913316E+16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-179136269204721.5</v>
      </c>
      <c r="L6090" s="444">
        <f t="shared" ca="1" si="199"/>
        <v>-4.317184087833788E+16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-4.317184087833788E+16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-179882670326407.84</v>
      </c>
      <c r="L6091" s="444">
        <f t="shared" ca="1" si="199"/>
        <v>-4.3351723548664288E+16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-4.3351723548664288E+16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-180632181452767.88</v>
      </c>
      <c r="L6092" s="444">
        <f t="shared" ca="1" si="199"/>
        <v>-4.3532355730117056E+16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-4.3532355730117056E+16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-181384815542154.41</v>
      </c>
      <c r="L6093" s="444">
        <f t="shared" ca="1" si="199"/>
        <v>-4.3713740545659208E+16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-4.3713740545659208E+16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-182140585606913.38</v>
      </c>
      <c r="L6094" s="444">
        <f t="shared" ca="1" si="199"/>
        <v>-4.389588113126612E+16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-4.389588113126612E+16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-182899504713608.84</v>
      </c>
      <c r="L6095" s="444">
        <f t="shared" ca="1" si="199"/>
        <v>-4.4078780635979728E+16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-4.4078780635979728E+16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-183661585983248.88</v>
      </c>
      <c r="L6096" s="444">
        <f t="shared" ca="1" si="199"/>
        <v>-4.4262442221962976E+16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-4.4262442221962976E+16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-184426842591512.41</v>
      </c>
      <c r="L6097" s="444">
        <f t="shared" ca="1" si="199"/>
        <v>-4.4446869064554488E+16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-4.4446869064554488E+16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-185195287768977.03</v>
      </c>
      <c r="L6098" s="444">
        <f t="shared" ca="1" si="199"/>
        <v>-4.4632064352323464E+16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-4.4632064352323464E+16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-185966934801347.75</v>
      </c>
      <c r="L6099" s="444">
        <f t="shared" ca="1" si="199"/>
        <v>-4.4818031287124808E+16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-4.4818031287124808E+16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-186741797029686.69</v>
      </c>
      <c r="L6100" s="444">
        <f t="shared" ca="1" si="199"/>
        <v>-4.5004773084154496E+16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-4.5004773084154496E+16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-187519887850643.72</v>
      </c>
      <c r="L6101" s="444">
        <f t="shared" ca="1" si="199"/>
        <v>-4.5192292972005136E+16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-4.5192292972005136E+16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-188301220716688.06</v>
      </c>
      <c r="L6102" s="444">
        <f t="shared" ca="1" si="199"/>
        <v>-4.5380594192721824E+16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-4.5380594192721824E+16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-189085809136340.94</v>
      </c>
      <c r="L6103" s="444">
        <f t="shared" ca="1" si="199"/>
        <v>-4.5569680001858168E+16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-4.5569680001858168E+16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-189873666674409.03</v>
      </c>
      <c r="L6104" s="444">
        <f t="shared" ca="1" si="199"/>
        <v>-4.5759553668532576E+16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-4.5759553668532576E+16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-190664806952219.06</v>
      </c>
      <c r="L6105" s="444">
        <f t="shared" ca="1" si="199"/>
        <v>-4.5950218475484792E+16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-4.5950218475484792E+16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-191459243647853.31</v>
      </c>
      <c r="L6106" s="444">
        <f t="shared" ca="1" si="199"/>
        <v>-4.6141677719132648E+16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-4.6141677719132648E+16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-192256990496386.03</v>
      </c>
      <c r="L6107" s="444">
        <f t="shared" ca="1" si="199"/>
        <v>-4.6333934709629032E+16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-4.6333934709629032E+16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-193058061290120.97</v>
      </c>
      <c r="L6108" s="444">
        <f t="shared" ca="1" si="199"/>
        <v>-4.6526992770919152E+16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-4.6526992770919152E+16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-193862469878829.81</v>
      </c>
      <c r="L6109" s="444">
        <f t="shared" ca="1" si="199"/>
        <v>-4.6720855240797984E+16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-4.6720855240797984E+16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-194670230169991.59</v>
      </c>
      <c r="L6110" s="444">
        <f t="shared" ca="1" si="199"/>
        <v>-4.6915525470967976E+16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-4.6915525470967976E+16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-195481356129033.22</v>
      </c>
      <c r="L6111" s="444">
        <f t="shared" ca="1" si="199"/>
        <v>-4.7111006827097008E+16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-4.7111006827097008E+16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-196295861779570.88</v>
      </c>
      <c r="L6112" s="444">
        <f t="shared" ca="1" si="199"/>
        <v>-4.7307302688876576E+16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-4.7307302688876576E+16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-197113761203652.41</v>
      </c>
      <c r="L6113" s="444">
        <f t="shared" ca="1" si="199"/>
        <v>-4.7504416450080232E+16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-4.7504416450080232E+16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-197935068542000.97</v>
      </c>
      <c r="L6114" s="444">
        <f t="shared" ca="1" si="199"/>
        <v>-4.7702351518622232E+16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-4.7702351518622232E+16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-198759797994259.31</v>
      </c>
      <c r="L6115" s="444">
        <f t="shared" ca="1" si="199"/>
        <v>-4.7901111316616488E+16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-4.7901111316616488E+16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-199587963819235.38</v>
      </c>
      <c r="L6116" s="444">
        <f t="shared" ca="1" si="199"/>
        <v>-4.810069928043572E+16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-4.810069928043572E+16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-200419580335148.84</v>
      </c>
      <c r="L6117" s="444">
        <f t="shared" ca="1" si="199"/>
        <v>-4.8301118860770872E+16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-4.8301118860770872E+16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-201254661919878.63</v>
      </c>
      <c r="L6118" s="444">
        <f t="shared" ca="1" si="199"/>
        <v>-4.8502373522690752E+16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-4.8502373522690752E+16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-202093223011211.47</v>
      </c>
      <c r="L6119" s="444">
        <f t="shared" ca="1" si="199"/>
        <v>-4.870446674570196E+16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-4.870446674570196E+16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-202935278107091.5</v>
      </c>
      <c r="L6120" s="444">
        <f t="shared" ca="1" si="199"/>
        <v>-4.8907402023809048E+16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-4.8907402023809048E+16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-203780841765871.03</v>
      </c>
      <c r="L6121" s="444">
        <f t="shared" ca="1" si="199"/>
        <v>-4.911118286557492E+16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-4.911118286557492E+16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-204629928606562.16</v>
      </c>
      <c r="L6122" s="444">
        <f t="shared" ca="1" si="199"/>
        <v>-4.931581279418148E+16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-4.931581279418148E+16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-205482553309089.5</v>
      </c>
      <c r="L6123" s="444">
        <f t="shared" ca="1" si="199"/>
        <v>-4.9521295347490568E+16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-4.9521295347490568E+16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-206338730614544.03</v>
      </c>
      <c r="L6124" s="444">
        <f t="shared" ca="1" si="199"/>
        <v>-4.9727634078105112E+16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-4.9727634078105112E+16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-207198475325437.97</v>
      </c>
      <c r="L6125" s="444">
        <f t="shared" ca="1" si="199"/>
        <v>-4.9934832553430552E+16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-4.9934832553430552E+16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-208061802305960.63</v>
      </c>
      <c r="L6126" s="444">
        <f t="shared" ca="1" si="199"/>
        <v>-5.0142894355736512E+16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-5.0142894355736512E+16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-208928726482235.47</v>
      </c>
      <c r="L6127" s="444">
        <f t="shared" ca="1" si="199"/>
        <v>-5.0351823082218744E+16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-5.0351823082218744E+16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-209799262842578.09</v>
      </c>
      <c r="L6128" s="444">
        <f t="shared" ref="L6128:L6250" ca="1" si="204">I6128-J6128+K6128</f>
        <v>-5.056162234506132E+16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-5.056162234506132E+16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-210673426437755.5</v>
      </c>
      <c r="L6129" s="444">
        <f t="shared" ca="1" si="204"/>
        <v>-5.0772295771499072E+16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-5.0772295771499072E+16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-211551232381246.13</v>
      </c>
      <c r="L6130" s="444">
        <f t="shared" ca="1" si="204"/>
        <v>-5.098384700388032E+16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-5.098384700388032E+16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-212432695849501.34</v>
      </c>
      <c r="L6131" s="444">
        <f t="shared" ca="1" si="204"/>
        <v>-5.1196279699729824E+16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-5.1196279699729824E+16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-213317832082207.59</v>
      </c>
      <c r="L6132" s="444">
        <f t="shared" ca="1" si="204"/>
        <v>-5.1409597531812032E+16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-5.1409597531812032E+16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-214206656382550.13</v>
      </c>
      <c r="L6133" s="444">
        <f t="shared" ca="1" si="204"/>
        <v>-5.1623804188194584E+16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-5.1623804188194584E+16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-215099184117477.44</v>
      </c>
      <c r="L6134" s="444">
        <f t="shared" ca="1" si="204"/>
        <v>-5.1838903372312064E+16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-5.1838903372312064E+16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-215995430717966.94</v>
      </c>
      <c r="L6135" s="444">
        <f t="shared" ca="1" si="204"/>
        <v>-5.2054898803030032E+16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-5.2054898803030032E+16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-216895411679291.81</v>
      </c>
      <c r="L6136" s="444">
        <f t="shared" ca="1" si="204"/>
        <v>-5.227179421470932E+16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-5.227179421470932E+16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-217799142561288.84</v>
      </c>
      <c r="L6137" s="444">
        <f t="shared" ca="1" si="204"/>
        <v>-5.2489593357270608E+16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-5.2489593357270608E+16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-218706638988627.53</v>
      </c>
      <c r="L6138" s="444">
        <f t="shared" ca="1" si="204"/>
        <v>-5.2708299996259232E+16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-5.2708299996259232E+16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-219617916651080.13</v>
      </c>
      <c r="L6139" s="444">
        <f t="shared" ca="1" si="204"/>
        <v>-5.2927917912910312E+16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-5.2927917912910312E+16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-220532991303792.97</v>
      </c>
      <c r="L6140" s="444">
        <f t="shared" ca="1" si="204"/>
        <v>-5.3148450904214104E+16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-5.3148450904214104E+16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-221451878767558.75</v>
      </c>
      <c r="L6141" s="444">
        <f t="shared" ca="1" si="204"/>
        <v>-5.3369902782981664E+16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-5.3369902782981664E+16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-222374594929090.25</v>
      </c>
      <c r="L6142" s="444">
        <f t="shared" ca="1" si="204"/>
        <v>-5.3592277377910752E+16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-5.3592277377910752E+16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-223301155741294.81</v>
      </c>
      <c r="L6143" s="444">
        <f t="shared" ca="1" si="204"/>
        <v>-5.3815578533652048E+16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-5.3815578533652048E+16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-224231577223550.19</v>
      </c>
      <c r="L6144" s="444">
        <f t="shared" ca="1" si="204"/>
        <v>-5.40398101108756E+16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-5.40398101108756E+16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-225165875461981.66</v>
      </c>
      <c r="L6145" s="444">
        <f t="shared" ca="1" si="204"/>
        <v>-5.4264975986337584E+16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-5.4264975986337584E+16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-226104066609739.94</v>
      </c>
      <c r="L6146" s="444">
        <f t="shared" ca="1" si="204"/>
        <v>-5.449108005294732E+16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-5.449108005294732E+16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-227046166887280.5</v>
      </c>
      <c r="L6147" s="444">
        <f t="shared" ca="1" si="204"/>
        <v>-5.47181262198346E+16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-5.47181262198346E+16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-227992192582644.16</v>
      </c>
      <c r="L6148" s="444">
        <f t="shared" ca="1" si="204"/>
        <v>-5.4946118412417248E+16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-5.4946118412417248E+16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-228942160051738.53</v>
      </c>
      <c r="L6149" s="444">
        <f t="shared" ca="1" si="204"/>
        <v>-5.5175060572468984E+16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-5.5175060572468984E+16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-229896085718620.75</v>
      </c>
      <c r="L6150" s="444">
        <f t="shared" ca="1" si="204"/>
        <v>-5.5404956658187608E+16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-5.5404956658187608E+16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-230853986075781.69</v>
      </c>
      <c r="L6151" s="444">
        <f t="shared" ca="1" si="204"/>
        <v>-5.5635810644263392E+16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-5.5635810644263392E+16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-231815877684430.78</v>
      </c>
      <c r="L6152" s="444">
        <f t="shared" ca="1" si="204"/>
        <v>-5.5867626521947824E+16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-5.5867626521947824E+16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-232781777174782.59</v>
      </c>
      <c r="L6153" s="444">
        <f t="shared" ca="1" si="204"/>
        <v>-5.6100408299122608E+16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-5.6100408299122608E+16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-233751701246344.19</v>
      </c>
      <c r="L6154" s="444">
        <f t="shared" ca="1" si="204"/>
        <v>-5.6334160000368952E+16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-5.6334160000368952E+16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-234725666668203.94</v>
      </c>
      <c r="L6155" s="444">
        <f t="shared" ca="1" si="204"/>
        <v>-5.6568885667037152E+16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-5.6568885667037152E+16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-235703690279321.5</v>
      </c>
      <c r="L6156" s="444">
        <f t="shared" ca="1" si="204"/>
        <v>-5.6804589357316472E+16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-5.6804589357316472E+16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-236685788988818.66</v>
      </c>
      <c r="L6157" s="444">
        <f t="shared" ca="1" si="204"/>
        <v>-5.7041275146305288E+16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-5.7041275146305288E+16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-237671979776272.06</v>
      </c>
      <c r="L6158" s="444">
        <f t="shared" ca="1" si="204"/>
        <v>-5.727894712608156E+16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-5.727894712608156E+16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-238662279692006.47</v>
      </c>
      <c r="L6159" s="444">
        <f t="shared" ca="1" si="204"/>
        <v>-5.7517609405773568E+16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-5.7517609405773568E+16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-239656705857389.84</v>
      </c>
      <c r="L6160" s="444">
        <f t="shared" ca="1" si="204"/>
        <v>-5.775726611163096E+16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-5.775726611163096E+16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-240655275465129.03</v>
      </c>
      <c r="L6161" s="444">
        <f t="shared" ca="1" si="204"/>
        <v>-5.7997921387096088E+16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-5.7997921387096088E+16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-241658005779567.03</v>
      </c>
      <c r="L6162" s="444">
        <f t="shared" ca="1" si="204"/>
        <v>-5.8239579392875656E+16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-5.8239579392875656E+16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-242664914136981.91</v>
      </c>
      <c r="L6163" s="444">
        <f t="shared" ca="1" si="204"/>
        <v>-5.848224430701264E+16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-5.848224430701264E+16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-243676017945886.03</v>
      </c>
      <c r="L6164" s="444">
        <f t="shared" ca="1" si="204"/>
        <v>-5.8725920324958528E+16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-5.8725920324958528E+16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-244691334687327.22</v>
      </c>
      <c r="L6165" s="444">
        <f t="shared" ca="1" si="204"/>
        <v>-5.8970611659645856E+16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-5.8970611659645856E+16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-245710881915191.06</v>
      </c>
      <c r="L6166" s="444">
        <f t="shared" ca="1" si="204"/>
        <v>-5.9216322541561048E+16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-5.9216322541561048E+16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-246734677256504.38</v>
      </c>
      <c r="L6167" s="444">
        <f t="shared" ca="1" si="204"/>
        <v>-5.9463057218817552E+16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-5.9463057218817552E+16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-247762738411739.78</v>
      </c>
      <c r="L6168" s="444">
        <f t="shared" ca="1" si="204"/>
        <v>-5.9710819957229288E+16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-5.9710819957229288E+16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-248795083155122.03</v>
      </c>
      <c r="L6169" s="444">
        <f t="shared" ca="1" si="204"/>
        <v>-5.9959615040384408E+16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-5.9959615040384408E+16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-249831729334935</v>
      </c>
      <c r="L6170" s="444">
        <f t="shared" ca="1" si="204"/>
        <v>-6.0209446769719344E+16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-6.0209446769719344E+16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-250872694873830.59</v>
      </c>
      <c r="L6171" s="444">
        <f t="shared" ca="1" si="204"/>
        <v>-6.0460319464593176E+16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-6.0460319464593176E+16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-251917997769138.22</v>
      </c>
      <c r="L6172" s="444">
        <f t="shared" ca="1" si="204"/>
        <v>-6.0712237462362312E+16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-6.0712237462362312E+16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-252967656093176.25</v>
      </c>
      <c r="L6173" s="444">
        <f t="shared" ca="1" si="204"/>
        <v>-6.0965205118455488E+16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-6.0965205118455488E+16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-254021687993564.53</v>
      </c>
      <c r="L6174" s="444">
        <f t="shared" ca="1" si="204"/>
        <v>-6.1219226806449056E+16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-6.1219226806449056E+16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-255080111693537.72</v>
      </c>
      <c r="L6175" s="444">
        <f t="shared" ca="1" si="204"/>
        <v>-6.1474306918142592E+16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-6.1474306918142592E+16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-256142945492260.78</v>
      </c>
      <c r="L6176" s="444">
        <f t="shared" ca="1" si="204"/>
        <v>-6.1730449863634856E+16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-6.1730449863634856E+16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-257210207765145.19</v>
      </c>
      <c r="L6177" s="444">
        <f t="shared" ca="1" si="204"/>
        <v>-6.19876600714E+16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-6.19876600714E+16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-258281916964166.63</v>
      </c>
      <c r="L6178" s="444">
        <f t="shared" ca="1" si="204"/>
        <v>-6.2245941988364168E+16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-6.2245941988364168E+16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-259358091618184.03</v>
      </c>
      <c r="L6179" s="444">
        <f t="shared" ca="1" si="204"/>
        <v>-6.2505300079982352E+16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-6.2505300079982352E+16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-260438750333259.78</v>
      </c>
      <c r="L6180" s="444">
        <f t="shared" ca="1" si="204"/>
        <v>-6.2765738830315608E+16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-6.2765738830315608E+16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-261523911792981.69</v>
      </c>
      <c r="L6181" s="444">
        <f t="shared" ca="1" si="204"/>
        <v>-6.3027262742108592E+16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-6.3027262742108592E+16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-262613594758785.75</v>
      </c>
      <c r="L6182" s="444">
        <f t="shared" ca="1" si="204"/>
        <v>-6.3289876336867376E+16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-6.3289876336867376E+16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-263707818070280.72</v>
      </c>
      <c r="L6183" s="444">
        <f t="shared" ca="1" si="204"/>
        <v>-6.3553584154937656E+16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-6.3553584154937656E+16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-264806600645573.56</v>
      </c>
      <c r="L6184" s="444">
        <f t="shared" ca="1" si="204"/>
        <v>-6.3818390755583232E+16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-6.3818390755583232E+16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-265909961481596.84</v>
      </c>
      <c r="L6185" s="444">
        <f t="shared" ca="1" si="204"/>
        <v>-6.4084300717064832E+16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-6.4084300717064832E+16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-267017919654436.78</v>
      </c>
      <c r="L6186" s="444">
        <f t="shared" ca="1" si="204"/>
        <v>-6.4351318636719272E+16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-6.4351318636719272E+16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-268130494319663.63</v>
      </c>
      <c r="L6187" s="444">
        <f t="shared" ca="1" si="204"/>
        <v>-6.4619449131038936E+16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-6.4619449131038936E+16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-269247704712662.25</v>
      </c>
      <c r="L6188" s="444">
        <f t="shared" ca="1" si="204"/>
        <v>-6.48886968357516E+16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-6.48886968357516E+16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-270369570148965.03</v>
      </c>
      <c r="L6189" s="444">
        <f t="shared" ca="1" si="204"/>
        <v>-6.5159066405900568E+16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-6.5159066405900568E+16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-271496110024585.66</v>
      </c>
      <c r="L6190" s="444">
        <f t="shared" ca="1" si="204"/>
        <v>-6.5430562515925152E+16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-6.5430562515925152E+16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-272627343816354.78</v>
      </c>
      <c r="L6191" s="444">
        <f t="shared" ca="1" si="204"/>
        <v>-6.5703189859741504E+16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-6.5703189859741504E+16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-273763291082256.25</v>
      </c>
      <c r="L6192" s="444">
        <f t="shared" ca="1" si="204"/>
        <v>-6.597695315082376E+16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-6.597695315082376E+16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-274903971461765.66</v>
      </c>
      <c r="L6193" s="444">
        <f t="shared" ca="1" si="204"/>
        <v>-6.6251857122285528E+16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-6.6251857122285528E+16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-276049404676189.69</v>
      </c>
      <c r="L6194" s="444">
        <f t="shared" ca="1" si="204"/>
        <v>-6.652790652696172E+16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-6.652790652696172E+16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-277199610529007.13</v>
      </c>
      <c r="L6195" s="444">
        <f t="shared" ca="1" si="204"/>
        <v>-6.6805106137490728E+16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-6.6805106137490728E+16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-278354608906211.34</v>
      </c>
      <c r="L6196" s="444">
        <f t="shared" ca="1" si="204"/>
        <v>-6.7083460746396936E+16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-6.7083460746396936E+16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-279514419776653.88</v>
      </c>
      <c r="L6197" s="444">
        <f t="shared" ca="1" si="204"/>
        <v>-6.7362975166173592E+16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-6.7362975166173592E+16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-280679063192389.97</v>
      </c>
      <c r="L6198" s="444">
        <f t="shared" ca="1" si="204"/>
        <v>-6.7643654229365984E+16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-6.7643654229365984E+16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-281848559289024.88</v>
      </c>
      <c r="L6199" s="444">
        <f t="shared" ca="1" si="204"/>
        <v>-6.7925502788655008E+16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-6.7925502788655008E+16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-283022928286062.5</v>
      </c>
      <c r="L6200" s="444">
        <f t="shared" ca="1" si="204"/>
        <v>-6.8208525716941072E+16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-6.8208525716941072E+16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-284202190487254.44</v>
      </c>
      <c r="L6201" s="444">
        <f t="shared" ca="1" si="204"/>
        <v>-6.8492727907428328E+16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-6.8492727907428328E+16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-285386366280951.38</v>
      </c>
      <c r="L6202" s="444">
        <f t="shared" ca="1" si="204"/>
        <v>-6.877811427370928E+16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-6.877811427370928E+16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-286575476140455.31</v>
      </c>
      <c r="L6203" s="444">
        <f t="shared" ca="1" si="204"/>
        <v>-6.9064689749849736E+16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-6.9064689749849736E+16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-287769540624373.88</v>
      </c>
      <c r="L6204" s="444">
        <f t="shared" ca="1" si="204"/>
        <v>-6.9352459290474112E+16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-6.9352459290474112E+16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-288968580376975.5</v>
      </c>
      <c r="L6205" s="444">
        <f t="shared" ca="1" si="204"/>
        <v>-6.9641427870851088E+16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-6.9641427870851088E+16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-290172616128546.19</v>
      </c>
      <c r="L6206" s="444">
        <f t="shared" ca="1" si="204"/>
        <v>-6.9931600486979632E+16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-6.9931600486979632E+16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-291381668695748.44</v>
      </c>
      <c r="L6207" s="444">
        <f t="shared" ca="1" si="204"/>
        <v>-7.0222982155675384E+16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-7.0222982155675384E+16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-292595758981980.75</v>
      </c>
      <c r="L6208" s="444">
        <f t="shared" ca="1" si="204"/>
        <v>-7.0515577914657368E+16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-7.0515577914657368E+16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-293814907977739</v>
      </c>
      <c r="L6209" s="444">
        <f t="shared" ca="1" si="204"/>
        <v>-7.0809392822635104E+16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-7.0809392822635104E+16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-295039136760979.56</v>
      </c>
      <c r="L6210" s="444">
        <f t="shared" ca="1" si="204"/>
        <v>-7.110443195939608E+16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-7.110443195939608E+16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-296268466497483.69</v>
      </c>
      <c r="L6211" s="444">
        <f t="shared" ca="1" si="204"/>
        <v>-7.140070042589356E+16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-7.140070042589356E+16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-297502918441223.19</v>
      </c>
      <c r="L6212" s="444">
        <f t="shared" ca="1" si="204"/>
        <v>-7.1698203344334784E+16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-7.1698203344334784E+16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-298742513934728.25</v>
      </c>
      <c r="L6213" s="444">
        <f t="shared" ca="1" si="204"/>
        <v>-7.1996945858269512E+16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-7.1996945858269512E+16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-299987274409456.31</v>
      </c>
      <c r="L6214" s="444">
        <f t="shared" ca="1" si="204"/>
        <v>-7.2296933132678976E+16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-7.2296933132678976E+16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-301237221386162.38</v>
      </c>
      <c r="L6215" s="444">
        <f t="shared" ca="1" si="204"/>
        <v>-7.2598170354065136E+16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-7.2598170354065136E+16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-302492376475271.38</v>
      </c>
      <c r="L6216" s="444">
        <f t="shared" ca="1" si="204"/>
        <v>-7.29006627305404E+16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-7.29006627305404E+16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-303752761377251.69</v>
      </c>
      <c r="L6217" s="444">
        <f t="shared" ca="1" si="204"/>
        <v>-7.3204415491917648E+16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-7.3204415491917648E+16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-305018397882990.19</v>
      </c>
      <c r="L6218" s="444">
        <f t="shared" ca="1" si="204"/>
        <v>-7.350943388980064E+16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-7.350943388980064E+16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-306289307874169.31</v>
      </c>
      <c r="L6219" s="444">
        <f t="shared" ca="1" si="204"/>
        <v>-7.3815723197674816E+16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-7.3815723197674816E+16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-307565513323645.06</v>
      </c>
      <c r="L6220" s="444">
        <f t="shared" ca="1" si="204"/>
        <v>-7.4123288710998464E+16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-7.4123288710998464E+16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-308847036295826.94</v>
      </c>
      <c r="L6221" s="444">
        <f t="shared" ca="1" si="204"/>
        <v>-7.4432135747294288E+16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-7.4432135747294288E+16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-310133898947059.5</v>
      </c>
      <c r="L6222" s="444">
        <f t="shared" ca="1" si="204"/>
        <v>-7.4742269646241344E+16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-7.4742269646241344E+16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-311426123526005.63</v>
      </c>
      <c r="L6223" s="444">
        <f t="shared" ca="1" si="204"/>
        <v>-7.5053695769767344E+16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-7.5053695769767344E+16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-312723732374030.63</v>
      </c>
      <c r="L6224" s="444">
        <f t="shared" ca="1" si="204"/>
        <v>-7.5366419502141376E+16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-7.5366419502141376E+16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-314026747925589.06</v>
      </c>
      <c r="L6225" s="444">
        <f t="shared" ca="1" si="204"/>
        <v>-7.568044625006696E+16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-7.568044625006696E+16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-315335192708612.31</v>
      </c>
      <c r="L6226" s="444">
        <f t="shared" ca="1" si="204"/>
        <v>-7.5995781442775568E+16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-7.5995781442775568E+16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-316649089344898.19</v>
      </c>
      <c r="L6227" s="444">
        <f t="shared" ca="1" si="204"/>
        <v>-7.6312430532120464E+16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-7.6312430532120464E+16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-317968460550501.94</v>
      </c>
      <c r="L6228" s="444">
        <f t="shared" ca="1" si="204"/>
        <v>-7.663039899267096E+16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-7.663039899267096E+16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-319293329136129</v>
      </c>
      <c r="L6229" s="444">
        <f t="shared" ca="1" si="204"/>
        <v>-7.6949692321807088E+16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-7.6949692321807088E+16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-320623718007529.5</v>
      </c>
      <c r="L6230" s="444">
        <f t="shared" ca="1" si="204"/>
        <v>-7.7270316039814624E+16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-7.7270316039814624E+16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-321959650165894.25</v>
      </c>
      <c r="L6231" s="444">
        <f t="shared" ca="1" si="204"/>
        <v>-7.7592275689980512E+16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-7.7592275689980512E+16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-323301148708252.13</v>
      </c>
      <c r="L6232" s="444">
        <f t="shared" ca="1" si="204"/>
        <v>-7.7915576838688768E+16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-7.7915576838688768E+16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-324648236827869.88</v>
      </c>
      <c r="L6233" s="444">
        <f t="shared" ca="1" si="204"/>
        <v>-7.824022507551664E+16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-7.824022507551664E+16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-326000937814652.69</v>
      </c>
      <c r="L6234" s="444">
        <f t="shared" ca="1" si="204"/>
        <v>-7.8566226013331296E+16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-7.8566226013331296E+16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-327359275055547.06</v>
      </c>
      <c r="L6235" s="444">
        <f t="shared" ca="1" si="204"/>
        <v>-7.8893585288386848E+16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-7.8893585288386848E+16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-328723272034945.19</v>
      </c>
      <c r="L6236" s="444">
        <f t="shared" ca="1" si="204"/>
        <v>-7.9222308560421792E+16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-7.9222308560421792E+16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-330092952335090.81</v>
      </c>
      <c r="L6237" s="444">
        <f t="shared" ca="1" si="204"/>
        <v>-7.955240151275688E+16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-7.955240151275688E+16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-331468339636487</v>
      </c>
      <c r="L6238" s="444">
        <f t="shared" ca="1" si="204"/>
        <v>-7.988386985239336E+16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-7.988386985239336E+16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-332849457718305.69</v>
      </c>
      <c r="L6239" s="444">
        <f t="shared" ca="1" si="204"/>
        <v>-8.0216719310111664E+16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-8.0216719310111664E+16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-334236330458798.63</v>
      </c>
      <c r="L6240" s="444">
        <f t="shared" ca="1" si="204"/>
        <v>-8.0550955640570464E+16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-8.0550955640570464E+16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-335628981835710.25</v>
      </c>
      <c r="L6241" s="444">
        <f t="shared" ca="1" si="204"/>
        <v>-8.0886584622406176E+16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-8.0886584622406176E+16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-337027435926692.38</v>
      </c>
      <c r="L6242" s="444">
        <f t="shared" ca="1" si="204"/>
        <v>-8.1223612058332864E+16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-8.1223612058332864E+16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-338431716909720.25</v>
      </c>
      <c r="L6243" s="444">
        <f t="shared" ca="1" si="204"/>
        <v>-8.1562043775242592E+16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-8.1562043775242592E+16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-339841849063510.81</v>
      </c>
      <c r="L6244" s="444">
        <f t="shared" ca="1" si="204"/>
        <v>-8.1901885624306096E+16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-8.1901885624306096E+16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-341257856767942.06</v>
      </c>
      <c r="L6245" s="444">
        <f t="shared" ca="1" si="204"/>
        <v>-8.2243143481074032E+16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-8.2243143481074032E+16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-342679764504475.13</v>
      </c>
      <c r="L6246" s="444">
        <f t="shared" ca="1" si="204"/>
        <v>-8.2585823245578512E+16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-8.2585823245578512E+16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-344107596856577.13</v>
      </c>
      <c r="L6247" s="444">
        <f t="shared" ca="1" si="204"/>
        <v>-8.2929930842435088E+16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-8.2929930842435088E+16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-345541378510146.19</v>
      </c>
      <c r="L6248" s="444">
        <f t="shared" ca="1" si="204"/>
        <v>-8.3275472220945232E+16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-8.3275472220945232E+16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-346981134253938.44</v>
      </c>
      <c r="L6249" s="444">
        <f t="shared" ca="1" si="204"/>
        <v>-8.3622453355199168E+16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-8.3622453355199168E+16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-348426888979996.5</v>
      </c>
      <c r="L6250" s="444">
        <f t="shared" ca="1" si="204"/>
        <v>-8.3970880244179168E+16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2026-09-12T14:42:48Z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