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B664F1BB-7944-41E0-BEDD-049FBA3C2194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Log'!$A$1:$G$1603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G6" i="7"/>
  <c r="G7" i="7"/>
  <c r="B7" i="8"/>
  <c r="B9" i="8"/>
  <c r="B8" i="8"/>
  <c r="J34" i="5"/>
  <c r="E34" i="5"/>
  <c r="O16" i="5"/>
  <c r="J16" i="5"/>
  <c r="E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66" i="1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02" i="7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78" i="11" l="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47" i="7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19" i="7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07" i="7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73" i="7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16" i="7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66" i="7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95" i="7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36" i="7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00" i="7"/>
  <c r="G399" i="7" s="1"/>
  <c r="G398" i="7" s="1"/>
  <c r="G397" i="7" s="1"/>
  <c r="G39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95" i="7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19" i="7" l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56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55" i="7" l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14" i="7" l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62" i="7" l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96" i="7" l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56" i="7" l="1"/>
  <c r="G55" i="7" s="1"/>
  <c r="G54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53" i="7" l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<sst xmlns="http://schemas.openxmlformats.org/spreadsheetml/2006/main" count="4507" uniqueCount="1064">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</sst>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F26" sqref="F2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207.03100000000001</v>
      </c>
    </row>
    <row r="8" spans="1:3" x14ac:dyDescent="0.3">
      <c r="A8" t="s">
        <v>812</v>
      </c>
      <c r="B8" t="s">
        <v>813</v>
      </c>
      <c r="C8" s="524">
        <v>1239.9570000000001</v>
      </c>
    </row>
    <row r="9" spans="1:3" x14ac:dyDescent="0.3">
      <c r="A9" t="s">
        <v>812</v>
      </c>
      <c r="B9" t="s">
        <v>814</v>
      </c>
      <c r="C9" s="524">
        <v>140.89699999999999</v>
      </c>
    </row>
    <row r="10" spans="1:3" x14ac:dyDescent="0.3">
      <c r="A10" t="s">
        <v>815</v>
      </c>
      <c r="B10" t="s">
        <v>813</v>
      </c>
      <c r="C10" s="524">
        <v>696.61800000000005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1.73665</v>
      </c>
    </row>
    <row r="18" spans="1:3" x14ac:dyDescent="0.3">
      <c r="A18" t="s">
        <v>59</v>
      </c>
      <c r="B18" t="s">
        <v>823</v>
      </c>
      <c r="C18" s="524">
        <v>24.72662</v>
      </c>
    </row>
    <row r="19" spans="1:3" x14ac:dyDescent="0.3">
      <c r="A19" t="s">
        <v>59</v>
      </c>
      <c r="B19" t="s">
        <v>824</v>
      </c>
      <c r="C19" s="524">
        <v>6.1695570000000002</v>
      </c>
    </row>
    <row r="20" spans="1:3" x14ac:dyDescent="0.3">
      <c r="A20" t="s">
        <v>59</v>
      </c>
      <c r="B20" t="s">
        <v>825</v>
      </c>
      <c r="C20" s="524">
        <v>19.97944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1802106.71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46283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0.81128697404617023</v>
      </c>
      <c r="N2" s="21" t="s">
        <v>42</v>
      </c>
      <c r="O2" s="22">
        <f>B12-O1</f>
        <v>-5680</v>
      </c>
      <c r="P2" s="11"/>
      <c r="Q2" s="23" t="s">
        <v>43</v>
      </c>
      <c r="R2" s="23">
        <f ca="1">E20*(1+$Q$1)</f>
        <v>1873823.1789999998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46283</v>
      </c>
      <c r="E3" s="21" t="s">
        <v>45</v>
      </c>
      <c r="F3" s="22">
        <f ca="1">F1-F2</f>
        <v>1629411.46</v>
      </c>
      <c r="H3" s="17"/>
      <c r="J3" s="18" t="s">
        <v>46</v>
      </c>
      <c r="K3" s="19">
        <v>0.25</v>
      </c>
      <c r="L3" s="20">
        <f>K6/(K5+K6)</f>
        <v>0.1887130259538298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2154896.6558499997</v>
      </c>
    </row>
    <row r="4" spans="1:18" ht="14.4" x14ac:dyDescent="0.3">
      <c r="A4" s="13" t="s">
        <v>49</v>
      </c>
      <c r="B4" s="14">
        <v>0</v>
      </c>
      <c r="C4" s="15">
        <f t="shared" ca="1" si="0"/>
        <v>46283</v>
      </c>
      <c r="F4" s="7"/>
      <c r="H4" s="17"/>
      <c r="J4" s="24"/>
      <c r="K4" s="25"/>
      <c r="L4" s="26"/>
      <c r="N4" s="27" t="s">
        <v>50</v>
      </c>
      <c r="O4" s="28">
        <f>B10-O3</f>
        <v>30234.270000000004</v>
      </c>
      <c r="P4" s="11"/>
      <c r="Q4" s="23" t="s">
        <v>51</v>
      </c>
      <c r="R4" s="23">
        <f t="shared" ca="1" si="1"/>
        <v>2478131.1542274994</v>
      </c>
    </row>
    <row r="5" spans="1:18" ht="14.4" x14ac:dyDescent="0.3">
      <c r="A5" s="13" t="s">
        <v>52</v>
      </c>
      <c r="B5" s="14">
        <f ca="1">'Checking Transaction Log'!G1</f>
        <v>6718.3799999999892</v>
      </c>
      <c r="C5" s="15">
        <f t="shared" ca="1" si="0"/>
        <v>46283</v>
      </c>
      <c r="E5" s="554" t="s">
        <v>53</v>
      </c>
      <c r="F5" s="552"/>
      <c r="G5" s="553"/>
      <c r="H5" s="17"/>
      <c r="J5" s="29" t="s">
        <v>54</v>
      </c>
      <c r="K5" s="30">
        <f>B10</f>
        <v>98104.35</v>
      </c>
      <c r="L5" s="20">
        <f ca="1">K5/F3</f>
        <v>6.0208457107574297E-2</v>
      </c>
      <c r="N5" s="5" t="s">
        <v>55</v>
      </c>
      <c r="O5" s="6"/>
      <c r="P5" s="11"/>
      <c r="Q5" s="23" t="s">
        <v>56</v>
      </c>
      <c r="R5" s="23">
        <f t="shared" ca="1" si="1"/>
        <v>2849850.8273616242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46283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22820</v>
      </c>
      <c r="L6" s="20">
        <f ca="1">K6/F3</f>
        <v>1.4005056770620725E-2</v>
      </c>
      <c r="N6" s="21" t="s">
        <v>60</v>
      </c>
      <c r="O6" s="22"/>
      <c r="P6" s="11"/>
      <c r="Q6" s="23" t="s">
        <v>61</v>
      </c>
      <c r="R6" s="23">
        <f t="shared" ca="1" si="1"/>
        <v>3277328.4514658675</v>
      </c>
    </row>
    <row r="7" spans="1:18" ht="14.4" x14ac:dyDescent="0.3">
      <c r="A7" s="21" t="s">
        <v>62</v>
      </c>
      <c r="B7" s="33">
        <f ca="1">SUM(B2:B6)</f>
        <v>24383.569999999992</v>
      </c>
      <c r="C7" s="34">
        <f ca="1">B7/F3</f>
        <v>1.4964648646818767E-2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3768927.7191857472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128509.54000000001</v>
      </c>
      <c r="L8" s="20">
        <f ca="1">K8/F3</f>
        <v>7.8868685506851666E-2</v>
      </c>
      <c r="N8" s="21" t="s">
        <v>69</v>
      </c>
      <c r="O8" s="22">
        <f t="shared" si="2"/>
        <v>24554.270000000004</v>
      </c>
      <c r="P8" s="11"/>
      <c r="Q8" s="23" t="s">
        <v>70</v>
      </c>
      <c r="R8" s="23">
        <f t="shared" ca="1" si="1"/>
        <v>4334266.8770636087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4984406.9086231496</v>
      </c>
    </row>
    <row r="10" spans="1:18" ht="14.4" x14ac:dyDescent="0.3">
      <c r="A10" s="31" t="s">
        <v>74</v>
      </c>
      <c r="B10" s="14">
        <v>98104.35</v>
      </c>
      <c r="C10" s="15">
        <v>46277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-1722.195000000007</v>
      </c>
      <c r="L10" s="40">
        <f t="shared" ref="L10:L11" si="3">K10+K5</f>
        <v>96382.154999999999</v>
      </c>
      <c r="P10" s="11"/>
      <c r="Q10" s="23" t="s">
        <v>75</v>
      </c>
      <c r="R10" s="23">
        <f t="shared" ca="1" si="1"/>
        <v>5732067.9449166218</v>
      </c>
    </row>
    <row r="11" spans="1:18" ht="14.4" x14ac:dyDescent="0.3">
      <c r="A11" s="31" t="s">
        <v>76</v>
      </c>
      <c r="B11" s="14">
        <v>13452.43</v>
      </c>
      <c r="C11" s="15">
        <v>46277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9307.385000000002</v>
      </c>
      <c r="L11" s="45">
        <f t="shared" si="3"/>
        <v>32127.385000000002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6591878.1366541144</v>
      </c>
    </row>
    <row r="12" spans="1:18" ht="14.4" x14ac:dyDescent="0.3">
      <c r="A12" s="47" t="s">
        <v>81</v>
      </c>
      <c r="B12" s="48">
        <v>22820</v>
      </c>
      <c r="C12" s="15">
        <v>46277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1.9717171376712916E-2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111556.78</v>
      </c>
      <c r="L15" s="59">
        <f ca="1">K15/F3</f>
        <v>6.8464462622596256E-2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145307.91999999998</v>
      </c>
      <c r="I16" s="7"/>
      <c r="J16" s="18" t="s">
        <v>46</v>
      </c>
      <c r="K16" s="63">
        <f>B12</f>
        <v>22820</v>
      </c>
      <c r="L16" s="20">
        <f ca="1">K16/F3</f>
        <v>1.4005056770620725E-2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1556289.2200000002</v>
      </c>
      <c r="P18" s="11"/>
    </row>
    <row r="19" spans="1:17" ht="14.4" x14ac:dyDescent="0.3">
      <c r="A19" s="68" t="s">
        <v>92</v>
      </c>
      <c r="B19" s="33">
        <f>SUM(B10:B18)</f>
        <v>134376.78</v>
      </c>
      <c r="C19" s="34">
        <f ca="1">B19/F3</f>
        <v>8.2469519393216992E-2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0.19072420549183011</v>
      </c>
      <c r="Q19" s="74" t="s">
        <v>97</v>
      </c>
    </row>
    <row r="20" spans="1:17" ht="14.4" x14ac:dyDescent="0.3">
      <c r="B20" s="7"/>
      <c r="C20" s="37"/>
      <c r="E20" s="56">
        <f ca="1">F3</f>
        <v>1629411.46</v>
      </c>
      <c r="F20" s="44">
        <f ca="1">E20-E22</f>
        <v>214409.03000000003</v>
      </c>
      <c r="G20" s="34">
        <f ca="1">(E20-E22)/E22</f>
        <v>0.15152555603738435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276101.15500000003</v>
      </c>
      <c r="P20" s="78">
        <f t="shared" si="4"/>
        <v>0.17740992577202327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0.18529426999999998</v>
      </c>
      <c r="L21" s="11"/>
      <c r="N21" s="27" t="s">
        <v>104</v>
      </c>
      <c r="O21" s="51">
        <f>($B$10+$B$11)*0.25</f>
        <v>27889.195</v>
      </c>
      <c r="P21" s="82">
        <f t="shared" si="4"/>
        <v>1.7920316250728766E-2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1715999.7221153846</v>
      </c>
      <c r="G22" s="34">
        <f ca="1">(F22-E22)/E22</f>
        <v>0.21271856905248193</v>
      </c>
      <c r="I22" s="7"/>
      <c r="J22" s="81">
        <v>3000000</v>
      </c>
      <c r="K22" s="50">
        <f ca="1">1-($E$20/J22)</f>
        <v>0.45686284666666666</v>
      </c>
      <c r="L22" s="11"/>
      <c r="N22" s="5" t="s">
        <v>108</v>
      </c>
      <c r="O22" s="72">
        <f>($B$22+$B$23)*0.3</f>
        <v>178093.215</v>
      </c>
      <c r="P22" s="73">
        <f t="shared" si="4"/>
        <v>0.11443452329509805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0.59264713499999999</v>
      </c>
      <c r="L23" s="11"/>
      <c r="N23" s="13" t="s">
        <v>111</v>
      </c>
      <c r="O23" s="14">
        <f>($B$24+$B$25)*0.3</f>
        <v>165660.693</v>
      </c>
      <c r="P23" s="78">
        <f t="shared" si="4"/>
        <v>0.10644595546321395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421865.07999999996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0.67411770800000004</v>
      </c>
      <c r="L24" s="11"/>
      <c r="N24" s="13" t="s">
        <v>113</v>
      </c>
      <c r="O24" s="14">
        <f t="shared" ref="O24:O25" si="5">($B$10+$B$11)*0.25</f>
        <v>27889.195</v>
      </c>
      <c r="P24" s="78">
        <f t="shared" si="4"/>
        <v>1.7920316250728766E-2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130337.23000000007</v>
      </c>
      <c r="C25" s="15">
        <f>C22</f>
        <v>46249</v>
      </c>
      <c r="E25" s="75" t="s">
        <v>34</v>
      </c>
      <c r="F25" s="76">
        <f ca="1">B7</f>
        <v>24383.569999999992</v>
      </c>
      <c r="G25" s="77">
        <f t="shared" ref="G25:G31" ca="1" si="6">F25/SUM($F$25:$F$31)</f>
        <v>1.4778487362537077E-2</v>
      </c>
      <c r="I25" s="7"/>
      <c r="J25" s="84"/>
      <c r="K25" s="25"/>
      <c r="L25" s="11"/>
      <c r="N25" s="27" t="s">
        <v>116</v>
      </c>
      <c r="O25" s="51">
        <f t="shared" si="5"/>
        <v>27889.195</v>
      </c>
      <c r="P25" s="82">
        <f t="shared" si="4"/>
        <v>1.7920316250728766E-2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1145846.3600000001</v>
      </c>
      <c r="C26" s="34">
        <f ca="1">B26/F3</f>
        <v>0.7032271394482521</v>
      </c>
      <c r="E26" s="80" t="s">
        <v>103</v>
      </c>
      <c r="F26" s="30">
        <f>(B11)</f>
        <v>13452.43</v>
      </c>
      <c r="G26" s="20">
        <f t="shared" ca="1" si="6"/>
        <v>8.1533002243073804E-3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7.6289682196732045E-2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98104.35</v>
      </c>
      <c r="G27" s="20">
        <f t="shared" ca="1" si="6"/>
        <v>5.945945965602719E-2</v>
      </c>
      <c r="I27" s="7"/>
      <c r="J27" s="49"/>
      <c r="K27" s="25"/>
      <c r="L27" s="11"/>
      <c r="N27" s="13" t="s">
        <v>120</v>
      </c>
      <c r="O27" s="14">
        <f>($B$24+$B$25)*0.2</f>
        <v>110440.46200000001</v>
      </c>
      <c r="P27" s="78">
        <f t="shared" si="4"/>
        <v>7.0963970308809313E-2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22820</v>
      </c>
      <c r="G28" s="20">
        <f t="shared" ca="1" si="6"/>
        <v>1.3830832876937061E-2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11155.678</v>
      </c>
      <c r="P28" s="78">
        <f t="shared" si="4"/>
        <v>7.1681265002915065E-3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1145846.3600000001</v>
      </c>
      <c r="G29" s="20">
        <f t="shared" ca="1" si="6"/>
        <v>0.69447894425094925</v>
      </c>
      <c r="H29" s="86"/>
      <c r="I29" s="7"/>
      <c r="J29" s="49"/>
      <c r="K29" s="25"/>
      <c r="L29" s="11"/>
      <c r="N29" s="27" t="s">
        <v>123</v>
      </c>
      <c r="O29" s="51">
        <f t="shared" si="7"/>
        <v>11155.678</v>
      </c>
      <c r="P29" s="82">
        <f t="shared" si="4"/>
        <v>7.1681265002915065E-3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0.16731918560346784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0.17738738818739613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0.16942686778451893</v>
      </c>
      <c r="E31" s="85" t="s">
        <v>118</v>
      </c>
      <c r="F31" s="44">
        <f>B40-F8-F7</f>
        <v>69264</v>
      </c>
      <c r="G31" s="34">
        <f t="shared" ca="1" si="6"/>
        <v>4.1979790025774261E-2</v>
      </c>
      <c r="I31" s="7"/>
      <c r="J31" s="49"/>
      <c r="K31" s="25"/>
      <c r="L31" s="11"/>
      <c r="N31" s="27" t="s">
        <v>127</v>
      </c>
      <c r="O31" s="51">
        <f>($B$10+$B$11)*0.05</f>
        <v>5577.8389999999999</v>
      </c>
      <c r="P31" s="82">
        <f t="shared" si="4"/>
        <v>3.5840632501457532E-3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22820</v>
      </c>
      <c r="P32" s="88">
        <f t="shared" si="4"/>
        <v>1.4663084281981981E-2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600812.375</v>
      </c>
      <c r="P35" s="59">
        <f t="shared" ref="P35:P39" si="8">O35/$O$18</f>
        <v>0.38605444751458212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399532.29800000001</v>
      </c>
      <c r="P36" s="20">
        <f t="shared" si="8"/>
        <v>0.25672111125976954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251480.62800000003</v>
      </c>
      <c r="P37" s="20">
        <f t="shared" si="8"/>
        <v>0.16158990550612437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281643.91899999994</v>
      </c>
      <c r="P38" s="20">
        <f t="shared" si="8"/>
        <v>0.18097145143754187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22820</v>
      </c>
      <c r="P39" s="91">
        <f t="shared" si="8"/>
        <v>1.4663084281981981E-2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4.2508600007023396E-2</v>
      </c>
      <c r="E40" s="25"/>
      <c r="F40" s="25"/>
      <c r="G40" s="25"/>
      <c r="N40" s="93" t="s">
        <v>137</v>
      </c>
      <c r="O40" s="94">
        <f t="shared" ref="O40:P40" si="9">SUM(O35:O39)</f>
        <v>1556289.22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P27" sqref="P27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148629.68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65730.400000000009</v>
      </c>
      <c r="K2" s="102">
        <f>J2/D2</f>
        <v>0.44224276066529922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56849.320000000007</v>
      </c>
      <c r="Q2" s="102">
        <f>P2/D2</f>
        <v>0.38248968846599152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26049.960000000036</v>
      </c>
      <c r="W2" s="102">
        <f>V2/D2</f>
        <v>0.17526755086870965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0.52232064282181057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9486.7799999999988</v>
      </c>
      <c r="K4" s="545">
        <f>J4/$D$2</f>
        <v>6.3828301319090508E-2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9298.9600000000009</v>
      </c>
      <c r="Q4" s="545">
        <f t="shared" ref="Q4:Q12" si="3">P4/$D$2</f>
        <v>6.2564623700999702E-2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0.2699603470854543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53094.069999999992</v>
      </c>
      <c r="E5" s="20">
        <f t="shared" si="1"/>
        <v>0.35722387345515372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491.98999999999995</v>
      </c>
      <c r="K5" s="545">
        <f t="shared" ref="K5:K30" si="6">J5/$D$2</f>
        <v>3.3101733112794159E-3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491.98999999999995</v>
      </c>
      <c r="Q5" s="545">
        <f>P5/$D$2</f>
        <v>3.3101733112794159E-3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2.6912525143026615E-3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7.7395443494193097E-2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5371.0899999999992</v>
      </c>
      <c r="K6" s="545">
        <f>J6/$D$2</f>
        <v>3.6137398667614701E-2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6054.0199999999986</v>
      </c>
      <c r="Q6" s="545">
        <f t="shared" si="3"/>
        <v>4.0732241366596492E-2</v>
      </c>
      <c r="S6" s="98" t="s">
        <v>148</v>
      </c>
      <c r="T6" s="103"/>
      <c r="U6" s="100"/>
      <c r="V6" s="104">
        <f>'Budget Breakdown'!T16</f>
        <v>4664.5300000000279</v>
      </c>
      <c r="W6" s="102">
        <f t="shared" si="5"/>
        <v>3.1383570226350674E-2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4.3060040228842585E-2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7.5923732056746698E-2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6791.95</v>
      </c>
      <c r="Q7" s="545">
        <f>P7/$D$2</f>
        <v>4.5697131286294906E-2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-0.12876761895739799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9.6346840012035296E-4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1.863584716054021E-2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1.7428820407875464E-2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6517.6100000000006</v>
      </c>
      <c r="Q9" s="545">
        <f t="shared" si="3"/>
        <v>4.3851335749360433E-2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5.607729223396027E-3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5.607729223396027E-3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1.1476106252802267E-2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9.787950831893065E-3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8.2604631860877329E-3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6.7281312857566536E-3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6.7798033340312654E-3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1.2110636314361977E-2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6.0376231718994476E-3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8.073757542907985E-3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6.7281312857566536E-3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5.19902888844274E-3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8.073757542907985E-3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959.96999999999991</v>
      </c>
      <c r="Q16" s="545">
        <f t="shared" si="11"/>
        <v>6.4588041903878143E-3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5.4430178413894192E-2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4.3926892663699472E-2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5.6442966169341149E-3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6.9805404950074576E-2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5.2386575817158464E-3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3.6886979774160855E-3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1.087696616180564E-2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1.4526035445948616E-2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1.3020952477324852E-3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1.3020952477324852E-3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2.5182049776330002E-3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6.9805404950074576E-2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3.3674297085212052E-3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1.6468985198649425E-2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2.5182049776330002E-3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143965.15</v>
      </c>
      <c r="F3" s="268">
        <f t="shared" si="0"/>
        <v>-928.87529205335613</v>
      </c>
      <c r="G3" s="269">
        <f>1-((E3/SUM(E3:F3)))</f>
        <v>-6.4939840886513167E-3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5594.1399999999994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1109.95326</v>
      </c>
      <c r="E5" s="289">
        <f>I5+K5+M5+O5+Q5+S5+U5+W5+Y5+AA5+AC5+AE5</f>
        <v>9486.7799999999988</v>
      </c>
      <c r="F5" s="289">
        <f t="shared" ref="F5:F12" si="2">J5+L5+N5+P5+R5+T5+V5+X5</f>
        <v>318.52999999999929</v>
      </c>
      <c r="G5" s="269">
        <f t="shared" ref="G5:G12" si="3">1-((E5/SUM(E5:F5)))</f>
        <v>3.2485459409238304E-2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205.31</v>
      </c>
      <c r="Z5" s="276">
        <f t="shared" ref="Z5:Z12" si="12">H5-Y5</f>
        <v>994.69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1087.9783200000002</v>
      </c>
      <c r="E6" s="289">
        <f t="shared" ref="E6:E12" si="16">Q6+S6+U6+W6+Y6+AA6+AC6+AE6+I6+K6+M6+O6</f>
        <v>9298.9600000000009</v>
      </c>
      <c r="F6" s="289">
        <f t="shared" si="2"/>
        <v>873.81000000000097</v>
      </c>
      <c r="G6" s="269">
        <f t="shared" si="3"/>
        <v>8.5896958252275502E-2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572.77</v>
      </c>
      <c r="Z6" s="276">
        <f t="shared" si="12"/>
        <v>627.23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115.12566</v>
      </c>
      <c r="E7" s="289">
        <f t="shared" si="16"/>
        <v>983.9799999999999</v>
      </c>
      <c r="F7" s="289">
        <f t="shared" si="2"/>
        <v>262.85000000000002</v>
      </c>
      <c r="G7" s="269">
        <f t="shared" si="3"/>
        <v>0.21081462589126032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46.83</v>
      </c>
      <c r="Z7" s="276">
        <f t="shared" si="12"/>
        <v>103.17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628.41752999999994</v>
      </c>
      <c r="E8" s="289">
        <f t="shared" si="16"/>
        <v>5371.0899999999992</v>
      </c>
      <c r="F8" s="289">
        <f t="shared" si="2"/>
        <v>-173.59000000000015</v>
      </c>
      <c r="G8" s="269">
        <f t="shared" si="3"/>
        <v>-3.3398749398749539E-2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397.5</v>
      </c>
      <c r="Z8" s="276">
        <f t="shared" si="12"/>
        <v>202.5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708.32033999999987</v>
      </c>
      <c r="E9" s="289">
        <f t="shared" si="16"/>
        <v>6054.0199999999986</v>
      </c>
      <c r="F9" s="289">
        <f t="shared" si="2"/>
        <v>457.22999999999996</v>
      </c>
      <c r="G9" s="269">
        <f t="shared" si="3"/>
        <v>7.0221539642925657E-2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911.25</v>
      </c>
      <c r="Z9" s="276">
        <f t="shared" si="12"/>
        <v>-211.25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794.65814999999998</v>
      </c>
      <c r="E10" s="289">
        <f t="shared" si="16"/>
        <v>6791.95</v>
      </c>
      <c r="F10" s="289">
        <f t="shared" si="2"/>
        <v>908.64999999999964</v>
      </c>
      <c r="G10" s="269">
        <f t="shared" si="3"/>
        <v>0.11799729891177302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500.6</v>
      </c>
      <c r="Z10" s="276">
        <f t="shared" si="12"/>
        <v>399.4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324.07128000000006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762.56037000000003</v>
      </c>
      <c r="E12" s="289">
        <f t="shared" si="16"/>
        <v>6517.6100000000006</v>
      </c>
      <c r="F12" s="289">
        <f t="shared" si="2"/>
        <v>-670.36</v>
      </c>
      <c r="G12" s="269">
        <f t="shared" si="3"/>
        <v>-0.11464534610286869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247.25</v>
      </c>
      <c r="Z12" s="276">
        <f t="shared" si="12"/>
        <v>452.75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1320.2888400000004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16.7544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303.08147999999994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195.03315000000001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199.56573000000003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143.64675000000003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117.89856000000002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104.99229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170.20926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234.00000000000003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210.60000000000002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280.8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90.409410000000022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112.31649</v>
      </c>
      <c r="E27" s="289">
        <f t="shared" si="18"/>
        <v>959.96999999999991</v>
      </c>
      <c r="F27" s="289">
        <f t="shared" si="19"/>
        <v>-61.03</v>
      </c>
      <c r="G27" s="269">
        <f t="shared" si="20"/>
        <v>-6.7891071706676742E-2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98.94</v>
      </c>
      <c r="Z27" s="276">
        <f t="shared" si="29"/>
        <v>1.0600000000000023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946.52298000000008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98.152470000000022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91.098540000000014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64.145250000000004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327.60000000000002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299.52000000000004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23.400000000000002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23.400000000000002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42.120000000000005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374.40000000000003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351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93.600000000000009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79.56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215.28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42.120000000000005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46.800000000000004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4694.5220400000007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9082.9849500000018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6212.0061900000001</v>
      </c>
      <c r="E50" s="268">
        <f t="shared" si="65"/>
        <v>53094.069999999992</v>
      </c>
      <c r="F50" s="268">
        <f>E50-('Proposed Budget'!J44*14)</f>
        <v>14401.100930000001</v>
      </c>
      <c r="G50" s="246">
        <f t="shared" si="66"/>
        <v>0.3721890895461335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1345.8814200000004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748.80000000000007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148629.68</v>
      </c>
      <c r="F54" s="297">
        <f>F49+F50+E52</f>
        <v>34063.882886380015</v>
      </c>
      <c r="G54" s="246">
        <f>(E54/(E54-F54))-1</f>
        <v>0.29733030053112053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10258.67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O42" sqref="O42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10258.67</v>
      </c>
      <c r="G10" s="207">
        <f t="shared" si="0"/>
        <v>-9224.7497593266653</v>
      </c>
      <c r="H10" s="208">
        <f t="shared" si="1"/>
        <v>-0.47346666413173183</v>
      </c>
      <c r="I10" s="198"/>
      <c r="J10" s="209">
        <f t="shared" ref="J10:K10" si="15">SUM(O28,E28,J28)</f>
        <v>13000</v>
      </c>
      <c r="K10" s="210">
        <f t="shared" si="15"/>
        <v>5544.1399999999994</v>
      </c>
      <c r="L10" s="211">
        <f t="shared" si="3"/>
        <v>7455.8600000000006</v>
      </c>
      <c r="M10" s="212">
        <f t="shared" si="4"/>
        <v>-0.5735276923076924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4664.5300000000007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148629.68000000002</v>
      </c>
      <c r="G16" s="205">
        <f>SUM(G2:G10)</f>
        <v>-7374.6132989399903</v>
      </c>
      <c r="H16" s="208">
        <f>((SUM(F16))-SUM(E16))/SUM(E16)</f>
        <v>-4.7271861196848952E-2</v>
      </c>
      <c r="I16" s="198"/>
      <c r="J16" s="209">
        <f>SUM(J2:J10)</f>
        <v>117000</v>
      </c>
      <c r="K16" s="209">
        <f>SUM(K2:K10)</f>
        <v>103441.03</v>
      </c>
      <c r="L16" s="209">
        <f>SUM(L2:L10)</f>
        <v>13558.97</v>
      </c>
      <c r="M16" s="212">
        <f>((K16-SUM(J16))/SUM(J16))</f>
        <v>-0.11588863247863249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4664.5300000000279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2431.3000000000002</v>
      </c>
      <c r="G28" s="232">
        <f t="shared" si="19"/>
        <v>2768.7</v>
      </c>
      <c r="H28" s="233">
        <f t="shared" si="20"/>
        <v>-0.5324423076923076</v>
      </c>
      <c r="I28" s="198"/>
      <c r="J28" s="234">
        <f>SUM('Proposed Budget'!$D$5:$D$12)</f>
        <v>5800</v>
      </c>
      <c r="K28" s="235">
        <f>SUM('Monthly Breakdown'!Y5:Y12)</f>
        <v>3112.8399999999997</v>
      </c>
      <c r="L28" s="236">
        <f t="shared" si="21"/>
        <v>2687.1600000000003</v>
      </c>
      <c r="M28" s="237">
        <f t="shared" si="22"/>
        <v>-0.46330344827586212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40166.800000000003</v>
      </c>
      <c r="G34" s="230">
        <f>SUM(G20:G28)</f>
        <v>6633.199999999998</v>
      </c>
      <c r="H34" s="233">
        <f>((F34-SUM(E34)))/SUM(E34)</f>
        <v>-0.14173504273504267</v>
      </c>
      <c r="I34" s="198"/>
      <c r="J34" s="234">
        <f>SUM(J20:J28)</f>
        <v>52200</v>
      </c>
      <c r="K34" s="234">
        <f>SUM(K20:K28)</f>
        <v>47274.229999999996</v>
      </c>
      <c r="L34" s="234">
        <f>SUM(L20:L28)</f>
        <v>4925.7700000000004</v>
      </c>
      <c r="M34" s="237">
        <f>((K34-SUM(J34))/SUM(J34))</f>
        <v>-9.4363409961685907E-2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01"/>
  <sheetViews>
    <sheetView tabSelected="1" workbookViewId="0">
      <pane ySplit="4" topLeftCell="A5" activePane="bottomLeft" state="frozen"/>
      <selection pane="bottomLeft" activeCell="H23" sqref="H2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(SUM(INDIRECT("g5:g5")))+J2+L2+N2+P2-R2+T2-G1604</f>
        <v>6718.3799999999892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105.63000000000001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46282</v>
      </c>
      <c r="D5" s="299" t="s">
        <v>188</v>
      </c>
      <c r="E5" s="522">
        <v>42.65</v>
      </c>
      <c r="F5" s="522"/>
      <c r="G5" s="333">
        <f t="shared" ref="G5:G43" si="0">G6-E5+F5</f>
        <v>6692.7499999999891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46282</v>
      </c>
      <c r="D6" s="299" t="s">
        <v>63</v>
      </c>
      <c r="E6" s="522">
        <v>529.46</v>
      </c>
      <c r="F6" s="522"/>
      <c r="G6" s="333">
        <f t="shared" si="0"/>
        <v>6735.3999999999887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46281</v>
      </c>
      <c r="D7" s="299" t="s">
        <v>292</v>
      </c>
      <c r="E7" s="522"/>
      <c r="F7" s="522">
        <v>2765.54</v>
      </c>
      <c r="G7" s="333">
        <f t="shared" si="0"/>
        <v>7264.8599999999888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11</v>
      </c>
      <c r="C8" s="298">
        <v>46281</v>
      </c>
      <c r="D8" s="299" t="s">
        <v>178</v>
      </c>
      <c r="E8" s="522">
        <v>256.83999999999997</v>
      </c>
      <c r="F8" s="522"/>
      <c r="G8" s="333">
        <f t="shared" si="0"/>
        <v>4499.3199999999888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46281</v>
      </c>
      <c r="D9" s="299" t="s">
        <v>429</v>
      </c>
      <c r="E9" s="522">
        <v>102.95</v>
      </c>
      <c r="F9" s="522"/>
      <c r="G9" s="333">
        <f t="shared" si="0"/>
        <v>4756.1599999999889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291</v>
      </c>
      <c r="B10" s="330">
        <v>38</v>
      </c>
      <c r="C10" s="298">
        <v>46280</v>
      </c>
      <c r="D10" s="299" t="s">
        <v>293</v>
      </c>
      <c r="E10" s="522"/>
      <c r="F10" s="522">
        <v>4729.34</v>
      </c>
      <c r="G10" s="333">
        <f t="shared" si="0"/>
        <v>4859.1099999999888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46280</v>
      </c>
      <c r="D11" s="299" t="s">
        <v>998</v>
      </c>
      <c r="E11" s="522">
        <v>10.64</v>
      </c>
      <c r="F11" s="522"/>
      <c r="G11" s="333">
        <f t="shared" si="0"/>
        <v>129.76999999998878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46280</v>
      </c>
      <c r="D12" s="299" t="s">
        <v>319</v>
      </c>
      <c r="E12" s="522">
        <v>3.18</v>
      </c>
      <c r="F12" s="522"/>
      <c r="G12" s="333">
        <f t="shared" si="0"/>
        <v>140.4099999999888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46280</v>
      </c>
      <c r="D13" s="299" t="s">
        <v>1063</v>
      </c>
      <c r="E13" s="522">
        <v>12.78</v>
      </c>
      <c r="F13" s="522"/>
      <c r="G13" s="333">
        <f t="shared" si="0"/>
        <v>143.58999999998881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46279</v>
      </c>
      <c r="D14" s="299" t="s">
        <v>295</v>
      </c>
      <c r="E14" s="522">
        <v>39.200000000000003</v>
      </c>
      <c r="F14" s="522"/>
      <c r="G14" s="333">
        <f t="shared" si="0"/>
        <v>156.36999999998881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46279</v>
      </c>
      <c r="D15" s="299" t="s">
        <v>301</v>
      </c>
      <c r="E15" s="522">
        <v>18.850000000000001</v>
      </c>
      <c r="F15" s="522"/>
      <c r="G15" s="333">
        <f t="shared" si="0"/>
        <v>195.56999999998882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19</v>
      </c>
      <c r="C16" s="298">
        <v>46279</v>
      </c>
      <c r="D16" s="299" t="s">
        <v>191</v>
      </c>
      <c r="E16" s="522">
        <v>200</v>
      </c>
      <c r="F16" s="522"/>
      <c r="G16" s="333">
        <f t="shared" si="0"/>
        <v>214.41999999998882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46278</v>
      </c>
      <c r="D17" s="299" t="s">
        <v>353</v>
      </c>
      <c r="E17" s="522">
        <v>20.98</v>
      </c>
      <c r="F17" s="522"/>
      <c r="G17" s="333">
        <f t="shared" si="0"/>
        <v>414.41999999998882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22</v>
      </c>
      <c r="C18" s="298">
        <v>46278</v>
      </c>
      <c r="D18" s="299" t="s">
        <v>1061</v>
      </c>
      <c r="E18" s="522">
        <v>19.14</v>
      </c>
      <c r="F18" s="522"/>
      <c r="G18" s="333">
        <f t="shared" si="0"/>
        <v>435.39999999998884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46278</v>
      </c>
      <c r="D19" s="299" t="s">
        <v>1062</v>
      </c>
      <c r="E19" s="522">
        <v>142.21</v>
      </c>
      <c r="F19" s="522"/>
      <c r="G19" s="333">
        <f t="shared" si="0"/>
        <v>454.53999999998882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3</v>
      </c>
      <c r="C20" s="298">
        <v>46277</v>
      </c>
      <c r="D20" s="299" t="s">
        <v>1058</v>
      </c>
      <c r="E20" s="522">
        <v>10.44</v>
      </c>
      <c r="F20" s="522"/>
      <c r="G20" s="333">
        <f t="shared" si="0"/>
        <v>596.74999999998886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46277</v>
      </c>
      <c r="D21" s="299" t="s">
        <v>1059</v>
      </c>
      <c r="E21" s="522">
        <v>23.4</v>
      </c>
      <c r="F21" s="522"/>
      <c r="G21" s="333">
        <f t="shared" si="0"/>
        <v>607.18999999998891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46277</v>
      </c>
      <c r="D22" s="299" t="s">
        <v>983</v>
      </c>
      <c r="E22" s="522">
        <v>3.82</v>
      </c>
      <c r="F22" s="522"/>
      <c r="G22" s="333">
        <f t="shared" si="0"/>
        <v>630.58999999998889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5</v>
      </c>
      <c r="C23" s="298">
        <v>46276</v>
      </c>
      <c r="D23" s="299" t="s">
        <v>484</v>
      </c>
      <c r="E23" s="522">
        <v>59.07</v>
      </c>
      <c r="F23" s="522"/>
      <c r="G23" s="333">
        <f t="shared" si="0"/>
        <v>634.40999999998894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46276</v>
      </c>
      <c r="D24" s="299" t="s">
        <v>1060</v>
      </c>
      <c r="E24" s="522">
        <v>63.86</v>
      </c>
      <c r="F24" s="522"/>
      <c r="G24" s="333">
        <f t="shared" si="0"/>
        <v>693.47999999998899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46276</v>
      </c>
      <c r="D25" s="299" t="s">
        <v>461</v>
      </c>
      <c r="E25" s="522">
        <v>19.98</v>
      </c>
      <c r="F25" s="522"/>
      <c r="G25" s="333">
        <f t="shared" si="0"/>
        <v>757.339999999989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22</v>
      </c>
      <c r="C26" s="298">
        <v>46276</v>
      </c>
      <c r="D26" s="299" t="s">
        <v>352</v>
      </c>
      <c r="E26" s="522">
        <v>21.29</v>
      </c>
      <c r="F26" s="522"/>
      <c r="G26" s="333">
        <f t="shared" si="0"/>
        <v>777.31999999998902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46276</v>
      </c>
      <c r="D27" s="299" t="s">
        <v>358</v>
      </c>
      <c r="E27" s="522">
        <v>16.98</v>
      </c>
      <c r="F27" s="522"/>
      <c r="G27" s="333">
        <f t="shared" si="0"/>
        <v>798.60999999998899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1</v>
      </c>
      <c r="C28" s="298">
        <v>46276</v>
      </c>
      <c r="D28" s="299" t="s">
        <v>306</v>
      </c>
      <c r="E28" s="522">
        <v>14.99</v>
      </c>
      <c r="F28" s="522"/>
      <c r="G28" s="333">
        <f t="shared" si="0"/>
        <v>815.589999999989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1</v>
      </c>
      <c r="C29" s="298">
        <v>46276</v>
      </c>
      <c r="D29" s="299" t="s">
        <v>306</v>
      </c>
      <c r="E29" s="522">
        <v>140.31</v>
      </c>
      <c r="F29" s="522"/>
      <c r="G29" s="333">
        <f t="shared" si="0"/>
        <v>830.57999999998901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46276</v>
      </c>
      <c r="D30" s="299" t="s">
        <v>412</v>
      </c>
      <c r="E30" s="522">
        <v>-3.4</v>
      </c>
      <c r="F30" s="522"/>
      <c r="G30" s="333">
        <f t="shared" si="0"/>
        <v>970.88999999998896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46276</v>
      </c>
      <c r="D31" s="299" t="s">
        <v>907</v>
      </c>
      <c r="E31" s="522">
        <v>-0.06</v>
      </c>
      <c r="F31" s="522"/>
      <c r="G31" s="333">
        <f t="shared" si="0"/>
        <v>967.48999999998898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46276</v>
      </c>
      <c r="D32" s="299" t="s">
        <v>1030</v>
      </c>
      <c r="E32" s="522">
        <v>25</v>
      </c>
      <c r="F32" s="522"/>
      <c r="G32" s="333">
        <f t="shared" si="0"/>
        <v>967.42999999998904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335</v>
      </c>
      <c r="B33" s="330" t="s">
        <v>335</v>
      </c>
      <c r="C33" s="298">
        <v>46276</v>
      </c>
      <c r="D33" s="299" t="s">
        <v>336</v>
      </c>
      <c r="E33" s="522">
        <v>62.37</v>
      </c>
      <c r="F33" s="522"/>
      <c r="G33" s="333">
        <f t="shared" si="0"/>
        <v>992.42999999998904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15</v>
      </c>
      <c r="C34" s="298">
        <v>46276</v>
      </c>
      <c r="D34" s="299" t="s">
        <v>185</v>
      </c>
      <c r="E34" s="522">
        <v>63.69</v>
      </c>
      <c r="F34" s="522"/>
      <c r="G34" s="333">
        <f t="shared" si="0"/>
        <v>1054.799999999989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46275</v>
      </c>
      <c r="D35" s="299" t="s">
        <v>358</v>
      </c>
      <c r="E35" s="522">
        <v>6.28</v>
      </c>
      <c r="F35" s="522"/>
      <c r="G35" s="333">
        <f t="shared" si="0"/>
        <v>1118.4899999999891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46275</v>
      </c>
      <c r="D36" s="299" t="s">
        <v>386</v>
      </c>
      <c r="E36" s="522">
        <v>15.75</v>
      </c>
      <c r="F36" s="522"/>
      <c r="G36" s="333">
        <f t="shared" si="0"/>
        <v>1124.7699999999891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46275</v>
      </c>
      <c r="D37" s="299" t="s">
        <v>318</v>
      </c>
      <c r="E37" s="522">
        <v>20.440000000000001</v>
      </c>
      <c r="F37" s="522"/>
      <c r="G37" s="333">
        <f t="shared" si="0"/>
        <v>1140.5199999999891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46275</v>
      </c>
      <c r="D38" s="299" t="s">
        <v>329</v>
      </c>
      <c r="E38" s="522">
        <v>28.67</v>
      </c>
      <c r="F38" s="522"/>
      <c r="G38" s="333">
        <f t="shared" si="0"/>
        <v>1160.9599999999891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46275</v>
      </c>
      <c r="D39" s="299" t="s">
        <v>1048</v>
      </c>
      <c r="E39" s="522">
        <v>100</v>
      </c>
      <c r="F39" s="522"/>
      <c r="G39" s="333">
        <f t="shared" si="0"/>
        <v>1189.6299999999892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6</v>
      </c>
      <c r="C40" s="298">
        <v>46275</v>
      </c>
      <c r="D40" s="299" t="s">
        <v>1048</v>
      </c>
      <c r="E40" s="522">
        <v>100</v>
      </c>
      <c r="F40" s="522"/>
      <c r="G40" s="333">
        <f t="shared" si="0"/>
        <v>1289.6299999999892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46275</v>
      </c>
      <c r="D41" s="299" t="s">
        <v>429</v>
      </c>
      <c r="E41" s="522">
        <v>103.4</v>
      </c>
      <c r="F41" s="522"/>
      <c r="G41" s="333">
        <f t="shared" si="0"/>
        <v>1389.6299999999892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46274</v>
      </c>
      <c r="D42" s="299" t="s">
        <v>1049</v>
      </c>
      <c r="E42" s="522">
        <v>50</v>
      </c>
      <c r="F42" s="522"/>
      <c r="G42" s="333">
        <f t="shared" si="0"/>
        <v>1493.0299999999893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46274</v>
      </c>
      <c r="D43" s="299" t="s">
        <v>854</v>
      </c>
      <c r="E43" s="522">
        <v>10.68</v>
      </c>
      <c r="F43" s="522"/>
      <c r="G43" s="333">
        <f t="shared" si="0"/>
        <v>1543.0299999999893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46274</v>
      </c>
      <c r="D44" s="299" t="s">
        <v>1050</v>
      </c>
      <c r="E44" s="522">
        <v>31.5</v>
      </c>
      <c r="F44" s="522"/>
      <c r="G44" s="333">
        <f t="shared" ref="G44:G46" si="1">G45-E44+F44</f>
        <v>1553.7099999999893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46274</v>
      </c>
      <c r="D45" s="299" t="s">
        <v>979</v>
      </c>
      <c r="E45" s="522">
        <v>5.31</v>
      </c>
      <c r="F45" s="522"/>
      <c r="G45" s="333">
        <f t="shared" si="1"/>
        <v>1585.2099999999893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46273</v>
      </c>
      <c r="D46" s="299" t="s">
        <v>1055</v>
      </c>
      <c r="E46" s="522">
        <v>10</v>
      </c>
      <c r="F46" s="522"/>
      <c r="G46" s="333">
        <f t="shared" si="1"/>
        <v>1590.5199999999893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335</v>
      </c>
      <c r="B47" s="330" t="s">
        <v>335</v>
      </c>
      <c r="C47" s="298">
        <v>46273</v>
      </c>
      <c r="D47" s="299" t="s">
        <v>182</v>
      </c>
      <c r="E47" s="522">
        <v>77.400000000000006</v>
      </c>
      <c r="F47" s="522"/>
      <c r="G47" s="333">
        <f t="shared" ref="G47:G68" si="2">G48-E47+F47</f>
        <v>1600.5199999999893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9</v>
      </c>
      <c r="C48" s="298">
        <v>46273</v>
      </c>
      <c r="D48" s="299" t="s">
        <v>58</v>
      </c>
      <c r="E48" s="522">
        <v>1231.68</v>
      </c>
      <c r="F48" s="522"/>
      <c r="G48" s="333">
        <f t="shared" si="2"/>
        <v>1677.9199999999894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46273</v>
      </c>
      <c r="D49" s="299" t="s">
        <v>319</v>
      </c>
      <c r="E49" s="522">
        <v>9.5</v>
      </c>
      <c r="F49" s="522"/>
      <c r="G49" s="333">
        <f t="shared" si="2"/>
        <v>2909.5999999999894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46273</v>
      </c>
      <c r="D50" s="299" t="s">
        <v>1051</v>
      </c>
      <c r="E50" s="522">
        <v>19.16</v>
      </c>
      <c r="F50" s="522"/>
      <c r="G50" s="333">
        <f t="shared" si="2"/>
        <v>2919.0999999999894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46273</v>
      </c>
      <c r="D51" s="299" t="s">
        <v>1051</v>
      </c>
      <c r="E51" s="522">
        <v>10</v>
      </c>
      <c r="F51" s="522"/>
      <c r="G51" s="333">
        <f t="shared" si="2"/>
        <v>2938.2599999999893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46273</v>
      </c>
      <c r="D52" s="299" t="s">
        <v>300</v>
      </c>
      <c r="E52" s="522">
        <v>31.94</v>
      </c>
      <c r="F52" s="522"/>
      <c r="G52" s="333">
        <f t="shared" si="2"/>
        <v>2948.2599999999893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46273</v>
      </c>
      <c r="D53" s="299" t="s">
        <v>1003</v>
      </c>
      <c r="E53" s="522">
        <v>50</v>
      </c>
      <c r="F53" s="522"/>
      <c r="G53" s="333">
        <f t="shared" si="2"/>
        <v>2980.1999999999894</v>
      </c>
      <c r="H53" s="334" t="s">
        <v>298</v>
      </c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5</v>
      </c>
      <c r="C54" s="298">
        <v>46273</v>
      </c>
      <c r="D54" s="299" t="s">
        <v>1039</v>
      </c>
      <c r="E54" s="522">
        <v>110</v>
      </c>
      <c r="F54" s="522"/>
      <c r="G54" s="333">
        <f t="shared" si="2"/>
        <v>3030.1999999999894</v>
      </c>
      <c r="H54" s="334" t="s">
        <v>298</v>
      </c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287</v>
      </c>
      <c r="B55" s="330" t="s">
        <v>287</v>
      </c>
      <c r="C55" s="298">
        <v>46272</v>
      </c>
      <c r="D55" s="299" t="s">
        <v>529</v>
      </c>
      <c r="E55" s="522"/>
      <c r="F55" s="522">
        <v>600</v>
      </c>
      <c r="G55" s="333">
        <f t="shared" si="2"/>
        <v>3140.1999999999894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287</v>
      </c>
      <c r="B56" s="330" t="s">
        <v>287</v>
      </c>
      <c r="C56" s="298">
        <v>46272</v>
      </c>
      <c r="D56" s="299" t="s">
        <v>529</v>
      </c>
      <c r="E56" s="522">
        <v>600</v>
      </c>
      <c r="F56" s="522"/>
      <c r="G56" s="333">
        <f t="shared" si="2"/>
        <v>2540.1999999999894</v>
      </c>
      <c r="H56" s="334" t="s">
        <v>298</v>
      </c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46272</v>
      </c>
      <c r="D57" s="299" t="s">
        <v>1053</v>
      </c>
      <c r="E57" s="522">
        <v>109.55</v>
      </c>
      <c r="F57" s="522"/>
      <c r="G57" s="333">
        <f t="shared" si="2"/>
        <v>3140.1999999999894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46272</v>
      </c>
      <c r="D58" s="299" t="s">
        <v>1054</v>
      </c>
      <c r="E58" s="522">
        <v>22.36</v>
      </c>
      <c r="F58" s="522"/>
      <c r="G58" s="333">
        <f t="shared" si="2"/>
        <v>3249.7499999999895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46272</v>
      </c>
      <c r="D59" s="299" t="s">
        <v>1052</v>
      </c>
      <c r="E59" s="522">
        <v>143.72</v>
      </c>
      <c r="F59" s="522"/>
      <c r="G59" s="333">
        <f t="shared" si="2"/>
        <v>3272.1099999999897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4</v>
      </c>
      <c r="C60" s="298">
        <v>46272</v>
      </c>
      <c r="D60" s="299" t="s">
        <v>295</v>
      </c>
      <c r="E60" s="522">
        <v>291.70999999999998</v>
      </c>
      <c r="F60" s="522"/>
      <c r="G60" s="333">
        <f t="shared" si="2"/>
        <v>3415.8299999999895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46272</v>
      </c>
      <c r="D61" s="299" t="s">
        <v>295</v>
      </c>
      <c r="E61" s="522">
        <v>6.36</v>
      </c>
      <c r="F61" s="522"/>
      <c r="G61" s="333">
        <f t="shared" si="2"/>
        <v>3707.5399999999895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1</v>
      </c>
      <c r="C62" s="298">
        <v>46272</v>
      </c>
      <c r="D62" s="299" t="s">
        <v>368</v>
      </c>
      <c r="E62" s="522">
        <v>25.54</v>
      </c>
      <c r="F62" s="522"/>
      <c r="G62" s="333">
        <f t="shared" si="2"/>
        <v>3713.8999999999896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14</v>
      </c>
      <c r="C63" s="298">
        <v>46271</v>
      </c>
      <c r="D63" s="299" t="s">
        <v>958</v>
      </c>
      <c r="E63" s="522">
        <v>66.67</v>
      </c>
      <c r="F63" s="522"/>
      <c r="G63" s="333">
        <f t="shared" si="2"/>
        <v>3739.4399999999896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46271</v>
      </c>
      <c r="D64" s="299" t="s">
        <v>998</v>
      </c>
      <c r="E64" s="522">
        <v>10.64</v>
      </c>
      <c r="F64" s="522"/>
      <c r="G64" s="333">
        <f t="shared" si="2"/>
        <v>3806.1099999999897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7</v>
      </c>
      <c r="C65" s="298">
        <v>46271</v>
      </c>
      <c r="D65" s="299" t="s">
        <v>482</v>
      </c>
      <c r="E65" s="522">
        <v>160.91999999999999</v>
      </c>
      <c r="F65" s="522"/>
      <c r="G65" s="333">
        <f t="shared" si="2"/>
        <v>3816.7499999999895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5</v>
      </c>
      <c r="C66" s="298">
        <v>46270</v>
      </c>
      <c r="D66" s="299" t="s">
        <v>1043</v>
      </c>
      <c r="E66" s="522">
        <v>210.86</v>
      </c>
      <c r="F66" s="522"/>
      <c r="G66" s="333">
        <f t="shared" si="2"/>
        <v>3977.6699999999896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46270</v>
      </c>
      <c r="D67" s="299" t="s">
        <v>319</v>
      </c>
      <c r="E67" s="522">
        <v>23.41</v>
      </c>
      <c r="F67" s="522"/>
      <c r="G67" s="333">
        <f t="shared" si="2"/>
        <v>4188.5299999999897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46270</v>
      </c>
      <c r="D68" s="299" t="s">
        <v>880</v>
      </c>
      <c r="E68" s="522">
        <v>24.47</v>
      </c>
      <c r="F68" s="522"/>
      <c r="G68" s="333">
        <f t="shared" si="2"/>
        <v>4211.9399999999896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3</v>
      </c>
      <c r="C69" s="298">
        <v>46270</v>
      </c>
      <c r="D69" s="299" t="s">
        <v>983</v>
      </c>
      <c r="E69" s="522">
        <v>25</v>
      </c>
      <c r="F69" s="522"/>
      <c r="G69" s="333">
        <f t="shared" ref="G69:G92" si="3">G70-E69+F69</f>
        <v>4236.4099999999899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17</v>
      </c>
      <c r="C70" s="298">
        <v>46269</v>
      </c>
      <c r="D70" s="299" t="s">
        <v>370</v>
      </c>
      <c r="E70" s="522">
        <v>99</v>
      </c>
      <c r="F70" s="522"/>
      <c r="G70" s="333">
        <f t="shared" si="3"/>
        <v>4261.4099999999899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46269</v>
      </c>
      <c r="D71" s="299" t="s">
        <v>1044</v>
      </c>
      <c r="E71" s="522">
        <v>28.18</v>
      </c>
      <c r="F71" s="522"/>
      <c r="G71" s="333">
        <f t="shared" si="3"/>
        <v>4360.4099999999899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46269</v>
      </c>
      <c r="D72" s="299" t="s">
        <v>358</v>
      </c>
      <c r="E72" s="522">
        <v>10.95</v>
      </c>
      <c r="F72" s="522"/>
      <c r="G72" s="333">
        <f t="shared" si="3"/>
        <v>4388.5899999999901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14</v>
      </c>
      <c r="C73" s="298">
        <v>46269</v>
      </c>
      <c r="D73" s="299" t="s">
        <v>367</v>
      </c>
      <c r="E73" s="522">
        <v>70.25</v>
      </c>
      <c r="F73" s="522"/>
      <c r="G73" s="333">
        <f t="shared" si="3"/>
        <v>4399.53999999999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5</v>
      </c>
      <c r="C74" s="298">
        <v>46269</v>
      </c>
      <c r="D74" s="299" t="s">
        <v>1056</v>
      </c>
      <c r="E74" s="522">
        <v>150</v>
      </c>
      <c r="F74" s="522"/>
      <c r="G74" s="333">
        <f t="shared" si="3"/>
        <v>4469.78999999999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13</v>
      </c>
      <c r="C75" s="298">
        <v>46269</v>
      </c>
      <c r="D75" s="299" t="s">
        <v>182</v>
      </c>
      <c r="E75" s="522">
        <v>344.23</v>
      </c>
      <c r="F75" s="522"/>
      <c r="G75" s="333">
        <f t="shared" si="3"/>
        <v>4619.78999999999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46268</v>
      </c>
      <c r="D76" s="299" t="s">
        <v>1045</v>
      </c>
      <c r="E76" s="522">
        <v>52.63</v>
      </c>
      <c r="F76" s="522"/>
      <c r="G76" s="333">
        <f t="shared" si="3"/>
        <v>4964.0199999999895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46268</v>
      </c>
      <c r="D77" s="299" t="s">
        <v>1045</v>
      </c>
      <c r="E77" s="522">
        <v>16.88</v>
      </c>
      <c r="F77" s="522"/>
      <c r="G77" s="333">
        <f t="shared" si="3"/>
        <v>5016.6499999999896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7</v>
      </c>
      <c r="C78" s="298">
        <v>46268</v>
      </c>
      <c r="D78" s="299" t="s">
        <v>1046</v>
      </c>
      <c r="E78" s="522">
        <v>70.41</v>
      </c>
      <c r="F78" s="522"/>
      <c r="G78" s="333">
        <f t="shared" si="3"/>
        <v>5033.5299999999897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46268</v>
      </c>
      <c r="D79" s="299" t="s">
        <v>1047</v>
      </c>
      <c r="E79" s="522">
        <v>5</v>
      </c>
      <c r="F79" s="522"/>
      <c r="G79" s="333">
        <f t="shared" si="3"/>
        <v>5103.9399999999896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4</v>
      </c>
      <c r="C80" s="298">
        <v>46268</v>
      </c>
      <c r="D80" s="299" t="s">
        <v>310</v>
      </c>
      <c r="E80" s="522">
        <v>37.92</v>
      </c>
      <c r="F80" s="522"/>
      <c r="G80" s="333">
        <f t="shared" si="3"/>
        <v>5108.9399999999896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3</v>
      </c>
      <c r="C81" s="298">
        <v>46268</v>
      </c>
      <c r="D81" s="299" t="s">
        <v>310</v>
      </c>
      <c r="E81" s="522">
        <v>7.57</v>
      </c>
      <c r="F81" s="522"/>
      <c r="G81" s="333">
        <f t="shared" si="3"/>
        <v>5146.8599999999897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46268</v>
      </c>
      <c r="D82" s="299" t="s">
        <v>404</v>
      </c>
      <c r="E82" s="522">
        <v>24.85</v>
      </c>
      <c r="F82" s="522"/>
      <c r="G82" s="333">
        <f t="shared" si="3"/>
        <v>5154.4299999999894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46268</v>
      </c>
      <c r="D83" s="299" t="s">
        <v>340</v>
      </c>
      <c r="E83" s="522">
        <v>97.55</v>
      </c>
      <c r="F83" s="522"/>
      <c r="G83" s="333">
        <f t="shared" si="3"/>
        <v>5179.2799999999897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46268</v>
      </c>
      <c r="D84" s="299" t="s">
        <v>953</v>
      </c>
      <c r="E84" s="522">
        <v>12.77</v>
      </c>
      <c r="F84" s="522"/>
      <c r="G84" s="333">
        <f t="shared" si="3"/>
        <v>5276.8299999999899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46267</v>
      </c>
      <c r="D85" s="299" t="s">
        <v>319</v>
      </c>
      <c r="E85" s="522">
        <v>8.86</v>
      </c>
      <c r="F85" s="522"/>
      <c r="G85" s="333">
        <f t="shared" si="3"/>
        <v>5289.5999999999904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46267</v>
      </c>
      <c r="D86" s="299" t="s">
        <v>332</v>
      </c>
      <c r="E86" s="522">
        <v>20.98</v>
      </c>
      <c r="F86" s="522"/>
      <c r="G86" s="333">
        <f t="shared" si="3"/>
        <v>5298.45999999999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46267</v>
      </c>
      <c r="D87" s="299" t="s">
        <v>1042</v>
      </c>
      <c r="E87" s="522">
        <v>-300</v>
      </c>
      <c r="F87" s="522"/>
      <c r="G87" s="333">
        <f t="shared" si="3"/>
        <v>5319.4399999999896</v>
      </c>
      <c r="H87" s="334" t="s">
        <v>298</v>
      </c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46267</v>
      </c>
      <c r="D88" s="299" t="s">
        <v>1038</v>
      </c>
      <c r="E88" s="522">
        <v>50</v>
      </c>
      <c r="F88" s="522"/>
      <c r="G88" s="333">
        <f t="shared" si="3"/>
        <v>5019.4399999999896</v>
      </c>
      <c r="H88" s="334" t="s">
        <v>298</v>
      </c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46267</v>
      </c>
      <c r="D89" s="299" t="s">
        <v>1041</v>
      </c>
      <c r="E89" s="522">
        <v>25</v>
      </c>
      <c r="F89" s="522"/>
      <c r="G89" s="333">
        <f t="shared" si="3"/>
        <v>5069.4399999999896</v>
      </c>
      <c r="H89" s="334" t="s">
        <v>298</v>
      </c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46267</v>
      </c>
      <c r="D90" s="299" t="s">
        <v>1039</v>
      </c>
      <c r="E90" s="522">
        <v>30</v>
      </c>
      <c r="F90" s="522"/>
      <c r="G90" s="333">
        <f t="shared" si="3"/>
        <v>5094.4399999999896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46267</v>
      </c>
      <c r="D91" s="299" t="s">
        <v>386</v>
      </c>
      <c r="E91" s="522">
        <v>15</v>
      </c>
      <c r="F91" s="522"/>
      <c r="G91" s="333">
        <f t="shared" si="3"/>
        <v>5124.4399999999896</v>
      </c>
      <c r="H91" s="334" t="s">
        <v>298</v>
      </c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46267</v>
      </c>
      <c r="D92" s="299" t="s">
        <v>1040</v>
      </c>
      <c r="E92" s="522">
        <v>15</v>
      </c>
      <c r="F92" s="522"/>
      <c r="G92" s="333">
        <f t="shared" si="3"/>
        <v>5139.4399999999896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39</v>
      </c>
      <c r="C93" s="298">
        <v>46267</v>
      </c>
      <c r="D93" s="299" t="s">
        <v>292</v>
      </c>
      <c r="E93" s="522"/>
      <c r="F93" s="522">
        <v>2763.79</v>
      </c>
      <c r="G93" s="333">
        <f t="shared" ref="G93:G134" si="4">G94-E93+F93</f>
        <v>5154.4399999999896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284</v>
      </c>
      <c r="B94" s="330">
        <v>36</v>
      </c>
      <c r="C94" s="298">
        <v>46267</v>
      </c>
      <c r="D94" s="299" t="s">
        <v>374</v>
      </c>
      <c r="E94" s="522">
        <v>50</v>
      </c>
      <c r="F94" s="522"/>
      <c r="G94" s="333">
        <f t="shared" si="4"/>
        <v>2390.6499999999901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46267</v>
      </c>
      <c r="D95" s="299" t="s">
        <v>375</v>
      </c>
      <c r="E95" s="522">
        <v>6.37</v>
      </c>
      <c r="F95" s="522"/>
      <c r="G95" s="333">
        <f t="shared" si="4"/>
        <v>2440.6499999999901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46266</v>
      </c>
      <c r="D96" s="299" t="s">
        <v>304</v>
      </c>
      <c r="E96" s="522">
        <v>56.8</v>
      </c>
      <c r="F96" s="522"/>
      <c r="G96" s="333">
        <f t="shared" si="4"/>
        <v>2447.01999999999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46266</v>
      </c>
      <c r="D97" s="299" t="s">
        <v>1035</v>
      </c>
      <c r="E97" s="522">
        <v>236.28</v>
      </c>
      <c r="F97" s="522"/>
      <c r="G97" s="333">
        <f t="shared" si="4"/>
        <v>2503.8199999999902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284</v>
      </c>
      <c r="B98" s="330">
        <v>37</v>
      </c>
      <c r="C98" s="298">
        <v>46265</v>
      </c>
      <c r="D98" s="299" t="s">
        <v>1037</v>
      </c>
      <c r="E98" s="522">
        <v>6794.38</v>
      </c>
      <c r="F98" s="522"/>
      <c r="G98" s="333">
        <f t="shared" si="4"/>
        <v>2740.0999999999904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25</v>
      </c>
      <c r="C99" s="298">
        <v>46265</v>
      </c>
      <c r="D99" s="298" t="s">
        <v>204</v>
      </c>
      <c r="E99" s="331">
        <v>350</v>
      </c>
      <c r="F99" s="522"/>
      <c r="G99" s="333">
        <f t="shared" si="4"/>
        <v>9534.4799999999905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26</v>
      </c>
      <c r="C100" s="298">
        <v>46265</v>
      </c>
      <c r="D100" s="298" t="s">
        <v>205</v>
      </c>
      <c r="E100" s="331">
        <v>320</v>
      </c>
      <c r="F100" s="522"/>
      <c r="G100" s="333">
        <f t="shared" si="4"/>
        <v>9884.4799999999905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27</v>
      </c>
      <c r="C101" s="298">
        <v>46265</v>
      </c>
      <c r="D101" s="298" t="s">
        <v>206</v>
      </c>
      <c r="E101" s="331">
        <v>25</v>
      </c>
      <c r="F101" s="522"/>
      <c r="G101" s="333">
        <f t="shared" si="4"/>
        <v>10204.47999999999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28</v>
      </c>
      <c r="C102" s="298">
        <v>46265</v>
      </c>
      <c r="D102" s="298" t="s">
        <v>207</v>
      </c>
      <c r="E102" s="331">
        <v>25</v>
      </c>
      <c r="F102" s="522"/>
      <c r="G102" s="333">
        <f t="shared" si="4"/>
        <v>10229.47999999999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29</v>
      </c>
      <c r="C103" s="298">
        <v>46265</v>
      </c>
      <c r="D103" s="298" t="s">
        <v>208</v>
      </c>
      <c r="E103" s="331">
        <v>45</v>
      </c>
      <c r="F103" s="522"/>
      <c r="G103" s="333">
        <f t="shared" si="4"/>
        <v>10254.47999999999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30</v>
      </c>
      <c r="C104" s="298">
        <v>46265</v>
      </c>
      <c r="D104" s="298" t="s">
        <v>209</v>
      </c>
      <c r="E104" s="331">
        <v>400</v>
      </c>
      <c r="F104" s="522"/>
      <c r="G104" s="333">
        <f t="shared" si="4"/>
        <v>10299.47999999999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31</v>
      </c>
      <c r="C105" s="298">
        <v>46265</v>
      </c>
      <c r="D105" s="298" t="s">
        <v>210</v>
      </c>
      <c r="E105" s="331">
        <v>375</v>
      </c>
      <c r="F105" s="522"/>
      <c r="G105" s="333">
        <f t="shared" si="4"/>
        <v>10699.47999999999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32</v>
      </c>
      <c r="C106" s="298">
        <v>46265</v>
      </c>
      <c r="D106" s="298" t="s">
        <v>211</v>
      </c>
      <c r="E106" s="331">
        <v>100</v>
      </c>
      <c r="F106" s="522"/>
      <c r="G106" s="333">
        <f t="shared" si="4"/>
        <v>11074.47999999999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33</v>
      </c>
      <c r="C107" s="298">
        <v>46265</v>
      </c>
      <c r="D107" s="298" t="s">
        <v>212</v>
      </c>
      <c r="E107" s="331">
        <v>85</v>
      </c>
      <c r="F107" s="522"/>
      <c r="G107" s="333">
        <f t="shared" si="4"/>
        <v>11174.47999999999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286</v>
      </c>
      <c r="B108" s="330">
        <v>34</v>
      </c>
      <c r="C108" s="298">
        <v>46265</v>
      </c>
      <c r="D108" s="298" t="s">
        <v>213</v>
      </c>
      <c r="E108" s="331">
        <v>230</v>
      </c>
      <c r="F108" s="522"/>
      <c r="G108" s="333">
        <f t="shared" si="4"/>
        <v>11259.47999999999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286</v>
      </c>
      <c r="B109" s="330">
        <v>35</v>
      </c>
      <c r="C109" s="298">
        <v>46265</v>
      </c>
      <c r="D109" s="298" t="s">
        <v>214</v>
      </c>
      <c r="E109" s="331">
        <v>45</v>
      </c>
      <c r="F109" s="522"/>
      <c r="G109" s="333">
        <f t="shared" si="4"/>
        <v>11489.47999999999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20</v>
      </c>
      <c r="C110" s="298">
        <v>46265</v>
      </c>
      <c r="D110" s="299" t="s">
        <v>193</v>
      </c>
      <c r="E110" s="522">
        <v>600</v>
      </c>
      <c r="F110" s="522"/>
      <c r="G110" s="333">
        <f t="shared" si="4"/>
        <v>11534.47999999999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46265</v>
      </c>
      <c r="D111" s="299" t="s">
        <v>1036</v>
      </c>
      <c r="E111" s="522">
        <v>-133.51</v>
      </c>
      <c r="F111" s="522"/>
      <c r="G111" s="333">
        <f t="shared" si="4"/>
        <v>12134.47999999999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10</v>
      </c>
      <c r="C112" s="298">
        <v>46265</v>
      </c>
      <c r="D112" s="299" t="s">
        <v>176</v>
      </c>
      <c r="E112" s="522">
        <v>17.899999999999999</v>
      </c>
      <c r="F112" s="522"/>
      <c r="G112" s="333">
        <f t="shared" si="4"/>
        <v>12000.96999999999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46265</v>
      </c>
      <c r="D113" s="299" t="s">
        <v>356</v>
      </c>
      <c r="E113" s="522">
        <v>46.56</v>
      </c>
      <c r="F113" s="522"/>
      <c r="G113" s="333">
        <f t="shared" si="4"/>
        <v>12018.86999999999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24</v>
      </c>
      <c r="C114" s="298">
        <v>46265</v>
      </c>
      <c r="D114" s="299" t="s">
        <v>860</v>
      </c>
      <c r="E114" s="522">
        <v>83.5</v>
      </c>
      <c r="F114" s="522"/>
      <c r="G114" s="333">
        <f t="shared" si="4"/>
        <v>12065.429999999989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46265</v>
      </c>
      <c r="D115" s="299" t="s">
        <v>423</v>
      </c>
      <c r="E115" s="522">
        <v>191.64</v>
      </c>
      <c r="F115" s="522">
        <v>191.64</v>
      </c>
      <c r="G115" s="333">
        <f t="shared" si="4"/>
        <v>12148.929999999989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46264</v>
      </c>
      <c r="D116" s="299" t="s">
        <v>1021</v>
      </c>
      <c r="E116" s="522">
        <v>58.54</v>
      </c>
      <c r="F116" s="522"/>
      <c r="G116" s="333">
        <f t="shared" si="4"/>
        <v>12148.929999999989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46264</v>
      </c>
      <c r="D117" s="299" t="s">
        <v>1021</v>
      </c>
      <c r="E117" s="522">
        <v>51.97</v>
      </c>
      <c r="F117" s="522"/>
      <c r="G117" s="333">
        <f t="shared" si="4"/>
        <v>12207.46999999999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4</v>
      </c>
      <c r="C118" s="298">
        <v>46264</v>
      </c>
      <c r="D118" s="299" t="s">
        <v>431</v>
      </c>
      <c r="E118" s="522">
        <v>39.86</v>
      </c>
      <c r="F118" s="522"/>
      <c r="G118" s="333">
        <f t="shared" si="4"/>
        <v>12259.43999999999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46264</v>
      </c>
      <c r="D119" s="299" t="s">
        <v>831</v>
      </c>
      <c r="E119" s="522">
        <v>11.7</v>
      </c>
      <c r="F119" s="522"/>
      <c r="G119" s="333">
        <f t="shared" si="4"/>
        <v>12299.29999999999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46264</v>
      </c>
      <c r="D120" s="299" t="s">
        <v>478</v>
      </c>
      <c r="E120" s="522">
        <v>48.97</v>
      </c>
      <c r="F120" s="522"/>
      <c r="G120" s="333">
        <f t="shared" si="4"/>
        <v>12310.999999999991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46263</v>
      </c>
      <c r="D121" s="299" t="s">
        <v>353</v>
      </c>
      <c r="E121" s="522">
        <v>19.98</v>
      </c>
      <c r="F121" s="522"/>
      <c r="G121" s="333">
        <f t="shared" si="4"/>
        <v>12359.96999999999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46263</v>
      </c>
      <c r="D122" s="299" t="s">
        <v>312</v>
      </c>
      <c r="E122" s="522">
        <v>66.95</v>
      </c>
      <c r="F122" s="522"/>
      <c r="G122" s="333">
        <f t="shared" si="4"/>
        <v>12379.94999999999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46263</v>
      </c>
      <c r="D123" s="299" t="s">
        <v>295</v>
      </c>
      <c r="E123" s="522">
        <v>9.15</v>
      </c>
      <c r="F123" s="522"/>
      <c r="G123" s="333">
        <f t="shared" si="4"/>
        <v>12446.899999999991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46263</v>
      </c>
      <c r="D124" s="299" t="s">
        <v>358</v>
      </c>
      <c r="E124" s="522">
        <v>10.85</v>
      </c>
      <c r="F124" s="522"/>
      <c r="G124" s="333">
        <f t="shared" si="4"/>
        <v>12456.04999999999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291</v>
      </c>
      <c r="B125" s="330">
        <v>38</v>
      </c>
      <c r="C125" s="298">
        <v>46263</v>
      </c>
      <c r="D125" s="299" t="s">
        <v>293</v>
      </c>
      <c r="E125" s="522"/>
      <c r="F125" s="522">
        <v>4729.34</v>
      </c>
      <c r="G125" s="333">
        <f t="shared" si="4"/>
        <v>12466.899999999991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46262</v>
      </c>
      <c r="D126" s="299" t="s">
        <v>334</v>
      </c>
      <c r="E126" s="522">
        <v>26.1</v>
      </c>
      <c r="F126" s="522"/>
      <c r="G126" s="333">
        <f t="shared" si="4"/>
        <v>7737.5599999999913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46262</v>
      </c>
      <c r="D127" s="299" t="s">
        <v>473</v>
      </c>
      <c r="E127" s="522">
        <v>109.42</v>
      </c>
      <c r="F127" s="522"/>
      <c r="G127" s="333">
        <f t="shared" si="4"/>
        <v>7763.6599999999917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46261</v>
      </c>
      <c r="D128" s="299" t="s">
        <v>311</v>
      </c>
      <c r="E128" s="522">
        <v>150.69999999999999</v>
      </c>
      <c r="F128" s="522"/>
      <c r="G128" s="333">
        <f t="shared" si="4"/>
        <v>7873.0799999999917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1</v>
      </c>
      <c r="C129" s="298">
        <v>46261</v>
      </c>
      <c r="D129" s="299" t="s">
        <v>428</v>
      </c>
      <c r="E129" s="522">
        <v>36.18</v>
      </c>
      <c r="F129" s="522"/>
      <c r="G129" s="333">
        <f t="shared" si="4"/>
        <v>8023.7799999999916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46261</v>
      </c>
      <c r="D130" s="299" t="s">
        <v>983</v>
      </c>
      <c r="E130" s="522">
        <v>9.23</v>
      </c>
      <c r="F130" s="522"/>
      <c r="G130" s="333">
        <f t="shared" si="4"/>
        <v>8059.9599999999919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46261</v>
      </c>
      <c r="D131" s="299" t="s">
        <v>310</v>
      </c>
      <c r="E131" s="522">
        <v>47.99</v>
      </c>
      <c r="F131" s="522"/>
      <c r="G131" s="333">
        <f t="shared" si="4"/>
        <v>8069.1899999999914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46261</v>
      </c>
      <c r="D132" s="299" t="s">
        <v>300</v>
      </c>
      <c r="E132" s="522">
        <v>53.12</v>
      </c>
      <c r="F132" s="522"/>
      <c r="G132" s="333">
        <f t="shared" si="4"/>
        <v>8117.1799999999912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46261</v>
      </c>
      <c r="D133" s="299" t="s">
        <v>1030</v>
      </c>
      <c r="E133" s="522">
        <v>20</v>
      </c>
      <c r="F133" s="522"/>
      <c r="G133" s="333">
        <f t="shared" si="4"/>
        <v>8170.2999999999911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46260</v>
      </c>
      <c r="D134" s="299" t="s">
        <v>1031</v>
      </c>
      <c r="E134" s="522">
        <v>11.38</v>
      </c>
      <c r="F134" s="522"/>
      <c r="G134" s="333">
        <f t="shared" si="4"/>
        <v>8190.2999999999911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46260</v>
      </c>
      <c r="D135" s="299" t="s">
        <v>1032</v>
      </c>
      <c r="E135" s="522">
        <v>74.91</v>
      </c>
      <c r="F135" s="522"/>
      <c r="G135" s="333">
        <f t="shared" ref="G135:G152" si="5">G136-E135+F135</f>
        <v>8201.6799999999912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42</v>
      </c>
      <c r="C136" s="298">
        <v>46260</v>
      </c>
      <c r="D136" s="299" t="s">
        <v>200</v>
      </c>
      <c r="E136" s="522">
        <v>59</v>
      </c>
      <c r="F136" s="522"/>
      <c r="G136" s="333">
        <f t="shared" si="5"/>
        <v>8276.5899999999911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43</v>
      </c>
      <c r="C137" s="298">
        <v>46260</v>
      </c>
      <c r="D137" s="299" t="s">
        <v>201</v>
      </c>
      <c r="E137" s="522">
        <v>42.84</v>
      </c>
      <c r="F137" s="522"/>
      <c r="G137" s="333">
        <f t="shared" si="5"/>
        <v>8335.5899999999911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291</v>
      </c>
      <c r="B138" s="330">
        <v>40</v>
      </c>
      <c r="C138" s="298">
        <v>46260</v>
      </c>
      <c r="D138" s="299" t="s">
        <v>316</v>
      </c>
      <c r="E138" s="522"/>
      <c r="F138" s="522">
        <v>59.74</v>
      </c>
      <c r="G138" s="333">
        <f t="shared" si="5"/>
        <v>8378.4299999999912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46260</v>
      </c>
      <c r="D139" s="299" t="s">
        <v>296</v>
      </c>
      <c r="E139" s="522">
        <v>78.510000000000005</v>
      </c>
      <c r="F139" s="522"/>
      <c r="G139" s="333">
        <f t="shared" si="5"/>
        <v>8318.6899999999914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46259</v>
      </c>
      <c r="D140" s="299" t="s">
        <v>312</v>
      </c>
      <c r="E140" s="522">
        <v>54.95</v>
      </c>
      <c r="F140" s="522"/>
      <c r="G140" s="333">
        <f t="shared" si="5"/>
        <v>8397.1999999999916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46259</v>
      </c>
      <c r="D141" s="299" t="s">
        <v>358</v>
      </c>
      <c r="E141" s="522">
        <v>5.28</v>
      </c>
      <c r="F141" s="522"/>
      <c r="G141" s="333">
        <f t="shared" si="5"/>
        <v>8452.1499999999924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46259</v>
      </c>
      <c r="D142" s="299" t="s">
        <v>308</v>
      </c>
      <c r="E142" s="522">
        <v>71.75</v>
      </c>
      <c r="F142" s="522"/>
      <c r="G142" s="333">
        <f t="shared" si="5"/>
        <v>8457.429999999993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46259</v>
      </c>
      <c r="D143" s="299" t="s">
        <v>1029</v>
      </c>
      <c r="E143" s="522">
        <v>30</v>
      </c>
      <c r="F143" s="522"/>
      <c r="G143" s="333">
        <f t="shared" si="5"/>
        <v>8529.179999999993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46259</v>
      </c>
      <c r="D144" s="299" t="s">
        <v>334</v>
      </c>
      <c r="E144" s="522">
        <v>18.18</v>
      </c>
      <c r="F144" s="522"/>
      <c r="G144" s="333">
        <f t="shared" si="5"/>
        <v>8559.179999999993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12</v>
      </c>
      <c r="C145" s="298">
        <v>46259</v>
      </c>
      <c r="D145" s="299" t="s">
        <v>314</v>
      </c>
      <c r="E145" s="522">
        <v>225</v>
      </c>
      <c r="F145" s="522"/>
      <c r="G145" s="333">
        <f t="shared" si="5"/>
        <v>8577.3599999999933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46259</v>
      </c>
      <c r="D146" s="299" t="s">
        <v>1027</v>
      </c>
      <c r="E146" s="522">
        <v>-125</v>
      </c>
      <c r="F146" s="522"/>
      <c r="G146" s="333">
        <f t="shared" si="5"/>
        <v>8802.3599999999933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46259</v>
      </c>
      <c r="D147" s="299" t="s">
        <v>1026</v>
      </c>
      <c r="E147" s="522">
        <v>-125</v>
      </c>
      <c r="F147" s="522"/>
      <c r="G147" s="333">
        <f t="shared" si="5"/>
        <v>8677.3599999999933</v>
      </c>
      <c r="H147" s="334" t="s">
        <v>298</v>
      </c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46259</v>
      </c>
      <c r="D148" s="299" t="s">
        <v>1028</v>
      </c>
      <c r="E148" s="522"/>
      <c r="F148" s="522">
        <v>430</v>
      </c>
      <c r="G148" s="333">
        <f t="shared" si="5"/>
        <v>8552.3599999999933</v>
      </c>
      <c r="H148" s="334" t="s">
        <v>298</v>
      </c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46259</v>
      </c>
      <c r="D149" s="299" t="s">
        <v>1028</v>
      </c>
      <c r="E149" s="522">
        <v>430</v>
      </c>
      <c r="F149" s="522"/>
      <c r="G149" s="333">
        <f t="shared" si="5"/>
        <v>8122.3599999999933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46259</v>
      </c>
      <c r="D150" s="299" t="s">
        <v>358</v>
      </c>
      <c r="E150" s="522">
        <v>37.71</v>
      </c>
      <c r="F150" s="522"/>
      <c r="G150" s="333">
        <f t="shared" si="5"/>
        <v>8552.3599999999933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291</v>
      </c>
      <c r="B151" s="330">
        <v>41</v>
      </c>
      <c r="C151" s="298">
        <v>46258</v>
      </c>
      <c r="D151" s="299" t="s">
        <v>1023</v>
      </c>
      <c r="E151" s="522"/>
      <c r="F151" s="522">
        <v>800</v>
      </c>
      <c r="G151" s="333">
        <f t="shared" si="5"/>
        <v>8590.0699999999924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46258</v>
      </c>
      <c r="D152" s="299" t="s">
        <v>300</v>
      </c>
      <c r="E152" s="522">
        <v>63.98</v>
      </c>
      <c r="F152" s="522"/>
      <c r="G152" s="333">
        <f t="shared" si="5"/>
        <v>7790.0699999999924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46258</v>
      </c>
      <c r="D153" s="299" t="s">
        <v>296</v>
      </c>
      <c r="E153" s="522">
        <v>15.3</v>
      </c>
      <c r="F153" s="522"/>
      <c r="G153" s="333">
        <f t="shared" ref="G153:G166" si="6">G154-E153+F153</f>
        <v>7854.049999999992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4</v>
      </c>
      <c r="C154" s="298">
        <v>46258</v>
      </c>
      <c r="D154" s="299" t="s">
        <v>296</v>
      </c>
      <c r="E154" s="522">
        <v>41.09</v>
      </c>
      <c r="F154" s="522"/>
      <c r="G154" s="333">
        <f t="shared" si="6"/>
        <v>7869.3499999999922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46258</v>
      </c>
      <c r="D155" s="299" t="s">
        <v>300</v>
      </c>
      <c r="E155" s="522">
        <v>51.08</v>
      </c>
      <c r="F155" s="522"/>
      <c r="G155" s="333">
        <f t="shared" si="6"/>
        <v>7910.4399999999923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46258</v>
      </c>
      <c r="D156" s="299" t="s">
        <v>300</v>
      </c>
      <c r="E156" s="522">
        <v>66.010000000000005</v>
      </c>
      <c r="F156" s="522"/>
      <c r="G156" s="333">
        <f t="shared" si="6"/>
        <v>7961.5199999999923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5</v>
      </c>
      <c r="C157" s="298">
        <v>46256</v>
      </c>
      <c r="D157" s="299" t="s">
        <v>1024</v>
      </c>
      <c r="E157" s="522">
        <v>134.19</v>
      </c>
      <c r="F157" s="522"/>
      <c r="G157" s="333">
        <f t="shared" si="6"/>
        <v>8027.5299999999925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5</v>
      </c>
      <c r="C158" s="298">
        <v>46256</v>
      </c>
      <c r="D158" s="299" t="s">
        <v>1019</v>
      </c>
      <c r="E158" s="522">
        <v>50</v>
      </c>
      <c r="F158" s="522"/>
      <c r="G158" s="333">
        <f t="shared" si="6"/>
        <v>8161.7199999999921</v>
      </c>
      <c r="H158" s="334" t="s">
        <v>298</v>
      </c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46255</v>
      </c>
      <c r="D159" s="299" t="s">
        <v>319</v>
      </c>
      <c r="E159" s="522">
        <v>39.270000000000003</v>
      </c>
      <c r="F159" s="522"/>
      <c r="G159" s="333">
        <f t="shared" si="6"/>
        <v>8211.7199999999921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8</v>
      </c>
      <c r="C160" s="298">
        <v>46255</v>
      </c>
      <c r="D160" s="299" t="s">
        <v>319</v>
      </c>
      <c r="E160" s="522">
        <v>8.48</v>
      </c>
      <c r="F160" s="522"/>
      <c r="G160" s="333">
        <f t="shared" si="6"/>
        <v>8250.9899999999925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46255</v>
      </c>
      <c r="D161" s="299" t="s">
        <v>397</v>
      </c>
      <c r="E161" s="522">
        <v>157.32</v>
      </c>
      <c r="F161" s="522"/>
      <c r="G161" s="333">
        <f t="shared" si="6"/>
        <v>8259.4699999999921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7</v>
      </c>
      <c r="C162" s="298">
        <v>46254</v>
      </c>
      <c r="D162" s="299" t="s">
        <v>1025</v>
      </c>
      <c r="E162" s="522">
        <v>100</v>
      </c>
      <c r="F162" s="522"/>
      <c r="G162" s="333">
        <f t="shared" si="6"/>
        <v>8416.7899999999918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8</v>
      </c>
      <c r="C163" s="298">
        <v>46254</v>
      </c>
      <c r="D163" s="299" t="s">
        <v>319</v>
      </c>
      <c r="E163" s="522">
        <v>119.58</v>
      </c>
      <c r="F163" s="522"/>
      <c r="G163" s="333">
        <f t="shared" si="6"/>
        <v>8516.7899999999918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291</v>
      </c>
      <c r="B164" s="330">
        <v>39</v>
      </c>
      <c r="C164" s="298">
        <v>46254</v>
      </c>
      <c r="D164" s="299" t="s">
        <v>292</v>
      </c>
      <c r="E164" s="522"/>
      <c r="F164" s="522">
        <v>2763.78</v>
      </c>
      <c r="G164" s="333">
        <f t="shared" si="6"/>
        <v>8636.3699999999917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46253</v>
      </c>
      <c r="D165" s="299" t="s">
        <v>891</v>
      </c>
      <c r="E165" s="522">
        <v>219.38</v>
      </c>
      <c r="F165" s="522">
        <v>219.38</v>
      </c>
      <c r="G165" s="333">
        <f t="shared" si="6"/>
        <v>5872.5899999999911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22</v>
      </c>
      <c r="C166" s="298">
        <v>46253</v>
      </c>
      <c r="D166" s="299" t="s">
        <v>923</v>
      </c>
      <c r="E166" s="522">
        <v>7.46</v>
      </c>
      <c r="F166" s="522"/>
      <c r="G166" s="333">
        <f t="shared" si="6"/>
        <v>5872.5899999999911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22</v>
      </c>
      <c r="C167" s="298">
        <v>46253</v>
      </c>
      <c r="D167" s="299" t="s">
        <v>323</v>
      </c>
      <c r="E167" s="522">
        <v>23.42</v>
      </c>
      <c r="F167" s="522"/>
      <c r="G167" s="333">
        <f t="shared" ref="G167:G169" si="7">G168-E167+F167</f>
        <v>5880.0499999999911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46252</v>
      </c>
      <c r="D168" s="299" t="s">
        <v>319</v>
      </c>
      <c r="E168" s="522">
        <v>13</v>
      </c>
      <c r="F168" s="522"/>
      <c r="G168" s="333">
        <f t="shared" si="7"/>
        <v>5903.4699999999912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22</v>
      </c>
      <c r="C169" s="298">
        <v>46252</v>
      </c>
      <c r="D169" s="299" t="s">
        <v>930</v>
      </c>
      <c r="E169" s="522">
        <v>13.84</v>
      </c>
      <c r="F169" s="522"/>
      <c r="G169" s="333">
        <f t="shared" si="7"/>
        <v>5916.4699999999912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46252</v>
      </c>
      <c r="D170" s="299" t="s">
        <v>1020</v>
      </c>
      <c r="E170" s="522">
        <v>2518.46</v>
      </c>
      <c r="F170" s="522">
        <v>2518.46</v>
      </c>
      <c r="G170" s="333">
        <f t="shared" ref="G170:G232" si="8">G171-E170+F170</f>
        <v>5930.3099999999913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46252</v>
      </c>
      <c r="D171" s="299" t="s">
        <v>322</v>
      </c>
      <c r="E171" s="522">
        <v>25</v>
      </c>
      <c r="F171" s="522"/>
      <c r="G171" s="333">
        <f t="shared" si="8"/>
        <v>5930.3099999999913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21</v>
      </c>
      <c r="C172" s="298">
        <v>46251</v>
      </c>
      <c r="D172" s="299" t="s">
        <v>194</v>
      </c>
      <c r="E172" s="522">
        <v>81</v>
      </c>
      <c r="F172" s="522"/>
      <c r="G172" s="333">
        <f t="shared" si="8"/>
        <v>5955.3099999999913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42</v>
      </c>
      <c r="C173" s="298">
        <v>46251</v>
      </c>
      <c r="D173" s="299" t="s">
        <v>333</v>
      </c>
      <c r="E173" s="522">
        <v>22.35</v>
      </c>
      <c r="F173" s="522"/>
      <c r="G173" s="333">
        <f t="shared" si="8"/>
        <v>6036.3099999999913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43</v>
      </c>
      <c r="C174" s="298">
        <v>46251</v>
      </c>
      <c r="D174" s="299" t="s">
        <v>333</v>
      </c>
      <c r="E174" s="522">
        <v>22.35</v>
      </c>
      <c r="F174" s="522"/>
      <c r="G174" s="333">
        <f t="shared" si="8"/>
        <v>6058.6599999999917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1</v>
      </c>
      <c r="C175" s="298">
        <v>46251</v>
      </c>
      <c r="D175" s="299" t="s">
        <v>329</v>
      </c>
      <c r="E175" s="522">
        <v>120</v>
      </c>
      <c r="F175" s="522"/>
      <c r="G175" s="333">
        <f t="shared" si="8"/>
        <v>6081.009999999992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46251</v>
      </c>
      <c r="D176" s="299" t="s">
        <v>332</v>
      </c>
      <c r="E176" s="522">
        <v>15.5</v>
      </c>
      <c r="F176" s="522"/>
      <c r="G176" s="333">
        <f t="shared" si="8"/>
        <v>6201.009999999992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46251</v>
      </c>
      <c r="D177" s="299" t="s">
        <v>1003</v>
      </c>
      <c r="E177" s="522">
        <v>30</v>
      </c>
      <c r="F177" s="522"/>
      <c r="G177" s="333">
        <f t="shared" si="8"/>
        <v>6216.509999999992</v>
      </c>
      <c r="H177" s="334" t="s">
        <v>298</v>
      </c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17</v>
      </c>
      <c r="C178" s="298">
        <v>46251</v>
      </c>
      <c r="D178" s="299" t="s">
        <v>188</v>
      </c>
      <c r="E178" s="522">
        <v>42.65</v>
      </c>
      <c r="F178" s="522"/>
      <c r="G178" s="333">
        <f t="shared" si="8"/>
        <v>6246.509999999992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11</v>
      </c>
      <c r="C179" s="298">
        <v>46251</v>
      </c>
      <c r="D179" s="299" t="s">
        <v>178</v>
      </c>
      <c r="E179" s="522">
        <v>256.83999999999997</v>
      </c>
      <c r="F179" s="522"/>
      <c r="G179" s="333">
        <f t="shared" si="8"/>
        <v>6289.1599999999917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23</v>
      </c>
      <c r="C180" s="298">
        <v>46251</v>
      </c>
      <c r="D180" s="299" t="s">
        <v>63</v>
      </c>
      <c r="E180" s="522">
        <v>529.46</v>
      </c>
      <c r="F180" s="522"/>
      <c r="G180" s="333">
        <f t="shared" si="8"/>
        <v>6545.9999999999918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1</v>
      </c>
      <c r="C181" s="298">
        <v>46250</v>
      </c>
      <c r="D181" s="299" t="s">
        <v>1021</v>
      </c>
      <c r="E181" s="522">
        <v>25.5</v>
      </c>
      <c r="F181" s="522"/>
      <c r="G181" s="333">
        <f t="shared" si="8"/>
        <v>7075.4599999999919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5</v>
      </c>
      <c r="C182" s="298">
        <v>46250</v>
      </c>
      <c r="D182" s="299" t="s">
        <v>340</v>
      </c>
      <c r="E182" s="522">
        <v>21.3</v>
      </c>
      <c r="F182" s="522"/>
      <c r="G182" s="333">
        <f t="shared" si="8"/>
        <v>7100.9599999999919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46250</v>
      </c>
      <c r="D183" s="299" t="s">
        <v>1021</v>
      </c>
      <c r="E183" s="522">
        <v>28.1</v>
      </c>
      <c r="F183" s="522"/>
      <c r="G183" s="333">
        <f t="shared" si="8"/>
        <v>7122.259999999992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46250</v>
      </c>
      <c r="D184" s="299" t="s">
        <v>319</v>
      </c>
      <c r="E184" s="522">
        <v>13.58</v>
      </c>
      <c r="F184" s="522"/>
      <c r="G184" s="333">
        <f t="shared" si="8"/>
        <v>7150.3599999999924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7</v>
      </c>
      <c r="C185" s="298">
        <v>46250</v>
      </c>
      <c r="D185" s="299" t="s">
        <v>300</v>
      </c>
      <c r="E185" s="522">
        <v>85.15</v>
      </c>
      <c r="F185" s="522"/>
      <c r="G185" s="333">
        <f t="shared" si="8"/>
        <v>7163.9399999999923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46250</v>
      </c>
      <c r="D186" s="299" t="s">
        <v>300</v>
      </c>
      <c r="E186" s="522">
        <v>33</v>
      </c>
      <c r="F186" s="522"/>
      <c r="G186" s="333">
        <f t="shared" si="8"/>
        <v>7249.089999999992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1</v>
      </c>
      <c r="C187" s="298">
        <v>46249</v>
      </c>
      <c r="D187" s="299" t="s">
        <v>831</v>
      </c>
      <c r="E187" s="522">
        <v>72.239999999999995</v>
      </c>
      <c r="F187" s="522"/>
      <c r="G187" s="333">
        <f t="shared" si="8"/>
        <v>7282.089999999992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1</v>
      </c>
      <c r="C188" s="298">
        <v>46249</v>
      </c>
      <c r="D188" s="299" t="s">
        <v>428</v>
      </c>
      <c r="E188" s="522">
        <v>46</v>
      </c>
      <c r="F188" s="522"/>
      <c r="G188" s="333">
        <f t="shared" si="8"/>
        <v>7354.3299999999917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4</v>
      </c>
      <c r="C189" s="298">
        <v>46249</v>
      </c>
      <c r="D189" s="299" t="s">
        <v>329</v>
      </c>
      <c r="E189" s="522">
        <v>32.06</v>
      </c>
      <c r="F189" s="522"/>
      <c r="G189" s="333">
        <f t="shared" si="8"/>
        <v>7400.3299999999917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46249</v>
      </c>
      <c r="D190" s="299" t="s">
        <v>300</v>
      </c>
      <c r="E190" s="522">
        <v>18.079999999999998</v>
      </c>
      <c r="F190" s="522"/>
      <c r="G190" s="333">
        <f t="shared" si="8"/>
        <v>7432.3899999999921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7</v>
      </c>
      <c r="C191" s="298">
        <v>46248</v>
      </c>
      <c r="D191" s="299" t="s">
        <v>1022</v>
      </c>
      <c r="E191" s="522">
        <v>37.26</v>
      </c>
      <c r="F191" s="522"/>
      <c r="G191" s="333">
        <f t="shared" si="8"/>
        <v>7450.4699999999921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7</v>
      </c>
      <c r="C192" s="298">
        <v>46248</v>
      </c>
      <c r="D192" s="299" t="s">
        <v>444</v>
      </c>
      <c r="E192" s="522">
        <v>151.94</v>
      </c>
      <c r="F192" s="522"/>
      <c r="G192" s="333">
        <f t="shared" si="8"/>
        <v>7487.7299999999923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291</v>
      </c>
      <c r="B193" s="330">
        <v>38</v>
      </c>
      <c r="C193" s="298">
        <v>46248</v>
      </c>
      <c r="D193" s="299" t="s">
        <v>293</v>
      </c>
      <c r="E193" s="522"/>
      <c r="F193" s="522">
        <v>4729.33</v>
      </c>
      <c r="G193" s="333">
        <f t="shared" si="8"/>
        <v>7639.6699999999919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46247</v>
      </c>
      <c r="D194" s="299" t="s">
        <v>319</v>
      </c>
      <c r="E194" s="522">
        <v>237.21</v>
      </c>
      <c r="F194" s="522"/>
      <c r="G194" s="333">
        <f t="shared" si="8"/>
        <v>2910.339999999992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46246</v>
      </c>
      <c r="D195" s="299" t="s">
        <v>412</v>
      </c>
      <c r="E195" s="522">
        <v>-3.54</v>
      </c>
      <c r="F195" s="522"/>
      <c r="G195" s="333">
        <f t="shared" si="8"/>
        <v>3147.549999999992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19</v>
      </c>
      <c r="C196" s="298">
        <v>46246</v>
      </c>
      <c r="D196" s="299" t="s">
        <v>191</v>
      </c>
      <c r="E196" s="522">
        <v>200</v>
      </c>
      <c r="F196" s="522"/>
      <c r="G196" s="333">
        <f t="shared" si="8"/>
        <v>3144.009999999992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335</v>
      </c>
      <c r="B197" s="330" t="s">
        <v>335</v>
      </c>
      <c r="C197" s="298">
        <v>46246</v>
      </c>
      <c r="D197" s="299" t="s">
        <v>336</v>
      </c>
      <c r="E197" s="522">
        <v>63.55</v>
      </c>
      <c r="F197" s="522"/>
      <c r="G197" s="333">
        <f t="shared" si="8"/>
        <v>3344.009999999992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15</v>
      </c>
      <c r="C198" s="298">
        <v>46246</v>
      </c>
      <c r="D198" s="299" t="s">
        <v>185</v>
      </c>
      <c r="E198" s="522">
        <v>64.28</v>
      </c>
      <c r="F198" s="522"/>
      <c r="G198" s="333">
        <f t="shared" si="8"/>
        <v>3407.5599999999922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22</v>
      </c>
      <c r="C199" s="298">
        <v>46245</v>
      </c>
      <c r="D199" s="299" t="s">
        <v>352</v>
      </c>
      <c r="E199" s="522">
        <v>21.29</v>
      </c>
      <c r="F199" s="522"/>
      <c r="G199" s="333">
        <f t="shared" si="8"/>
        <v>3471.8399999999924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46245</v>
      </c>
      <c r="D200" s="299" t="s">
        <v>427</v>
      </c>
      <c r="E200" s="522">
        <v>-130</v>
      </c>
      <c r="F200" s="522"/>
      <c r="G200" s="333">
        <f t="shared" si="8"/>
        <v>3493.1299999999924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291</v>
      </c>
      <c r="B201" s="330">
        <v>41</v>
      </c>
      <c r="C201" s="298">
        <v>46244</v>
      </c>
      <c r="D201" s="299" t="s">
        <v>1011</v>
      </c>
      <c r="E201" s="522"/>
      <c r="F201" s="522">
        <v>800</v>
      </c>
      <c r="G201" s="333">
        <f t="shared" si="8"/>
        <v>3363.1299999999924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22</v>
      </c>
      <c r="C202" s="298">
        <v>46244</v>
      </c>
      <c r="D202" s="299" t="s">
        <v>979</v>
      </c>
      <c r="E202" s="522">
        <v>5.31</v>
      </c>
      <c r="F202" s="522"/>
      <c r="G202" s="333">
        <f t="shared" si="8"/>
        <v>2563.1299999999924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46244</v>
      </c>
      <c r="D203" s="299" t="s">
        <v>319</v>
      </c>
      <c r="E203" s="522">
        <v>9.5</v>
      </c>
      <c r="F203" s="522"/>
      <c r="G203" s="333">
        <f t="shared" si="8"/>
        <v>2568.4399999999923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46244</v>
      </c>
      <c r="D204" s="299" t="s">
        <v>334</v>
      </c>
      <c r="E204" s="522">
        <v>16.16</v>
      </c>
      <c r="F204" s="522"/>
      <c r="G204" s="333">
        <f t="shared" si="8"/>
        <v>2577.9399999999923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46243</v>
      </c>
      <c r="D205" s="299" t="s">
        <v>854</v>
      </c>
      <c r="E205" s="522">
        <v>10.68</v>
      </c>
      <c r="F205" s="522"/>
      <c r="G205" s="333">
        <f t="shared" si="8"/>
        <v>2594.0999999999922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287</v>
      </c>
      <c r="B206" s="330" t="s">
        <v>287</v>
      </c>
      <c r="C206" s="298">
        <v>46243</v>
      </c>
      <c r="D206" s="299" t="s">
        <v>845</v>
      </c>
      <c r="E206" s="522">
        <v>116.04</v>
      </c>
      <c r="F206" s="522">
        <v>116.04</v>
      </c>
      <c r="G206" s="333">
        <f t="shared" si="8"/>
        <v>2604.779999999992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46243</v>
      </c>
      <c r="D207" s="299" t="s">
        <v>306</v>
      </c>
      <c r="E207" s="522">
        <v>228.43</v>
      </c>
      <c r="F207" s="522"/>
      <c r="G207" s="333">
        <f t="shared" si="8"/>
        <v>2604.779999999992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4</v>
      </c>
      <c r="C208" s="298">
        <v>46242</v>
      </c>
      <c r="D208" s="299" t="s">
        <v>319</v>
      </c>
      <c r="E208" s="522">
        <v>39.92</v>
      </c>
      <c r="F208" s="522"/>
      <c r="G208" s="333">
        <f t="shared" si="8"/>
        <v>2833.2099999999919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4</v>
      </c>
      <c r="C209" s="298">
        <v>46242</v>
      </c>
      <c r="D209" s="299" t="s">
        <v>296</v>
      </c>
      <c r="E209" s="522">
        <v>73.16</v>
      </c>
      <c r="F209" s="522"/>
      <c r="G209" s="333">
        <f t="shared" si="8"/>
        <v>2873.1299999999919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1</v>
      </c>
      <c r="C210" s="298">
        <v>46242</v>
      </c>
      <c r="D210" s="299" t="s">
        <v>300</v>
      </c>
      <c r="E210" s="522">
        <v>28.7</v>
      </c>
      <c r="F210" s="522"/>
      <c r="G210" s="333">
        <f t="shared" si="8"/>
        <v>2946.2899999999918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46242</v>
      </c>
      <c r="D211" s="299" t="s">
        <v>345</v>
      </c>
      <c r="E211" s="522">
        <v>121.55</v>
      </c>
      <c r="F211" s="522"/>
      <c r="G211" s="333">
        <f t="shared" si="8"/>
        <v>2974.9899999999916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46242</v>
      </c>
      <c r="D212" s="299" t="s">
        <v>1016</v>
      </c>
      <c r="E212" s="522">
        <v>25</v>
      </c>
      <c r="F212" s="522"/>
      <c r="G212" s="333">
        <f t="shared" si="8"/>
        <v>3096.5399999999918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46242</v>
      </c>
      <c r="D213" s="299" t="s">
        <v>353</v>
      </c>
      <c r="E213" s="522">
        <v>21.99</v>
      </c>
      <c r="F213" s="522"/>
      <c r="G213" s="333">
        <f t="shared" si="8"/>
        <v>3121.5399999999918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46242</v>
      </c>
      <c r="D214" s="299" t="s">
        <v>1019</v>
      </c>
      <c r="E214" s="522">
        <v>60</v>
      </c>
      <c r="F214" s="522"/>
      <c r="G214" s="333">
        <f t="shared" si="8"/>
        <v>3143.5299999999916</v>
      </c>
      <c r="H214" s="334" t="s">
        <v>298</v>
      </c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46241</v>
      </c>
      <c r="D215" s="299" t="s">
        <v>319</v>
      </c>
      <c r="E215" s="522">
        <v>19.690000000000001</v>
      </c>
      <c r="F215" s="522"/>
      <c r="G215" s="333">
        <f t="shared" si="8"/>
        <v>3203.5299999999916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46241</v>
      </c>
      <c r="D216" s="299" t="s">
        <v>296</v>
      </c>
      <c r="E216" s="522">
        <v>8.93</v>
      </c>
      <c r="F216" s="522"/>
      <c r="G216" s="333">
        <f t="shared" si="8"/>
        <v>3223.2199999999916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46241</v>
      </c>
      <c r="D217" s="299" t="s">
        <v>320</v>
      </c>
      <c r="E217" s="522">
        <v>178.24</v>
      </c>
      <c r="F217" s="522"/>
      <c r="G217" s="333">
        <f t="shared" si="8"/>
        <v>3232.1499999999915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46241</v>
      </c>
      <c r="D218" s="299" t="s">
        <v>404</v>
      </c>
      <c r="E218" s="522">
        <v>107.68</v>
      </c>
      <c r="F218" s="522"/>
      <c r="G218" s="333">
        <f t="shared" si="8"/>
        <v>3410.3899999999917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335</v>
      </c>
      <c r="B219" s="330" t="s">
        <v>335</v>
      </c>
      <c r="C219" s="298">
        <v>46241</v>
      </c>
      <c r="D219" s="299" t="s">
        <v>447</v>
      </c>
      <c r="E219" s="522">
        <v>83.63</v>
      </c>
      <c r="F219" s="522"/>
      <c r="G219" s="333">
        <f t="shared" si="8"/>
        <v>3518.0699999999915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9</v>
      </c>
      <c r="C220" s="298">
        <v>46241</v>
      </c>
      <c r="D220" s="299" t="s">
        <v>58</v>
      </c>
      <c r="E220" s="522">
        <v>1231.68</v>
      </c>
      <c r="F220" s="522"/>
      <c r="G220" s="333">
        <f t="shared" si="8"/>
        <v>3601.6999999999916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46240</v>
      </c>
      <c r="D221" s="299" t="s">
        <v>1017</v>
      </c>
      <c r="E221" s="522">
        <v>33.700000000000003</v>
      </c>
      <c r="F221" s="522"/>
      <c r="G221" s="333">
        <f t="shared" si="8"/>
        <v>4833.3799999999919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46240</v>
      </c>
      <c r="D222" s="299" t="s">
        <v>347</v>
      </c>
      <c r="E222" s="522">
        <v>23.33</v>
      </c>
      <c r="F222" s="522"/>
      <c r="G222" s="333">
        <f t="shared" si="8"/>
        <v>4867.0799999999917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14</v>
      </c>
      <c r="C223" s="298">
        <v>46240</v>
      </c>
      <c r="D223" s="299" t="s">
        <v>958</v>
      </c>
      <c r="E223" s="522">
        <v>66.67</v>
      </c>
      <c r="F223" s="522"/>
      <c r="G223" s="333">
        <f t="shared" si="8"/>
        <v>4890.4099999999917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6</v>
      </c>
      <c r="C224" s="298">
        <v>46240</v>
      </c>
      <c r="D224" s="299" t="s">
        <v>344</v>
      </c>
      <c r="E224" s="522">
        <v>75</v>
      </c>
      <c r="F224" s="522"/>
      <c r="G224" s="333">
        <f t="shared" si="8"/>
        <v>4957.0799999999917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13</v>
      </c>
      <c r="C225" s="298">
        <v>46240</v>
      </c>
      <c r="D225" s="299" t="s">
        <v>182</v>
      </c>
      <c r="E225" s="522">
        <v>331.81</v>
      </c>
      <c r="F225" s="522"/>
      <c r="G225" s="333">
        <f t="shared" si="8"/>
        <v>5032.0799999999917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291</v>
      </c>
      <c r="B226" s="330">
        <v>39</v>
      </c>
      <c r="C226" s="298">
        <v>46240</v>
      </c>
      <c r="D226" s="299" t="s">
        <v>292</v>
      </c>
      <c r="E226" s="522"/>
      <c r="F226" s="522">
        <v>2763.78</v>
      </c>
      <c r="G226" s="333">
        <f t="shared" si="8"/>
        <v>5363.8899999999921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46239</v>
      </c>
      <c r="D227" s="299" t="s">
        <v>353</v>
      </c>
      <c r="E227" s="522">
        <v>36.549999999999997</v>
      </c>
      <c r="F227" s="522"/>
      <c r="G227" s="333">
        <f t="shared" si="8"/>
        <v>2600.1099999999915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46239</v>
      </c>
      <c r="D228" s="299" t="s">
        <v>310</v>
      </c>
      <c r="E228" s="522">
        <v>40.76</v>
      </c>
      <c r="F228" s="522"/>
      <c r="G228" s="333">
        <f t="shared" si="8"/>
        <v>2636.6599999999917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3</v>
      </c>
      <c r="C229" s="298">
        <v>46239</v>
      </c>
      <c r="D229" s="299" t="s">
        <v>310</v>
      </c>
      <c r="E229" s="522">
        <v>5.86</v>
      </c>
      <c r="F229" s="522"/>
      <c r="G229" s="333">
        <f t="shared" si="8"/>
        <v>2677.4199999999919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46239</v>
      </c>
      <c r="D230" s="299" t="s">
        <v>296</v>
      </c>
      <c r="E230" s="522">
        <v>63.22</v>
      </c>
      <c r="F230" s="522"/>
      <c r="G230" s="333">
        <f t="shared" si="8"/>
        <v>2683.279999999992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46239</v>
      </c>
      <c r="D231" s="299" t="s">
        <v>1012</v>
      </c>
      <c r="E231" s="522">
        <v>49.41</v>
      </c>
      <c r="F231" s="522"/>
      <c r="G231" s="333">
        <f t="shared" si="8"/>
        <v>2746.4999999999918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46239</v>
      </c>
      <c r="D232" s="299" t="s">
        <v>1013</v>
      </c>
      <c r="E232" s="522">
        <v>-60</v>
      </c>
      <c r="F232" s="522"/>
      <c r="G232" s="333">
        <f t="shared" si="8"/>
        <v>2795.9099999999917</v>
      </c>
      <c r="H232" s="334" t="s">
        <v>298</v>
      </c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46239</v>
      </c>
      <c r="D233" s="299" t="s">
        <v>1013</v>
      </c>
      <c r="E233" s="522">
        <v>263.89</v>
      </c>
      <c r="F233" s="522"/>
      <c r="G233" s="333">
        <f t="shared" ref="G233:G263" si="9">G234-E233+F233</f>
        <v>2735.9099999999917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46239</v>
      </c>
      <c r="D234" s="299" t="s">
        <v>1014</v>
      </c>
      <c r="E234" s="522">
        <v>25</v>
      </c>
      <c r="F234" s="522"/>
      <c r="G234" s="333">
        <f t="shared" si="9"/>
        <v>2999.7999999999915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46239</v>
      </c>
      <c r="D235" s="299" t="s">
        <v>1015</v>
      </c>
      <c r="E235" s="522">
        <v>36.81</v>
      </c>
      <c r="F235" s="522"/>
      <c r="G235" s="333">
        <f t="shared" si="9"/>
        <v>3024.7999999999915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291</v>
      </c>
      <c r="B236" s="330">
        <v>40</v>
      </c>
      <c r="C236" s="298">
        <v>46239</v>
      </c>
      <c r="D236" s="299" t="s">
        <v>316</v>
      </c>
      <c r="E236" s="522"/>
      <c r="F236" s="522">
        <v>837.18</v>
      </c>
      <c r="G236" s="333">
        <f t="shared" si="9"/>
        <v>3061.6099999999915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6</v>
      </c>
      <c r="C237" s="298">
        <v>46238</v>
      </c>
      <c r="D237" s="299" t="s">
        <v>1010</v>
      </c>
      <c r="E237" s="522">
        <v>10</v>
      </c>
      <c r="F237" s="522"/>
      <c r="G237" s="333">
        <f t="shared" si="9"/>
        <v>2224.4299999999917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17</v>
      </c>
      <c r="C238" s="298">
        <v>46238</v>
      </c>
      <c r="D238" s="299" t="s">
        <v>370</v>
      </c>
      <c r="E238" s="522">
        <v>99</v>
      </c>
      <c r="F238" s="522"/>
      <c r="G238" s="333">
        <f t="shared" si="9"/>
        <v>2234.4299999999917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14</v>
      </c>
      <c r="C239" s="298">
        <v>46238</v>
      </c>
      <c r="D239" s="299" t="s">
        <v>367</v>
      </c>
      <c r="E239" s="522">
        <v>70.25</v>
      </c>
      <c r="F239" s="522"/>
      <c r="G239" s="333">
        <f t="shared" si="9"/>
        <v>2333.4299999999917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284</v>
      </c>
      <c r="B240" s="330">
        <v>37</v>
      </c>
      <c r="C240" s="298">
        <v>46238</v>
      </c>
      <c r="D240" s="299" t="s">
        <v>374</v>
      </c>
      <c r="E240" s="522">
        <v>50</v>
      </c>
      <c r="F240" s="522"/>
      <c r="G240" s="333">
        <f t="shared" si="9"/>
        <v>2403.6799999999917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4</v>
      </c>
      <c r="C241" s="298">
        <v>46237</v>
      </c>
      <c r="D241" s="299" t="s">
        <v>296</v>
      </c>
      <c r="E241" s="522">
        <v>41.93</v>
      </c>
      <c r="F241" s="522"/>
      <c r="G241" s="333">
        <f t="shared" si="9"/>
        <v>2453.6799999999917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46237</v>
      </c>
      <c r="D242" s="299" t="s">
        <v>334</v>
      </c>
      <c r="E242" s="522">
        <v>15.09</v>
      </c>
      <c r="F242" s="522"/>
      <c r="G242" s="333">
        <f t="shared" si="9"/>
        <v>2495.6099999999915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46237</v>
      </c>
      <c r="D243" s="299" t="s">
        <v>953</v>
      </c>
      <c r="E243" s="522">
        <v>12.77</v>
      </c>
      <c r="F243" s="522"/>
      <c r="G243" s="333">
        <f t="shared" si="9"/>
        <v>2510.6999999999916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1</v>
      </c>
      <c r="C244" s="298">
        <v>46236</v>
      </c>
      <c r="D244" s="299" t="s">
        <v>306</v>
      </c>
      <c r="E244" s="522">
        <v>132.79</v>
      </c>
      <c r="F244" s="522"/>
      <c r="G244" s="333">
        <f t="shared" si="9"/>
        <v>2523.4699999999916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46236</v>
      </c>
      <c r="D245" s="299" t="s">
        <v>358</v>
      </c>
      <c r="E245" s="522">
        <v>10.25</v>
      </c>
      <c r="F245" s="522"/>
      <c r="G245" s="333">
        <f t="shared" si="9"/>
        <v>2656.2599999999916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6</v>
      </c>
      <c r="C246" s="298">
        <v>46236</v>
      </c>
      <c r="D246" s="299" t="s">
        <v>300</v>
      </c>
      <c r="E246" s="522">
        <v>24.48</v>
      </c>
      <c r="F246" s="522"/>
      <c r="G246" s="333">
        <f t="shared" si="9"/>
        <v>2666.5099999999916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4</v>
      </c>
      <c r="C247" s="298">
        <v>46236</v>
      </c>
      <c r="D247" s="299" t="s">
        <v>455</v>
      </c>
      <c r="E247" s="522">
        <v>40.21</v>
      </c>
      <c r="F247" s="522"/>
      <c r="G247" s="333">
        <f t="shared" si="9"/>
        <v>2690.9899999999916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46235</v>
      </c>
      <c r="D248" s="299" t="s">
        <v>1008</v>
      </c>
      <c r="E248" s="522">
        <v>22.12</v>
      </c>
      <c r="F248" s="522"/>
      <c r="G248" s="333">
        <f t="shared" si="9"/>
        <v>2731.1999999999916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5</v>
      </c>
      <c r="C249" s="298">
        <v>46235</v>
      </c>
      <c r="D249" s="299" t="s">
        <v>1009</v>
      </c>
      <c r="E249" s="522">
        <v>40</v>
      </c>
      <c r="F249" s="522"/>
      <c r="G249" s="333">
        <f t="shared" si="9"/>
        <v>2753.3199999999915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46235</v>
      </c>
      <c r="D250" s="299" t="s">
        <v>319</v>
      </c>
      <c r="E250" s="522">
        <v>8.86</v>
      </c>
      <c r="F250" s="522"/>
      <c r="G250" s="333">
        <f t="shared" si="9"/>
        <v>2793.3199999999915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5</v>
      </c>
      <c r="C251" s="298">
        <v>46235</v>
      </c>
      <c r="D251" s="299" t="s">
        <v>484</v>
      </c>
      <c r="E251" s="522">
        <v>52.06</v>
      </c>
      <c r="F251" s="522"/>
      <c r="G251" s="333">
        <f t="shared" si="9"/>
        <v>2802.1799999999917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46235</v>
      </c>
      <c r="D252" s="299" t="s">
        <v>484</v>
      </c>
      <c r="E252" s="522">
        <v>52.06</v>
      </c>
      <c r="F252" s="522"/>
      <c r="G252" s="333">
        <f t="shared" si="9"/>
        <v>2854.2399999999916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46235</v>
      </c>
      <c r="D253" s="299" t="s">
        <v>375</v>
      </c>
      <c r="E253" s="522">
        <v>6.37</v>
      </c>
      <c r="F253" s="522"/>
      <c r="G253" s="333">
        <f t="shared" si="9"/>
        <v>2906.2999999999915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46235</v>
      </c>
      <c r="D254" s="299" t="s">
        <v>1007</v>
      </c>
      <c r="E254" s="522">
        <v>121.4</v>
      </c>
      <c r="F254" s="522">
        <v>121.4</v>
      </c>
      <c r="G254" s="333">
        <f t="shared" si="9"/>
        <v>2912.6699999999914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46235</v>
      </c>
      <c r="D255" s="299" t="s">
        <v>1018</v>
      </c>
      <c r="E255" s="522">
        <v>-25.39</v>
      </c>
      <c r="F255" s="522"/>
      <c r="G255" s="333">
        <f t="shared" si="9"/>
        <v>2912.6699999999914</v>
      </c>
      <c r="H255" s="334" t="s">
        <v>298</v>
      </c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46235</v>
      </c>
      <c r="D256" s="299" t="s">
        <v>986</v>
      </c>
      <c r="E256" s="522"/>
      <c r="F256" s="522">
        <v>174.61</v>
      </c>
      <c r="G256" s="333">
        <f t="shared" si="9"/>
        <v>2887.2799999999916</v>
      </c>
      <c r="H256" s="334" t="s">
        <v>298</v>
      </c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46235</v>
      </c>
      <c r="D257" s="299" t="s">
        <v>986</v>
      </c>
      <c r="E257" s="522">
        <v>174.61</v>
      </c>
      <c r="F257" s="522"/>
      <c r="G257" s="333">
        <f t="shared" si="9"/>
        <v>2712.6699999999914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284</v>
      </c>
      <c r="B258" s="330">
        <v>37</v>
      </c>
      <c r="C258" s="298">
        <v>46234</v>
      </c>
      <c r="D258" s="299" t="s">
        <v>1004</v>
      </c>
      <c r="E258" s="522">
        <v>8746.27</v>
      </c>
      <c r="F258" s="522"/>
      <c r="G258" s="333">
        <f t="shared" si="9"/>
        <v>2887.2799999999916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25</v>
      </c>
      <c r="C259" s="298">
        <v>46234</v>
      </c>
      <c r="D259" s="298" t="s">
        <v>204</v>
      </c>
      <c r="E259" s="331">
        <v>350</v>
      </c>
      <c r="F259" s="522"/>
      <c r="G259" s="333">
        <f t="shared" si="9"/>
        <v>11633.549999999992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286</v>
      </c>
      <c r="B260" s="330">
        <v>26</v>
      </c>
      <c r="C260" s="298">
        <v>46234</v>
      </c>
      <c r="D260" s="298" t="s">
        <v>205</v>
      </c>
      <c r="E260" s="331">
        <v>320</v>
      </c>
      <c r="F260" s="522"/>
      <c r="G260" s="333">
        <f t="shared" si="9"/>
        <v>11983.549999999992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286</v>
      </c>
      <c r="B261" s="330">
        <v>27</v>
      </c>
      <c r="C261" s="298">
        <v>46234</v>
      </c>
      <c r="D261" s="298" t="s">
        <v>206</v>
      </c>
      <c r="E261" s="331">
        <v>25</v>
      </c>
      <c r="F261" s="522"/>
      <c r="G261" s="333">
        <f t="shared" si="9"/>
        <v>12303.549999999992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286</v>
      </c>
      <c r="B262" s="330">
        <v>28</v>
      </c>
      <c r="C262" s="298">
        <v>46234</v>
      </c>
      <c r="D262" s="298" t="s">
        <v>207</v>
      </c>
      <c r="E262" s="331">
        <v>25</v>
      </c>
      <c r="F262" s="522"/>
      <c r="G262" s="333">
        <f t="shared" si="9"/>
        <v>12328.549999999992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286</v>
      </c>
      <c r="B263" s="330">
        <v>29</v>
      </c>
      <c r="C263" s="298">
        <v>46234</v>
      </c>
      <c r="D263" s="298" t="s">
        <v>208</v>
      </c>
      <c r="E263" s="331">
        <v>45</v>
      </c>
      <c r="F263" s="522"/>
      <c r="G263" s="333">
        <f t="shared" si="9"/>
        <v>12353.549999999992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286</v>
      </c>
      <c r="B264" s="330">
        <v>30</v>
      </c>
      <c r="C264" s="298">
        <v>46234</v>
      </c>
      <c r="D264" s="298" t="s">
        <v>209</v>
      </c>
      <c r="E264" s="331">
        <v>400</v>
      </c>
      <c r="F264" s="522"/>
      <c r="G264" s="333">
        <f t="shared" ref="G264:G286" si="10">G265-E264+F264</f>
        <v>12398.549999999992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286</v>
      </c>
      <c r="B265" s="330">
        <v>31</v>
      </c>
      <c r="C265" s="298">
        <v>46234</v>
      </c>
      <c r="D265" s="298" t="s">
        <v>210</v>
      </c>
      <c r="E265" s="331">
        <v>375</v>
      </c>
      <c r="F265" s="522"/>
      <c r="G265" s="333">
        <f t="shared" si="10"/>
        <v>12798.549999999992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286</v>
      </c>
      <c r="B266" s="330">
        <v>32</v>
      </c>
      <c r="C266" s="298">
        <v>46234</v>
      </c>
      <c r="D266" s="298" t="s">
        <v>211</v>
      </c>
      <c r="E266" s="331">
        <v>100</v>
      </c>
      <c r="F266" s="522"/>
      <c r="G266" s="333">
        <f t="shared" si="10"/>
        <v>13173.549999999992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286</v>
      </c>
      <c r="B267" s="330">
        <v>33</v>
      </c>
      <c r="C267" s="298">
        <v>46234</v>
      </c>
      <c r="D267" s="298" t="s">
        <v>212</v>
      </c>
      <c r="E267" s="331">
        <v>85</v>
      </c>
      <c r="F267" s="522"/>
      <c r="G267" s="333">
        <f t="shared" si="10"/>
        <v>13273.549999999992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286</v>
      </c>
      <c r="B268" s="330">
        <v>34</v>
      </c>
      <c r="C268" s="298">
        <v>46234</v>
      </c>
      <c r="D268" s="298" t="s">
        <v>213</v>
      </c>
      <c r="E268" s="331">
        <v>230</v>
      </c>
      <c r="F268" s="522"/>
      <c r="G268" s="333">
        <f t="shared" si="10"/>
        <v>13358.549999999992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286</v>
      </c>
      <c r="B269" s="330">
        <v>35</v>
      </c>
      <c r="C269" s="298">
        <v>46234</v>
      </c>
      <c r="D269" s="298" t="s">
        <v>214</v>
      </c>
      <c r="E269" s="331">
        <v>45</v>
      </c>
      <c r="F269" s="522"/>
      <c r="G269" s="333">
        <f t="shared" si="10"/>
        <v>13588.549999999992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291</v>
      </c>
      <c r="B270" s="330">
        <v>38</v>
      </c>
      <c r="C270" s="298">
        <v>46234</v>
      </c>
      <c r="D270" s="299" t="s">
        <v>293</v>
      </c>
      <c r="E270" s="522"/>
      <c r="F270" s="522">
        <v>4720.8599999999997</v>
      </c>
      <c r="G270" s="333">
        <f t="shared" si="10"/>
        <v>13633.549999999992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10</v>
      </c>
      <c r="C271" s="298">
        <v>46234</v>
      </c>
      <c r="D271" s="299" t="s">
        <v>176</v>
      </c>
      <c r="E271" s="522">
        <v>17.899999999999999</v>
      </c>
      <c r="F271" s="522"/>
      <c r="G271" s="333">
        <f t="shared" si="10"/>
        <v>8912.6899999999932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46233</v>
      </c>
      <c r="D272" s="299" t="s">
        <v>484</v>
      </c>
      <c r="E272" s="522">
        <v>20.59</v>
      </c>
      <c r="F272" s="522"/>
      <c r="G272" s="333">
        <f t="shared" si="10"/>
        <v>8930.5899999999929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46233</v>
      </c>
      <c r="D273" s="299" t="s">
        <v>386</v>
      </c>
      <c r="E273" s="522">
        <v>23.87</v>
      </c>
      <c r="F273" s="522"/>
      <c r="G273" s="333">
        <f t="shared" si="10"/>
        <v>8951.179999999993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46233</v>
      </c>
      <c r="D274" s="299" t="s">
        <v>1003</v>
      </c>
      <c r="E274" s="522">
        <v>-100</v>
      </c>
      <c r="F274" s="522"/>
      <c r="G274" s="333">
        <f t="shared" si="10"/>
        <v>8975.0499999999938</v>
      </c>
      <c r="H274" s="334" t="s">
        <v>298</v>
      </c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46233</v>
      </c>
      <c r="D275" s="299" t="s">
        <v>1000</v>
      </c>
      <c r="E275" s="522">
        <v>-100</v>
      </c>
      <c r="F275" s="522"/>
      <c r="G275" s="333">
        <f t="shared" si="10"/>
        <v>8875.0499999999938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46233</v>
      </c>
      <c r="D276" s="299" t="s">
        <v>1006</v>
      </c>
      <c r="E276" s="522">
        <v>16</v>
      </c>
      <c r="F276" s="522"/>
      <c r="G276" s="333">
        <f t="shared" si="10"/>
        <v>8775.0499999999938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46232</v>
      </c>
      <c r="D277" s="299" t="s">
        <v>308</v>
      </c>
      <c r="E277" s="522">
        <v>60.77</v>
      </c>
      <c r="F277" s="522"/>
      <c r="G277" s="333">
        <f t="shared" si="10"/>
        <v>8791.0499999999938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21</v>
      </c>
      <c r="C278" s="298">
        <v>46232</v>
      </c>
      <c r="D278" s="299" t="s">
        <v>194</v>
      </c>
      <c r="E278" s="522">
        <v>31.47</v>
      </c>
      <c r="F278" s="522"/>
      <c r="G278" s="333">
        <f t="shared" si="10"/>
        <v>8851.8199999999943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21</v>
      </c>
      <c r="C279" s="298">
        <v>46232</v>
      </c>
      <c r="D279" s="299" t="s">
        <v>194</v>
      </c>
      <c r="E279" s="522">
        <v>16.2</v>
      </c>
      <c r="F279" s="522"/>
      <c r="G279" s="333">
        <f t="shared" si="10"/>
        <v>8883.2899999999936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46232</v>
      </c>
      <c r="D280" s="299" t="s">
        <v>346</v>
      </c>
      <c r="E280" s="522">
        <v>11.43</v>
      </c>
      <c r="F280" s="522"/>
      <c r="G280" s="333">
        <f t="shared" si="10"/>
        <v>8899.4899999999943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46232</v>
      </c>
      <c r="D281" s="299" t="s">
        <v>358</v>
      </c>
      <c r="E281" s="522">
        <v>9.9700000000000006</v>
      </c>
      <c r="F281" s="522"/>
      <c r="G281" s="333">
        <f t="shared" si="10"/>
        <v>8910.9199999999946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46232</v>
      </c>
      <c r="D282" s="299" t="s">
        <v>484</v>
      </c>
      <c r="E282" s="522">
        <v>82.36</v>
      </c>
      <c r="F282" s="522"/>
      <c r="G282" s="333">
        <f t="shared" si="10"/>
        <v>8920.889999999994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24</v>
      </c>
      <c r="C283" s="298">
        <v>46232</v>
      </c>
      <c r="D283" s="299" t="s">
        <v>860</v>
      </c>
      <c r="E283" s="522">
        <v>92.25</v>
      </c>
      <c r="F283" s="522"/>
      <c r="G283" s="333">
        <f t="shared" si="10"/>
        <v>9003.2499999999945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46232</v>
      </c>
      <c r="D284" s="299" t="s">
        <v>296</v>
      </c>
      <c r="E284" s="522">
        <v>39.5</v>
      </c>
      <c r="F284" s="522"/>
      <c r="G284" s="333">
        <f t="shared" si="10"/>
        <v>9095.4999999999945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46232</v>
      </c>
      <c r="D285" s="299" t="s">
        <v>296</v>
      </c>
      <c r="E285" s="522">
        <v>15.1</v>
      </c>
      <c r="F285" s="522"/>
      <c r="G285" s="333">
        <f t="shared" si="10"/>
        <v>9134.9999999999945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46232</v>
      </c>
      <c r="D286" s="299" t="s">
        <v>334</v>
      </c>
      <c r="E286" s="522">
        <v>17.68</v>
      </c>
      <c r="F286" s="522"/>
      <c r="G286" s="333">
        <f t="shared" si="10"/>
        <v>9150.0999999999949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5</v>
      </c>
      <c r="C287" s="298">
        <v>46232</v>
      </c>
      <c r="D287" s="299" t="s">
        <v>988</v>
      </c>
      <c r="E287" s="522">
        <v>-205</v>
      </c>
      <c r="F287" s="522"/>
      <c r="G287" s="333">
        <f t="shared" ref="G287:G349" si="11">G288-E287+F287</f>
        <v>9167.7799999999952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20</v>
      </c>
      <c r="C288" s="298">
        <v>46232</v>
      </c>
      <c r="D288" s="299" t="s">
        <v>193</v>
      </c>
      <c r="E288" s="522">
        <v>600</v>
      </c>
      <c r="F288" s="522"/>
      <c r="G288" s="333">
        <f t="shared" si="11"/>
        <v>8962.7799999999952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287</v>
      </c>
      <c r="B289" s="330" t="s">
        <v>287</v>
      </c>
      <c r="C289" s="298">
        <v>46231</v>
      </c>
      <c r="D289" s="299" t="s">
        <v>525</v>
      </c>
      <c r="E289" s="522">
        <v>1171.3800000000001</v>
      </c>
      <c r="F289" s="522">
        <v>1171.3800000000001</v>
      </c>
      <c r="G289" s="333">
        <f t="shared" si="11"/>
        <v>9562.7799999999952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46231</v>
      </c>
      <c r="D290" s="299" t="s">
        <v>334</v>
      </c>
      <c r="E290" s="522">
        <v>11.58</v>
      </c>
      <c r="F290" s="522"/>
      <c r="G290" s="333">
        <f t="shared" si="11"/>
        <v>9562.7799999999934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42</v>
      </c>
      <c r="C291" s="298">
        <v>46231</v>
      </c>
      <c r="D291" s="299" t="s">
        <v>200</v>
      </c>
      <c r="E291" s="522">
        <v>59</v>
      </c>
      <c r="F291" s="522"/>
      <c r="G291" s="333">
        <f t="shared" si="11"/>
        <v>9574.3599999999933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43</v>
      </c>
      <c r="C292" s="298">
        <v>46231</v>
      </c>
      <c r="D292" s="299" t="s">
        <v>201</v>
      </c>
      <c r="E292" s="522">
        <v>50.92</v>
      </c>
      <c r="F292" s="522"/>
      <c r="G292" s="333">
        <f t="shared" si="11"/>
        <v>9633.3599999999933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46231</v>
      </c>
      <c r="D293" s="299" t="s">
        <v>308</v>
      </c>
      <c r="E293" s="522">
        <v>71.75</v>
      </c>
      <c r="F293" s="522"/>
      <c r="G293" s="333">
        <f t="shared" si="11"/>
        <v>9684.2799999999934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46230</v>
      </c>
      <c r="D294" s="299" t="s">
        <v>999</v>
      </c>
      <c r="E294" s="522">
        <v>49.2</v>
      </c>
      <c r="F294" s="522"/>
      <c r="G294" s="333">
        <f t="shared" si="11"/>
        <v>9756.0299999999934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46230</v>
      </c>
      <c r="D295" s="299" t="s">
        <v>353</v>
      </c>
      <c r="E295" s="522">
        <v>20.98</v>
      </c>
      <c r="F295" s="522"/>
      <c r="G295" s="333">
        <f t="shared" si="11"/>
        <v>9805.2299999999941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46230</v>
      </c>
      <c r="D296" s="299" t="s">
        <v>300</v>
      </c>
      <c r="E296" s="522">
        <v>19.16</v>
      </c>
      <c r="F296" s="522"/>
      <c r="G296" s="333">
        <f t="shared" si="11"/>
        <v>9826.2099999999937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46230</v>
      </c>
      <c r="D297" s="299" t="s">
        <v>994</v>
      </c>
      <c r="E297" s="522">
        <v>15.89</v>
      </c>
      <c r="F297" s="522"/>
      <c r="G297" s="333">
        <f t="shared" si="11"/>
        <v>9845.3699999999935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22</v>
      </c>
      <c r="C298" s="298">
        <v>46230</v>
      </c>
      <c r="D298" s="299" t="s">
        <v>998</v>
      </c>
      <c r="E298" s="522">
        <v>15.96</v>
      </c>
      <c r="F298" s="522"/>
      <c r="G298" s="333">
        <f t="shared" si="11"/>
        <v>9861.2599999999929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46230</v>
      </c>
      <c r="D299" s="299" t="s">
        <v>306</v>
      </c>
      <c r="E299" s="522">
        <v>183.73</v>
      </c>
      <c r="F299" s="522"/>
      <c r="G299" s="333">
        <f t="shared" si="11"/>
        <v>9877.2199999999921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4</v>
      </c>
      <c r="C300" s="298">
        <v>46230</v>
      </c>
      <c r="D300" s="299" t="s">
        <v>296</v>
      </c>
      <c r="E300" s="522">
        <v>86.71</v>
      </c>
      <c r="F300" s="522"/>
      <c r="G300" s="333">
        <f t="shared" si="11"/>
        <v>10060.949999999992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46230</v>
      </c>
      <c r="D301" s="299" t="s">
        <v>296</v>
      </c>
      <c r="E301" s="522">
        <v>8.7200000000000006</v>
      </c>
      <c r="F301" s="522"/>
      <c r="G301" s="333">
        <f t="shared" si="11"/>
        <v>10147.659999999991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46230</v>
      </c>
      <c r="D302" s="299" t="s">
        <v>301</v>
      </c>
      <c r="E302" s="522">
        <v>23.5</v>
      </c>
      <c r="F302" s="522"/>
      <c r="G302" s="333">
        <f t="shared" si="11"/>
        <v>10156.37999999999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46230</v>
      </c>
      <c r="D303" s="299" t="s">
        <v>983</v>
      </c>
      <c r="E303" s="522">
        <v>7.18</v>
      </c>
      <c r="F303" s="522"/>
      <c r="G303" s="333">
        <f t="shared" si="11"/>
        <v>10179.87999999999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46229</v>
      </c>
      <c r="D304" s="299" t="s">
        <v>996</v>
      </c>
      <c r="E304" s="522">
        <v>18.350000000000001</v>
      </c>
      <c r="F304" s="522"/>
      <c r="G304" s="333">
        <f t="shared" si="11"/>
        <v>10187.05999999999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46229</v>
      </c>
      <c r="D305" s="299" t="s">
        <v>319</v>
      </c>
      <c r="E305" s="522">
        <v>64.400000000000006</v>
      </c>
      <c r="F305" s="522"/>
      <c r="G305" s="333">
        <f t="shared" si="11"/>
        <v>10205.409999999991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46229</v>
      </c>
      <c r="D306" s="299" t="s">
        <v>296</v>
      </c>
      <c r="E306" s="522">
        <v>42.19</v>
      </c>
      <c r="F306" s="522"/>
      <c r="G306" s="333">
        <f t="shared" si="11"/>
        <v>10269.80999999999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46229</v>
      </c>
      <c r="D307" s="299" t="s">
        <v>296</v>
      </c>
      <c r="E307" s="522">
        <v>60.67</v>
      </c>
      <c r="F307" s="522"/>
      <c r="G307" s="333">
        <f t="shared" si="11"/>
        <v>10311.999999999991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46228</v>
      </c>
      <c r="D308" s="299" t="s">
        <v>995</v>
      </c>
      <c r="E308" s="522">
        <v>40.32</v>
      </c>
      <c r="F308" s="522"/>
      <c r="G308" s="333">
        <f t="shared" si="11"/>
        <v>10372.669999999991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46228</v>
      </c>
      <c r="D309" s="299" t="s">
        <v>455</v>
      </c>
      <c r="E309" s="522">
        <v>7.38</v>
      </c>
      <c r="F309" s="522"/>
      <c r="G309" s="333">
        <f t="shared" si="11"/>
        <v>10412.989999999991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4</v>
      </c>
      <c r="C310" s="298">
        <v>46228</v>
      </c>
      <c r="D310" s="299" t="s">
        <v>455</v>
      </c>
      <c r="E310" s="522">
        <v>39.83</v>
      </c>
      <c r="F310" s="522"/>
      <c r="G310" s="333">
        <f t="shared" si="11"/>
        <v>10420.36999999999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5</v>
      </c>
      <c r="C311" s="298">
        <v>46228</v>
      </c>
      <c r="D311" s="299" t="s">
        <v>475</v>
      </c>
      <c r="E311" s="522">
        <v>20</v>
      </c>
      <c r="F311" s="522"/>
      <c r="G311" s="333">
        <f t="shared" si="11"/>
        <v>10460.19999999999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12</v>
      </c>
      <c r="C312" s="298">
        <v>46228</v>
      </c>
      <c r="D312" s="299" t="s">
        <v>314</v>
      </c>
      <c r="E312" s="522">
        <v>204.48</v>
      </c>
      <c r="F312" s="522"/>
      <c r="G312" s="333">
        <f t="shared" si="11"/>
        <v>10480.19999999999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3</v>
      </c>
      <c r="C313" s="298">
        <v>46228</v>
      </c>
      <c r="D313" s="299" t="s">
        <v>991</v>
      </c>
      <c r="E313" s="522">
        <v>11.33</v>
      </c>
      <c r="F313" s="522"/>
      <c r="G313" s="333">
        <f t="shared" si="11"/>
        <v>10684.679999999989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46228</v>
      </c>
      <c r="D314" s="299" t="s">
        <v>997</v>
      </c>
      <c r="E314" s="522">
        <v>120.77</v>
      </c>
      <c r="F314" s="522"/>
      <c r="G314" s="333">
        <f t="shared" si="11"/>
        <v>10696.009999999989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46227</v>
      </c>
      <c r="D315" s="299" t="s">
        <v>990</v>
      </c>
      <c r="E315" s="522">
        <v>46.21</v>
      </c>
      <c r="F315" s="522"/>
      <c r="G315" s="333">
        <f t="shared" si="11"/>
        <v>10816.77999999999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5</v>
      </c>
      <c r="C316" s="298">
        <v>46227</v>
      </c>
      <c r="D316" s="299" t="s">
        <v>340</v>
      </c>
      <c r="E316" s="522">
        <v>95.85</v>
      </c>
      <c r="F316" s="522"/>
      <c r="G316" s="333">
        <f t="shared" si="11"/>
        <v>10862.989999999989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46227</v>
      </c>
      <c r="D317" s="299" t="s">
        <v>324</v>
      </c>
      <c r="E317" s="522">
        <v>9.06</v>
      </c>
      <c r="F317" s="522"/>
      <c r="G317" s="333">
        <f t="shared" si="11"/>
        <v>10958.839999999989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46227</v>
      </c>
      <c r="D318" s="299" t="s">
        <v>358</v>
      </c>
      <c r="E318" s="522">
        <v>26.47</v>
      </c>
      <c r="F318" s="522"/>
      <c r="G318" s="333">
        <f t="shared" si="11"/>
        <v>10967.899999999989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46227</v>
      </c>
      <c r="D319" s="299" t="s">
        <v>1003</v>
      </c>
      <c r="E319" s="522">
        <v>90</v>
      </c>
      <c r="F319" s="522"/>
      <c r="G319" s="333">
        <f t="shared" si="11"/>
        <v>10994.369999999988</v>
      </c>
      <c r="H319" s="334" t="s">
        <v>298</v>
      </c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3</v>
      </c>
      <c r="C320" s="298">
        <v>46226</v>
      </c>
      <c r="D320" s="299" t="s">
        <v>455</v>
      </c>
      <c r="E320" s="522">
        <v>29.72</v>
      </c>
      <c r="F320" s="522"/>
      <c r="G320" s="333">
        <f t="shared" si="11"/>
        <v>11084.369999999988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46226</v>
      </c>
      <c r="D321" s="299" t="s">
        <v>315</v>
      </c>
      <c r="E321" s="522">
        <v>133.13999999999999</v>
      </c>
      <c r="F321" s="522">
        <v>133.13999999999999</v>
      </c>
      <c r="G321" s="333">
        <f t="shared" si="11"/>
        <v>11114.089999999987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291</v>
      </c>
      <c r="B322" s="330">
        <v>39</v>
      </c>
      <c r="C322" s="298">
        <v>46226</v>
      </c>
      <c r="D322" s="299" t="s">
        <v>292</v>
      </c>
      <c r="E322" s="522"/>
      <c r="F322" s="522">
        <v>2763.78</v>
      </c>
      <c r="G322" s="333">
        <f t="shared" si="11"/>
        <v>11114.089999999987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46226</v>
      </c>
      <c r="D323" s="299" t="s">
        <v>992</v>
      </c>
      <c r="E323" s="522">
        <v>92.36</v>
      </c>
      <c r="F323" s="522"/>
      <c r="G323" s="333">
        <f t="shared" si="11"/>
        <v>8350.3099999999868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46226</v>
      </c>
      <c r="D324" s="299" t="s">
        <v>983</v>
      </c>
      <c r="E324" s="522">
        <v>25</v>
      </c>
      <c r="F324" s="522"/>
      <c r="G324" s="333">
        <f t="shared" si="11"/>
        <v>8442.6699999999873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46226</v>
      </c>
      <c r="D325" s="299" t="s">
        <v>296</v>
      </c>
      <c r="E325" s="522">
        <v>49.15</v>
      </c>
      <c r="F325" s="522"/>
      <c r="G325" s="333">
        <f t="shared" si="11"/>
        <v>8467.6699999999873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46226</v>
      </c>
      <c r="D326" s="299" t="s">
        <v>993</v>
      </c>
      <c r="E326" s="522">
        <v>21.6</v>
      </c>
      <c r="F326" s="522"/>
      <c r="G326" s="333">
        <f t="shared" si="11"/>
        <v>8516.819999999987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46225</v>
      </c>
      <c r="D327" s="299" t="s">
        <v>319</v>
      </c>
      <c r="E327" s="522">
        <v>21.28</v>
      </c>
      <c r="F327" s="522"/>
      <c r="G327" s="333">
        <f t="shared" si="11"/>
        <v>8538.4199999999873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46225</v>
      </c>
      <c r="D328" s="299" t="s">
        <v>358</v>
      </c>
      <c r="E328" s="522">
        <v>17.260000000000002</v>
      </c>
      <c r="F328" s="522"/>
      <c r="G328" s="333">
        <f t="shared" si="11"/>
        <v>8559.699999999988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291</v>
      </c>
      <c r="B329" s="330">
        <v>40</v>
      </c>
      <c r="C329" s="298">
        <v>46225</v>
      </c>
      <c r="D329" s="299" t="s">
        <v>316</v>
      </c>
      <c r="E329" s="522"/>
      <c r="F329" s="522">
        <v>4292.68</v>
      </c>
      <c r="G329" s="333">
        <f t="shared" si="11"/>
        <v>8576.9599999999882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1</v>
      </c>
      <c r="C330" s="298">
        <v>46223</v>
      </c>
      <c r="D330" s="299" t="s">
        <v>306</v>
      </c>
      <c r="E330" s="522">
        <v>148.97999999999999</v>
      </c>
      <c r="F330" s="522"/>
      <c r="G330" s="333">
        <f t="shared" si="11"/>
        <v>4284.279999999987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46223</v>
      </c>
      <c r="D331" s="299" t="s">
        <v>323</v>
      </c>
      <c r="E331" s="522">
        <v>20.22</v>
      </c>
      <c r="F331" s="522"/>
      <c r="G331" s="333">
        <f t="shared" si="11"/>
        <v>4433.2599999999866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46223</v>
      </c>
      <c r="D332" s="299" t="s">
        <v>988</v>
      </c>
      <c r="E332" s="522">
        <v>-313</v>
      </c>
      <c r="F332" s="522"/>
      <c r="G332" s="333">
        <f t="shared" si="11"/>
        <v>4453.4799999999868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4</v>
      </c>
      <c r="C333" s="298">
        <v>46222</v>
      </c>
      <c r="D333" s="299" t="s">
        <v>310</v>
      </c>
      <c r="E333" s="522">
        <v>43.41</v>
      </c>
      <c r="F333" s="522"/>
      <c r="G333" s="333">
        <f t="shared" si="11"/>
        <v>4140.4799999999868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1</v>
      </c>
      <c r="C334" s="298">
        <v>46222</v>
      </c>
      <c r="D334" s="299" t="s">
        <v>329</v>
      </c>
      <c r="E334" s="522">
        <v>70.98</v>
      </c>
      <c r="F334" s="522"/>
      <c r="G334" s="333">
        <f t="shared" si="11"/>
        <v>4183.8899999999867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46222</v>
      </c>
      <c r="D335" s="299" t="s">
        <v>306</v>
      </c>
      <c r="E335" s="522">
        <v>0.42</v>
      </c>
      <c r="F335" s="522"/>
      <c r="G335" s="333">
        <f t="shared" si="11"/>
        <v>4254.8699999999862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22</v>
      </c>
      <c r="C336" s="298">
        <v>46222</v>
      </c>
      <c r="D336" s="299" t="s">
        <v>923</v>
      </c>
      <c r="E336" s="522">
        <v>7.46</v>
      </c>
      <c r="F336" s="522"/>
      <c r="G336" s="333">
        <f t="shared" si="11"/>
        <v>4255.2899999999863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6</v>
      </c>
      <c r="C337" s="298">
        <v>46222</v>
      </c>
      <c r="D337" s="299" t="s">
        <v>987</v>
      </c>
      <c r="E337" s="522">
        <v>60</v>
      </c>
      <c r="F337" s="522"/>
      <c r="G337" s="333">
        <f t="shared" si="11"/>
        <v>4262.7499999999864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46221</v>
      </c>
      <c r="D338" s="299" t="s">
        <v>346</v>
      </c>
      <c r="E338" s="522">
        <v>11.77</v>
      </c>
      <c r="F338" s="522"/>
      <c r="G338" s="333">
        <f t="shared" si="11"/>
        <v>4322.7499999999864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46221</v>
      </c>
      <c r="D339" s="299" t="s">
        <v>308</v>
      </c>
      <c r="E339" s="522">
        <v>123.68</v>
      </c>
      <c r="F339" s="522"/>
      <c r="G339" s="333">
        <f t="shared" si="11"/>
        <v>4334.5199999999868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46221</v>
      </c>
      <c r="D340" s="299" t="s">
        <v>989</v>
      </c>
      <c r="E340" s="522">
        <v>27.37</v>
      </c>
      <c r="F340" s="522"/>
      <c r="G340" s="333">
        <f t="shared" si="11"/>
        <v>4458.1999999999871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46221</v>
      </c>
      <c r="D341" s="299" t="s">
        <v>989</v>
      </c>
      <c r="E341" s="522">
        <v>25.2</v>
      </c>
      <c r="F341" s="522"/>
      <c r="G341" s="333">
        <f t="shared" si="11"/>
        <v>4485.569999999987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22</v>
      </c>
      <c r="C342" s="298">
        <v>46221</v>
      </c>
      <c r="D342" s="299" t="s">
        <v>930</v>
      </c>
      <c r="E342" s="522">
        <v>13.84</v>
      </c>
      <c r="F342" s="522"/>
      <c r="G342" s="333">
        <f t="shared" si="11"/>
        <v>4510.7699999999868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21</v>
      </c>
      <c r="C343" s="298">
        <v>46220</v>
      </c>
      <c r="D343" s="299" t="s">
        <v>194</v>
      </c>
      <c r="E343" s="522">
        <v>81</v>
      </c>
      <c r="F343" s="522"/>
      <c r="G343" s="333">
        <f t="shared" si="11"/>
        <v>4524.6099999999869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43</v>
      </c>
      <c r="C344" s="298">
        <v>46220</v>
      </c>
      <c r="D344" s="299" t="s">
        <v>333</v>
      </c>
      <c r="E344" s="522">
        <v>22.35</v>
      </c>
      <c r="F344" s="522"/>
      <c r="G344" s="333">
        <f t="shared" si="11"/>
        <v>4605.6099999999869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42</v>
      </c>
      <c r="C345" s="298">
        <v>46220</v>
      </c>
      <c r="D345" s="299" t="s">
        <v>333</v>
      </c>
      <c r="E345" s="522">
        <v>29.8</v>
      </c>
      <c r="F345" s="522"/>
      <c r="G345" s="333">
        <f t="shared" si="11"/>
        <v>4627.9599999999873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17</v>
      </c>
      <c r="C346" s="298">
        <v>46220</v>
      </c>
      <c r="D346" s="299" t="s">
        <v>188</v>
      </c>
      <c r="E346" s="522">
        <v>42.65</v>
      </c>
      <c r="F346" s="522"/>
      <c r="G346" s="333">
        <f t="shared" si="11"/>
        <v>4657.7599999999875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23</v>
      </c>
      <c r="C347" s="298">
        <v>46220</v>
      </c>
      <c r="D347" s="299" t="s">
        <v>63</v>
      </c>
      <c r="E347" s="522">
        <v>529.46</v>
      </c>
      <c r="F347" s="522"/>
      <c r="G347" s="333">
        <f t="shared" si="11"/>
        <v>4700.4099999999871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11</v>
      </c>
      <c r="C348" s="298">
        <v>46219</v>
      </c>
      <c r="D348" s="299" t="s">
        <v>178</v>
      </c>
      <c r="E348" s="522">
        <v>256.64</v>
      </c>
      <c r="F348" s="522"/>
      <c r="G348" s="333">
        <f t="shared" si="11"/>
        <v>5229.8699999999872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5</v>
      </c>
      <c r="C349" s="298">
        <v>46219</v>
      </c>
      <c r="D349" s="299" t="s">
        <v>340</v>
      </c>
      <c r="E349" s="522">
        <v>21.3</v>
      </c>
      <c r="F349" s="522"/>
      <c r="G349" s="333">
        <f t="shared" si="11"/>
        <v>5486.5099999999875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291</v>
      </c>
      <c r="B350" s="330">
        <v>38</v>
      </c>
      <c r="C350" s="298">
        <v>46218</v>
      </c>
      <c r="D350" s="299" t="s">
        <v>293</v>
      </c>
      <c r="E350" s="522"/>
      <c r="F350" s="522">
        <v>4720.84</v>
      </c>
      <c r="G350" s="333">
        <f t="shared" ref="G350:G355" si="12">G351-E350+F350</f>
        <v>5507.8099999999877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46218</v>
      </c>
      <c r="D351" s="299" t="s">
        <v>985</v>
      </c>
      <c r="E351" s="522">
        <v>429.82</v>
      </c>
      <c r="F351" s="522"/>
      <c r="G351" s="333">
        <f t="shared" si="12"/>
        <v>786.96999999998775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46218</v>
      </c>
      <c r="D352" s="299" t="s">
        <v>981</v>
      </c>
      <c r="E352" s="522">
        <v>80.319999999999993</v>
      </c>
      <c r="F352" s="522"/>
      <c r="G352" s="333">
        <f t="shared" si="12"/>
        <v>1216.7899999999877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46216</v>
      </c>
      <c r="D353" s="299" t="s">
        <v>312</v>
      </c>
      <c r="E353" s="522">
        <v>51.94</v>
      </c>
      <c r="F353" s="522"/>
      <c r="G353" s="333">
        <f t="shared" si="12"/>
        <v>1297.1099999999876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46216</v>
      </c>
      <c r="D354" s="299" t="s">
        <v>984</v>
      </c>
      <c r="E354" s="522">
        <v>43.13</v>
      </c>
      <c r="F354" s="522"/>
      <c r="G354" s="333">
        <f t="shared" si="12"/>
        <v>1349.0499999999877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19</v>
      </c>
      <c r="C355" s="298">
        <v>46216</v>
      </c>
      <c r="D355" s="299" t="s">
        <v>191</v>
      </c>
      <c r="E355" s="522">
        <v>200</v>
      </c>
      <c r="F355" s="522"/>
      <c r="G355" s="333">
        <f t="shared" si="12"/>
        <v>1392.1799999999878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15</v>
      </c>
      <c r="C356" s="298">
        <v>46216</v>
      </c>
      <c r="D356" s="299" t="s">
        <v>185</v>
      </c>
      <c r="E356" s="522">
        <v>64.05</v>
      </c>
      <c r="F356" s="522"/>
      <c r="G356" s="333">
        <f t="shared" ref="G356:G458" si="13">G357-E356+F356</f>
        <v>1592.1799999999878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335</v>
      </c>
      <c r="B357" s="330" t="s">
        <v>335</v>
      </c>
      <c r="C357" s="298">
        <v>46216</v>
      </c>
      <c r="D357" s="299" t="s">
        <v>336</v>
      </c>
      <c r="E357" s="522">
        <v>63.44</v>
      </c>
      <c r="F357" s="522"/>
      <c r="G357" s="333">
        <f t="shared" si="13"/>
        <v>1656.2299999999877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46215</v>
      </c>
      <c r="D358" s="299" t="s">
        <v>310</v>
      </c>
      <c r="E358" s="522">
        <v>34.85</v>
      </c>
      <c r="F358" s="522"/>
      <c r="G358" s="333">
        <f t="shared" si="13"/>
        <v>1719.6699999999878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46215</v>
      </c>
      <c r="D359" s="299" t="s">
        <v>982</v>
      </c>
      <c r="E359" s="522">
        <v>29.2</v>
      </c>
      <c r="F359" s="522"/>
      <c r="G359" s="333">
        <f t="shared" si="13"/>
        <v>1754.5199999999877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46215</v>
      </c>
      <c r="D360" s="299" t="s">
        <v>980</v>
      </c>
      <c r="E360" s="522">
        <v>81.75</v>
      </c>
      <c r="F360" s="522"/>
      <c r="G360" s="333">
        <f t="shared" si="13"/>
        <v>1783.7199999999877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46215</v>
      </c>
      <c r="D361" s="299" t="s">
        <v>980</v>
      </c>
      <c r="E361" s="522">
        <v>81.75</v>
      </c>
      <c r="F361" s="522"/>
      <c r="G361" s="333">
        <f t="shared" si="13"/>
        <v>1865.4699999999877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3</v>
      </c>
      <c r="C362" s="298">
        <v>46214</v>
      </c>
      <c r="D362" s="299" t="s">
        <v>983</v>
      </c>
      <c r="E362" s="522">
        <v>25</v>
      </c>
      <c r="F362" s="522"/>
      <c r="G362" s="333">
        <f t="shared" si="13"/>
        <v>1947.2199999999877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22</v>
      </c>
      <c r="C363" s="298">
        <v>46214</v>
      </c>
      <c r="D363" s="299" t="s">
        <v>352</v>
      </c>
      <c r="E363" s="522">
        <v>21.29</v>
      </c>
      <c r="F363" s="522"/>
      <c r="G363" s="333">
        <f t="shared" si="13"/>
        <v>1972.2199999999877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46214</v>
      </c>
      <c r="D364" s="299" t="s">
        <v>308</v>
      </c>
      <c r="E364" s="522">
        <v>54.48</v>
      </c>
      <c r="F364" s="522"/>
      <c r="G364" s="333">
        <f t="shared" si="13"/>
        <v>1993.5099999999877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46214</v>
      </c>
      <c r="D365" s="299" t="s">
        <v>308</v>
      </c>
      <c r="E365" s="522">
        <v>54.49</v>
      </c>
      <c r="F365" s="522"/>
      <c r="G365" s="333">
        <f t="shared" si="13"/>
        <v>2047.9899999999877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46214</v>
      </c>
      <c r="D366" s="299" t="s">
        <v>311</v>
      </c>
      <c r="E366" s="522">
        <v>167.26</v>
      </c>
      <c r="F366" s="522"/>
      <c r="G366" s="333">
        <f t="shared" si="13"/>
        <v>2102.4799999999877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46214</v>
      </c>
      <c r="D367" s="299" t="s">
        <v>329</v>
      </c>
      <c r="E367" s="522">
        <v>81.73</v>
      </c>
      <c r="F367" s="522"/>
      <c r="G367" s="333">
        <f t="shared" si="13"/>
        <v>2269.7399999999875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46213</v>
      </c>
      <c r="D368" s="299" t="s">
        <v>885</v>
      </c>
      <c r="E368" s="522">
        <v>120</v>
      </c>
      <c r="F368" s="522"/>
      <c r="G368" s="333">
        <f t="shared" si="13"/>
        <v>2351.4699999999875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46213</v>
      </c>
      <c r="D369" s="299" t="s">
        <v>907</v>
      </c>
      <c r="E369" s="522">
        <v>-0.06</v>
      </c>
      <c r="F369" s="522"/>
      <c r="G369" s="333">
        <f t="shared" si="13"/>
        <v>2471.4699999999875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22</v>
      </c>
      <c r="C370" s="298">
        <v>46213</v>
      </c>
      <c r="D370" s="299" t="s">
        <v>979</v>
      </c>
      <c r="E370" s="522">
        <v>5.31</v>
      </c>
      <c r="F370" s="522"/>
      <c r="G370" s="333">
        <f t="shared" si="13"/>
        <v>2471.4099999999876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46213</v>
      </c>
      <c r="D371" s="299" t="s">
        <v>300</v>
      </c>
      <c r="E371" s="522">
        <v>25.52</v>
      </c>
      <c r="F371" s="522"/>
      <c r="G371" s="333">
        <f t="shared" si="13"/>
        <v>2476.7199999999875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1</v>
      </c>
      <c r="C372" s="298">
        <v>46213</v>
      </c>
      <c r="D372" s="299" t="s">
        <v>831</v>
      </c>
      <c r="E372" s="522">
        <v>13.03</v>
      </c>
      <c r="F372" s="522"/>
      <c r="G372" s="333">
        <f t="shared" si="13"/>
        <v>2502.2399999999875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46213</v>
      </c>
      <c r="D373" s="299" t="s">
        <v>371</v>
      </c>
      <c r="E373" s="522">
        <v>9.4600000000000009</v>
      </c>
      <c r="F373" s="522"/>
      <c r="G373" s="333">
        <f t="shared" si="13"/>
        <v>2515.2699999999877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46212</v>
      </c>
      <c r="D374" s="299" t="s">
        <v>981</v>
      </c>
      <c r="E374" s="522">
        <v>50.73</v>
      </c>
      <c r="F374" s="522"/>
      <c r="G374" s="333">
        <f t="shared" si="13"/>
        <v>2524.7299999999877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46212</v>
      </c>
      <c r="D375" s="299" t="s">
        <v>854</v>
      </c>
      <c r="E375" s="522">
        <v>10.68</v>
      </c>
      <c r="F375" s="522"/>
      <c r="G375" s="333">
        <f t="shared" si="13"/>
        <v>2575.4599999999878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46212</v>
      </c>
      <c r="D376" s="299" t="s">
        <v>977</v>
      </c>
      <c r="E376" s="522">
        <v>33.29</v>
      </c>
      <c r="F376" s="522"/>
      <c r="G376" s="333">
        <f t="shared" si="13"/>
        <v>2586.1399999999876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46212</v>
      </c>
      <c r="D377" s="299" t="s">
        <v>978</v>
      </c>
      <c r="E377" s="522">
        <v>41.79</v>
      </c>
      <c r="F377" s="522"/>
      <c r="G377" s="333">
        <f t="shared" si="13"/>
        <v>2619.4299999999876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335</v>
      </c>
      <c r="B378" s="330" t="s">
        <v>335</v>
      </c>
      <c r="C378" s="298">
        <v>46212</v>
      </c>
      <c r="D378" s="299" t="s">
        <v>460</v>
      </c>
      <c r="E378" s="522"/>
      <c r="F378" s="522">
        <v>620</v>
      </c>
      <c r="G378" s="333">
        <f t="shared" si="13"/>
        <v>2661.2199999999875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291</v>
      </c>
      <c r="B379" s="330">
        <v>41</v>
      </c>
      <c r="C379" s="298">
        <v>46212</v>
      </c>
      <c r="D379" s="299" t="s">
        <v>974</v>
      </c>
      <c r="E379" s="522"/>
      <c r="F379" s="522">
        <v>800</v>
      </c>
      <c r="G379" s="333">
        <f t="shared" si="13"/>
        <v>2041.2199999999875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291</v>
      </c>
      <c r="B380" s="330">
        <v>39</v>
      </c>
      <c r="C380" s="298">
        <v>46212</v>
      </c>
      <c r="D380" s="299" t="s">
        <v>292</v>
      </c>
      <c r="E380" s="522"/>
      <c r="F380" s="522">
        <v>2763.78</v>
      </c>
      <c r="G380" s="333">
        <f t="shared" si="13"/>
        <v>1241.2199999999875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46211</v>
      </c>
      <c r="D381" s="299" t="s">
        <v>390</v>
      </c>
      <c r="E381" s="522">
        <v>7.73</v>
      </c>
      <c r="F381" s="522"/>
      <c r="G381" s="333">
        <f t="shared" si="13"/>
        <v>-1522.5600000000127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46211</v>
      </c>
      <c r="D382" s="299" t="s">
        <v>904</v>
      </c>
      <c r="E382" s="522">
        <v>3.5</v>
      </c>
      <c r="F382" s="522"/>
      <c r="G382" s="333">
        <f t="shared" si="13"/>
        <v>-1514.8300000000127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4</v>
      </c>
      <c r="C383" s="298">
        <v>46211</v>
      </c>
      <c r="D383" s="299" t="s">
        <v>904</v>
      </c>
      <c r="E383" s="522">
        <v>75.75</v>
      </c>
      <c r="F383" s="522"/>
      <c r="G383" s="333">
        <f t="shared" si="13"/>
        <v>-1511.3300000000127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3</v>
      </c>
      <c r="C384" s="298">
        <v>46211</v>
      </c>
      <c r="D384" s="299" t="s">
        <v>309</v>
      </c>
      <c r="E384" s="522">
        <v>4.1900000000000004</v>
      </c>
      <c r="F384" s="522"/>
      <c r="G384" s="333">
        <f t="shared" si="13"/>
        <v>-1435.5800000000127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46211</v>
      </c>
      <c r="D385" s="299" t="s">
        <v>306</v>
      </c>
      <c r="E385" s="522">
        <v>145.94999999999999</v>
      </c>
      <c r="F385" s="522"/>
      <c r="G385" s="333">
        <f t="shared" si="13"/>
        <v>-1431.3900000000126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4</v>
      </c>
      <c r="C386" s="298">
        <v>46211</v>
      </c>
      <c r="D386" s="299" t="s">
        <v>296</v>
      </c>
      <c r="E386" s="522">
        <v>63.09</v>
      </c>
      <c r="F386" s="522"/>
      <c r="G386" s="333">
        <f t="shared" si="13"/>
        <v>-1285.4400000000126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46211</v>
      </c>
      <c r="D387" s="299" t="s">
        <v>296</v>
      </c>
      <c r="E387" s="522">
        <v>17.739999999999998</v>
      </c>
      <c r="F387" s="522"/>
      <c r="G387" s="333">
        <f t="shared" si="13"/>
        <v>-1222.3500000000126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46211</v>
      </c>
      <c r="D388" s="299" t="s">
        <v>306</v>
      </c>
      <c r="E388" s="522">
        <v>155.91999999999999</v>
      </c>
      <c r="F388" s="522"/>
      <c r="G388" s="333">
        <f t="shared" si="13"/>
        <v>-1204.6100000000126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46211</v>
      </c>
      <c r="D389" s="299" t="s">
        <v>976</v>
      </c>
      <c r="E389" s="522">
        <v>31.58</v>
      </c>
      <c r="F389" s="522"/>
      <c r="G389" s="333">
        <f t="shared" si="13"/>
        <v>-1048.6900000000126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46211</v>
      </c>
      <c r="D390" s="299" t="s">
        <v>455</v>
      </c>
      <c r="E390" s="522">
        <v>23.31</v>
      </c>
      <c r="F390" s="522"/>
      <c r="G390" s="333">
        <f t="shared" si="13"/>
        <v>-1017.1100000000125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46211</v>
      </c>
      <c r="D391" s="299" t="s">
        <v>442</v>
      </c>
      <c r="E391" s="522">
        <v>16</v>
      </c>
      <c r="F391" s="522"/>
      <c r="G391" s="333">
        <f t="shared" si="13"/>
        <v>-993.80000000001257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46210</v>
      </c>
      <c r="D392" s="299" t="s">
        <v>310</v>
      </c>
      <c r="E392" s="522">
        <v>39.11</v>
      </c>
      <c r="F392" s="522"/>
      <c r="G392" s="333">
        <f t="shared" si="13"/>
        <v>-977.80000000001257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9</v>
      </c>
      <c r="C393" s="298">
        <v>46210</v>
      </c>
      <c r="D393" s="299" t="s">
        <v>58</v>
      </c>
      <c r="E393" s="522">
        <v>1231.68</v>
      </c>
      <c r="F393" s="522"/>
      <c r="G393" s="333">
        <f t="shared" si="13"/>
        <v>-938.69000000001256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335</v>
      </c>
      <c r="B394" s="330" t="s">
        <v>335</v>
      </c>
      <c r="C394" s="298">
        <v>46210</v>
      </c>
      <c r="D394" s="299" t="s">
        <v>447</v>
      </c>
      <c r="E394" s="522">
        <v>53.37</v>
      </c>
      <c r="F394" s="522"/>
      <c r="G394" s="333">
        <f t="shared" si="13"/>
        <v>292.9899999999875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13</v>
      </c>
      <c r="C395" s="298">
        <v>46209</v>
      </c>
      <c r="D395" s="299" t="s">
        <v>902</v>
      </c>
      <c r="E395" s="522">
        <v>218.33</v>
      </c>
      <c r="F395" s="522"/>
      <c r="G395" s="333">
        <f t="shared" si="13"/>
        <v>346.35999999998751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46209</v>
      </c>
      <c r="D396" s="299" t="s">
        <v>959</v>
      </c>
      <c r="E396" s="522">
        <v>1182.68</v>
      </c>
      <c r="F396" s="522">
        <v>1182.68</v>
      </c>
      <c r="G396" s="333">
        <f t="shared" si="13"/>
        <v>564.68999999998755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3</v>
      </c>
      <c r="C397" s="298">
        <v>46209</v>
      </c>
      <c r="D397" s="299" t="s">
        <v>309</v>
      </c>
      <c r="E397" s="522">
        <v>6.19</v>
      </c>
      <c r="F397" s="522"/>
      <c r="G397" s="333">
        <f t="shared" si="13"/>
        <v>564.68999999998755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46209</v>
      </c>
      <c r="D398" s="299" t="s">
        <v>969</v>
      </c>
      <c r="E398" s="522">
        <v>9.7200000000000006</v>
      </c>
      <c r="F398" s="522"/>
      <c r="G398" s="333">
        <f t="shared" si="13"/>
        <v>570.8799999999876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46209</v>
      </c>
      <c r="D399" s="299" t="s">
        <v>353</v>
      </c>
      <c r="E399" s="522">
        <v>21.99</v>
      </c>
      <c r="F399" s="522"/>
      <c r="G399" s="333">
        <f t="shared" si="13"/>
        <v>580.59999999998763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46209</v>
      </c>
      <c r="D400" s="299" t="s">
        <v>296</v>
      </c>
      <c r="E400" s="522">
        <v>10.02</v>
      </c>
      <c r="F400" s="522"/>
      <c r="G400" s="333">
        <f t="shared" si="13"/>
        <v>602.58999999998764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46209</v>
      </c>
      <c r="D401" s="299" t="s">
        <v>296</v>
      </c>
      <c r="E401" s="522">
        <v>55.19</v>
      </c>
      <c r="F401" s="522"/>
      <c r="G401" s="333">
        <f t="shared" si="13"/>
        <v>612.60999999998762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14</v>
      </c>
      <c r="C402" s="298">
        <v>46209</v>
      </c>
      <c r="D402" s="299" t="s">
        <v>958</v>
      </c>
      <c r="E402" s="522">
        <v>66.67</v>
      </c>
      <c r="F402" s="522"/>
      <c r="G402" s="333">
        <f t="shared" si="13"/>
        <v>667.79999999998756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14</v>
      </c>
      <c r="C403" s="298">
        <v>46209</v>
      </c>
      <c r="D403" s="299" t="s">
        <v>367</v>
      </c>
      <c r="E403" s="522">
        <v>70.25</v>
      </c>
      <c r="F403" s="522"/>
      <c r="G403" s="333">
        <f t="shared" si="13"/>
        <v>734.46999999998752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46209</v>
      </c>
      <c r="D404" s="299" t="s">
        <v>334</v>
      </c>
      <c r="E404" s="522">
        <v>36.090000000000003</v>
      </c>
      <c r="F404" s="522"/>
      <c r="G404" s="333">
        <f t="shared" si="13"/>
        <v>804.71999999998752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46209</v>
      </c>
      <c r="D405" s="299" t="s">
        <v>301</v>
      </c>
      <c r="E405" s="522">
        <v>16.05</v>
      </c>
      <c r="F405" s="522"/>
      <c r="G405" s="333">
        <f t="shared" si="13"/>
        <v>840.80999999998755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46208</v>
      </c>
      <c r="D406" s="299" t="s">
        <v>960</v>
      </c>
      <c r="E406" s="522">
        <v>23.03</v>
      </c>
      <c r="F406" s="522"/>
      <c r="G406" s="333">
        <f t="shared" si="13"/>
        <v>856.85999999998751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46208</v>
      </c>
      <c r="D407" s="299" t="s">
        <v>371</v>
      </c>
      <c r="E407" s="522">
        <v>15.11</v>
      </c>
      <c r="F407" s="522"/>
      <c r="G407" s="333">
        <f t="shared" si="13"/>
        <v>879.88999999998748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46207</v>
      </c>
      <c r="D408" s="299" t="s">
        <v>950</v>
      </c>
      <c r="E408" s="522">
        <v>47.95</v>
      </c>
      <c r="F408" s="522"/>
      <c r="G408" s="333">
        <f t="shared" si="13"/>
        <v>894.99999999998749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3</v>
      </c>
      <c r="C409" s="298">
        <v>46207</v>
      </c>
      <c r="D409" s="299" t="s">
        <v>951</v>
      </c>
      <c r="E409" s="522">
        <v>8.75</v>
      </c>
      <c r="F409" s="522"/>
      <c r="G409" s="333">
        <f t="shared" si="13"/>
        <v>942.94999999998754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17</v>
      </c>
      <c r="C410" s="298">
        <v>46207</v>
      </c>
      <c r="D410" s="299" t="s">
        <v>370</v>
      </c>
      <c r="E410" s="522">
        <v>99</v>
      </c>
      <c r="F410" s="522"/>
      <c r="G410" s="333">
        <f t="shared" si="13"/>
        <v>951.69999999998754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46206</v>
      </c>
      <c r="D411" s="299" t="s">
        <v>950</v>
      </c>
      <c r="E411" s="522">
        <v>85.56</v>
      </c>
      <c r="F411" s="522"/>
      <c r="G411" s="333">
        <f t="shared" si="13"/>
        <v>1050.6999999999875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46206</v>
      </c>
      <c r="D412" s="299" t="s">
        <v>952</v>
      </c>
      <c r="E412" s="522">
        <v>25.07</v>
      </c>
      <c r="F412" s="522"/>
      <c r="G412" s="333">
        <f t="shared" si="13"/>
        <v>1136.2599999999875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22</v>
      </c>
      <c r="C413" s="298">
        <v>46206</v>
      </c>
      <c r="D413" s="299" t="s">
        <v>953</v>
      </c>
      <c r="E413" s="522">
        <v>12.77</v>
      </c>
      <c r="F413" s="522"/>
      <c r="G413" s="333">
        <f t="shared" si="13"/>
        <v>1161.3299999999874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46206</v>
      </c>
      <c r="D414" s="299" t="s">
        <v>963</v>
      </c>
      <c r="E414" s="522">
        <v>50</v>
      </c>
      <c r="F414" s="522"/>
      <c r="G414" s="333">
        <f t="shared" si="13"/>
        <v>1174.0999999999874</v>
      </c>
      <c r="H414" s="334" t="s">
        <v>298</v>
      </c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46206</v>
      </c>
      <c r="D415" s="299" t="s">
        <v>964</v>
      </c>
      <c r="E415" s="522">
        <v>70</v>
      </c>
      <c r="F415" s="522"/>
      <c r="G415" s="333">
        <f t="shared" si="13"/>
        <v>1224.0999999999874</v>
      </c>
      <c r="H415" s="334" t="s">
        <v>298</v>
      </c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46206</v>
      </c>
      <c r="D416" s="299" t="s">
        <v>965</v>
      </c>
      <c r="E416" s="522">
        <v>64</v>
      </c>
      <c r="F416" s="522"/>
      <c r="G416" s="333">
        <f t="shared" si="13"/>
        <v>1294.0999999999874</v>
      </c>
      <c r="H416" s="334" t="s">
        <v>298</v>
      </c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46206</v>
      </c>
      <c r="D417" s="299" t="s">
        <v>962</v>
      </c>
      <c r="E417" s="522">
        <v>286.49</v>
      </c>
      <c r="F417" s="522"/>
      <c r="G417" s="333">
        <f t="shared" si="13"/>
        <v>1358.0999999999874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6</v>
      </c>
      <c r="C418" s="298">
        <v>46206</v>
      </c>
      <c r="D418" s="299" t="s">
        <v>954</v>
      </c>
      <c r="E418" s="522">
        <v>36</v>
      </c>
      <c r="F418" s="522"/>
      <c r="G418" s="333">
        <f t="shared" si="13"/>
        <v>1644.5899999999874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46205</v>
      </c>
      <c r="D419" s="299" t="s">
        <v>956</v>
      </c>
      <c r="E419" s="522">
        <v>-200</v>
      </c>
      <c r="F419" s="522"/>
      <c r="G419" s="333">
        <f t="shared" si="13"/>
        <v>1680.5899999999874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46205</v>
      </c>
      <c r="D420" s="299" t="s">
        <v>956</v>
      </c>
      <c r="E420" s="522">
        <v>-4</v>
      </c>
      <c r="F420" s="522"/>
      <c r="G420" s="333">
        <f t="shared" si="13"/>
        <v>1480.5899999999874</v>
      </c>
      <c r="H420" s="334" t="s">
        <v>298</v>
      </c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46205</v>
      </c>
      <c r="D421" s="299" t="s">
        <v>956</v>
      </c>
      <c r="E421" s="522">
        <v>204</v>
      </c>
      <c r="F421" s="522"/>
      <c r="G421" s="333">
        <f t="shared" si="13"/>
        <v>1476.5899999999874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6</v>
      </c>
      <c r="C422" s="298">
        <v>46205</v>
      </c>
      <c r="D422" s="299" t="s">
        <v>966</v>
      </c>
      <c r="E422" s="522">
        <v>20</v>
      </c>
      <c r="F422" s="522"/>
      <c r="G422" s="333">
        <f t="shared" si="13"/>
        <v>1680.5899999999874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46205</v>
      </c>
      <c r="D423" s="299" t="s">
        <v>967</v>
      </c>
      <c r="E423" s="522">
        <v>70</v>
      </c>
      <c r="F423" s="522">
        <v>70</v>
      </c>
      <c r="G423" s="333">
        <f t="shared" si="13"/>
        <v>1700.5899999999874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46205</v>
      </c>
      <c r="D424" s="299" t="s">
        <v>968</v>
      </c>
      <c r="E424" s="522">
        <v>783</v>
      </c>
      <c r="F424" s="522">
        <v>783</v>
      </c>
      <c r="G424" s="333">
        <f t="shared" si="13"/>
        <v>1700.5899999999874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46205</v>
      </c>
      <c r="D425" s="299" t="s">
        <v>375</v>
      </c>
      <c r="E425" s="522">
        <v>6.37</v>
      </c>
      <c r="F425" s="522"/>
      <c r="G425" s="333">
        <f t="shared" si="13"/>
        <v>1700.5899999999874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46205</v>
      </c>
      <c r="D426" s="299" t="s">
        <v>961</v>
      </c>
      <c r="E426" s="522">
        <v>21</v>
      </c>
      <c r="F426" s="522"/>
      <c r="G426" s="333">
        <f t="shared" si="13"/>
        <v>1706.9599999999873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284</v>
      </c>
      <c r="B427" s="330">
        <v>36</v>
      </c>
      <c r="C427" s="298">
        <v>46205</v>
      </c>
      <c r="D427" s="299" t="s">
        <v>374</v>
      </c>
      <c r="E427" s="522">
        <v>50</v>
      </c>
      <c r="F427" s="522"/>
      <c r="G427" s="333">
        <f t="shared" si="13"/>
        <v>1727.9599999999873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46205</v>
      </c>
      <c r="D428" s="299" t="s">
        <v>319</v>
      </c>
      <c r="E428" s="522">
        <v>53.8</v>
      </c>
      <c r="F428" s="522"/>
      <c r="G428" s="333">
        <f t="shared" si="13"/>
        <v>1777.9599999999873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46204</v>
      </c>
      <c r="D429" s="299" t="s">
        <v>309</v>
      </c>
      <c r="E429" s="522">
        <v>4.1900000000000004</v>
      </c>
      <c r="F429" s="522"/>
      <c r="G429" s="333">
        <f t="shared" si="13"/>
        <v>1831.7599999999873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46204</v>
      </c>
      <c r="D430" s="299" t="s">
        <v>311</v>
      </c>
      <c r="E430" s="522">
        <v>169.54</v>
      </c>
      <c r="F430" s="522"/>
      <c r="G430" s="333">
        <f t="shared" si="13"/>
        <v>1835.9499999999873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46204</v>
      </c>
      <c r="D431" s="299" t="s">
        <v>955</v>
      </c>
      <c r="E431" s="522">
        <v>64.2</v>
      </c>
      <c r="F431" s="522"/>
      <c r="G431" s="333">
        <f t="shared" si="13"/>
        <v>2005.4899999999873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46204</v>
      </c>
      <c r="D432" s="299" t="s">
        <v>319</v>
      </c>
      <c r="E432" s="522">
        <v>150.86000000000001</v>
      </c>
      <c r="F432" s="522"/>
      <c r="G432" s="333">
        <f t="shared" si="13"/>
        <v>2069.6899999999873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46204</v>
      </c>
      <c r="D433" s="299" t="s">
        <v>455</v>
      </c>
      <c r="E433" s="522">
        <v>10.41</v>
      </c>
      <c r="F433" s="522"/>
      <c r="G433" s="333">
        <f t="shared" si="13"/>
        <v>2220.5499999999874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46204</v>
      </c>
      <c r="D434" s="299" t="s">
        <v>306</v>
      </c>
      <c r="E434" s="522">
        <v>98.37</v>
      </c>
      <c r="F434" s="522"/>
      <c r="G434" s="333">
        <f t="shared" si="13"/>
        <v>2230.9599999999873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46204</v>
      </c>
      <c r="D435" s="299" t="s">
        <v>397</v>
      </c>
      <c r="E435" s="522">
        <v>54.76</v>
      </c>
      <c r="F435" s="522"/>
      <c r="G435" s="333">
        <f t="shared" si="13"/>
        <v>2329.3299999999872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284</v>
      </c>
      <c r="B436" s="330">
        <v>37</v>
      </c>
      <c r="C436" s="298">
        <v>46203</v>
      </c>
      <c r="D436" s="299" t="s">
        <v>970</v>
      </c>
      <c r="E436" s="522">
        <v>6487.16</v>
      </c>
      <c r="F436" s="522"/>
      <c r="G436" s="333">
        <f t="shared" si="13"/>
        <v>2384.0899999999874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25</v>
      </c>
      <c r="C437" s="298">
        <v>46203</v>
      </c>
      <c r="D437" s="298" t="s">
        <v>204</v>
      </c>
      <c r="E437" s="331">
        <v>350</v>
      </c>
      <c r="F437" s="522"/>
      <c r="G437" s="333">
        <f t="shared" si="13"/>
        <v>8871.2499999999873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286</v>
      </c>
      <c r="B438" s="330">
        <v>26</v>
      </c>
      <c r="C438" s="298">
        <v>46203</v>
      </c>
      <c r="D438" s="298" t="s">
        <v>205</v>
      </c>
      <c r="E438" s="331">
        <v>320</v>
      </c>
      <c r="F438" s="522"/>
      <c r="G438" s="333">
        <f t="shared" si="13"/>
        <v>9221.2499999999873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286</v>
      </c>
      <c r="B439" s="330">
        <v>27</v>
      </c>
      <c r="C439" s="298">
        <v>46203</v>
      </c>
      <c r="D439" s="298" t="s">
        <v>206</v>
      </c>
      <c r="E439" s="331">
        <v>25</v>
      </c>
      <c r="F439" s="522"/>
      <c r="G439" s="333">
        <f t="shared" si="13"/>
        <v>9541.2499999999873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286</v>
      </c>
      <c r="B440" s="330">
        <v>28</v>
      </c>
      <c r="C440" s="298">
        <v>46203</v>
      </c>
      <c r="D440" s="298" t="s">
        <v>207</v>
      </c>
      <c r="E440" s="331">
        <v>25</v>
      </c>
      <c r="F440" s="522"/>
      <c r="G440" s="333">
        <f t="shared" si="13"/>
        <v>9566.2499999999873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29</v>
      </c>
      <c r="C441" s="298">
        <v>46203</v>
      </c>
      <c r="D441" s="298" t="s">
        <v>208</v>
      </c>
      <c r="E441" s="331">
        <v>45</v>
      </c>
      <c r="F441" s="522"/>
      <c r="G441" s="333">
        <f t="shared" si="13"/>
        <v>9591.2499999999873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286</v>
      </c>
      <c r="B442" s="330">
        <v>30</v>
      </c>
      <c r="C442" s="298">
        <v>46203</v>
      </c>
      <c r="D442" s="298" t="s">
        <v>209</v>
      </c>
      <c r="E442" s="331">
        <v>400</v>
      </c>
      <c r="F442" s="522"/>
      <c r="G442" s="333">
        <f t="shared" si="13"/>
        <v>9636.2499999999873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286</v>
      </c>
      <c r="B443" s="330">
        <v>31</v>
      </c>
      <c r="C443" s="298">
        <v>46203</v>
      </c>
      <c r="D443" s="298" t="s">
        <v>210</v>
      </c>
      <c r="E443" s="331">
        <v>375</v>
      </c>
      <c r="F443" s="522"/>
      <c r="G443" s="333">
        <f t="shared" si="13"/>
        <v>10036.249999999987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286</v>
      </c>
      <c r="B444" s="330">
        <v>32</v>
      </c>
      <c r="C444" s="298">
        <v>46203</v>
      </c>
      <c r="D444" s="298" t="s">
        <v>211</v>
      </c>
      <c r="E444" s="331">
        <v>100</v>
      </c>
      <c r="F444" s="522"/>
      <c r="G444" s="333">
        <f t="shared" si="13"/>
        <v>10411.249999999987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286</v>
      </c>
      <c r="B445" s="330">
        <v>33</v>
      </c>
      <c r="C445" s="298">
        <v>46203</v>
      </c>
      <c r="D445" s="298" t="s">
        <v>212</v>
      </c>
      <c r="E445" s="331">
        <v>85</v>
      </c>
      <c r="F445" s="522"/>
      <c r="G445" s="333">
        <f t="shared" si="13"/>
        <v>10511.249999999987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34</v>
      </c>
      <c r="C446" s="298">
        <v>46203</v>
      </c>
      <c r="D446" s="298" t="s">
        <v>213</v>
      </c>
      <c r="E446" s="331">
        <v>230</v>
      </c>
      <c r="F446" s="522"/>
      <c r="G446" s="333">
        <f t="shared" si="13"/>
        <v>10596.249999999987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286</v>
      </c>
      <c r="B447" s="330">
        <v>35</v>
      </c>
      <c r="C447" s="298">
        <v>46203</v>
      </c>
      <c r="D447" s="298" t="s">
        <v>214</v>
      </c>
      <c r="E447" s="331">
        <v>45</v>
      </c>
      <c r="F447" s="522"/>
      <c r="G447" s="333">
        <f t="shared" si="13"/>
        <v>10826.249999999987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10</v>
      </c>
      <c r="C448" s="298">
        <v>46203</v>
      </c>
      <c r="D448" s="298" t="s">
        <v>176</v>
      </c>
      <c r="E448" s="522">
        <v>17.899999999999999</v>
      </c>
      <c r="F448" s="522"/>
      <c r="G448" s="333">
        <f t="shared" si="13"/>
        <v>10871.249999999987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287</v>
      </c>
      <c r="B449" s="330" t="s">
        <v>287</v>
      </c>
      <c r="C449" s="298">
        <v>46203</v>
      </c>
      <c r="D449" s="299" t="s">
        <v>423</v>
      </c>
      <c r="E449" s="522">
        <v>185.64</v>
      </c>
      <c r="F449" s="522">
        <v>185.64</v>
      </c>
      <c r="G449" s="333">
        <f t="shared" si="13"/>
        <v>10889.149999999987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46203</v>
      </c>
      <c r="D450" s="299" t="s">
        <v>947</v>
      </c>
      <c r="E450" s="522">
        <v>-20</v>
      </c>
      <c r="F450" s="522"/>
      <c r="G450" s="333">
        <f t="shared" si="13"/>
        <v>10889.149999999987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287</v>
      </c>
      <c r="B451" s="330" t="s">
        <v>287</v>
      </c>
      <c r="C451" s="298">
        <v>46202</v>
      </c>
      <c r="D451" s="299" t="s">
        <v>948</v>
      </c>
      <c r="E451" s="522">
        <v>580</v>
      </c>
      <c r="F451" s="522">
        <v>580</v>
      </c>
      <c r="G451" s="333">
        <f t="shared" si="13"/>
        <v>10869.149999999987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291</v>
      </c>
      <c r="B452" s="330">
        <v>38</v>
      </c>
      <c r="C452" s="298">
        <v>46202</v>
      </c>
      <c r="D452" s="299" t="s">
        <v>293</v>
      </c>
      <c r="E452" s="522"/>
      <c r="F452" s="522">
        <v>4720.8599999999997</v>
      </c>
      <c r="G452" s="333">
        <f t="shared" si="13"/>
        <v>10869.149999999987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46202</v>
      </c>
      <c r="D453" s="299" t="s">
        <v>942</v>
      </c>
      <c r="E453" s="522">
        <v>180</v>
      </c>
      <c r="F453" s="522">
        <v>180</v>
      </c>
      <c r="G453" s="333">
        <f t="shared" si="13"/>
        <v>6148.2899999999863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20</v>
      </c>
      <c r="C454" s="298">
        <v>46202</v>
      </c>
      <c r="D454" s="299" t="s">
        <v>193</v>
      </c>
      <c r="E454" s="522">
        <v>600</v>
      </c>
      <c r="F454" s="522"/>
      <c r="G454" s="333">
        <f t="shared" si="13"/>
        <v>6148.2899999999863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46202</v>
      </c>
      <c r="D455" s="299" t="s">
        <v>306</v>
      </c>
      <c r="E455" s="522">
        <v>102.13</v>
      </c>
      <c r="F455" s="522"/>
      <c r="G455" s="333">
        <f t="shared" si="13"/>
        <v>6748.2899999999863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4</v>
      </c>
      <c r="C456" s="298">
        <v>46202</v>
      </c>
      <c r="D456" s="299" t="s">
        <v>310</v>
      </c>
      <c r="E456" s="522">
        <v>40.56</v>
      </c>
      <c r="F456" s="522"/>
      <c r="G456" s="333">
        <f t="shared" si="13"/>
        <v>6850.4199999999864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46202</v>
      </c>
      <c r="D457" s="299" t="s">
        <v>310</v>
      </c>
      <c r="E457" s="522">
        <v>6.84</v>
      </c>
      <c r="F457" s="522"/>
      <c r="G457" s="333">
        <f t="shared" si="13"/>
        <v>6890.9799999999868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46202</v>
      </c>
      <c r="D458" s="299" t="s">
        <v>880</v>
      </c>
      <c r="E458" s="522">
        <v>11.98</v>
      </c>
      <c r="F458" s="522"/>
      <c r="G458" s="333">
        <f t="shared" si="13"/>
        <v>6897.819999999987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46201</v>
      </c>
      <c r="D459" s="299" t="s">
        <v>353</v>
      </c>
      <c r="E459" s="522">
        <v>14.99</v>
      </c>
      <c r="F459" s="522"/>
      <c r="G459" s="333">
        <f t="shared" ref="G459:G472" si="14">G460-E459+F459</f>
        <v>6909.7999999999865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46201</v>
      </c>
      <c r="D460" s="299" t="s">
        <v>358</v>
      </c>
      <c r="E460" s="522">
        <v>11.29</v>
      </c>
      <c r="F460" s="522"/>
      <c r="G460" s="333">
        <f t="shared" si="14"/>
        <v>6924.7899999999863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46201</v>
      </c>
      <c r="D461" s="299" t="s">
        <v>319</v>
      </c>
      <c r="E461" s="522">
        <v>158.96</v>
      </c>
      <c r="F461" s="522"/>
      <c r="G461" s="333">
        <f t="shared" si="14"/>
        <v>6936.0799999999863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46201</v>
      </c>
      <c r="D462" s="299" t="s">
        <v>397</v>
      </c>
      <c r="E462" s="522">
        <v>53.24</v>
      </c>
      <c r="F462" s="522"/>
      <c r="G462" s="333">
        <f t="shared" si="14"/>
        <v>7095.0399999999863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46200</v>
      </c>
      <c r="D463" s="299" t="s">
        <v>917</v>
      </c>
      <c r="E463" s="522">
        <v>122.77</v>
      </c>
      <c r="F463" s="522"/>
      <c r="G463" s="333">
        <f t="shared" si="14"/>
        <v>7148.2799999999861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46200</v>
      </c>
      <c r="D464" s="299" t="s">
        <v>831</v>
      </c>
      <c r="E464" s="522">
        <v>77.67</v>
      </c>
      <c r="F464" s="522"/>
      <c r="G464" s="333">
        <f t="shared" si="14"/>
        <v>7271.0499999999865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5</v>
      </c>
      <c r="C465" s="298">
        <v>46200</v>
      </c>
      <c r="D465" s="299" t="s">
        <v>943</v>
      </c>
      <c r="E465" s="522">
        <v>32.99</v>
      </c>
      <c r="F465" s="522"/>
      <c r="G465" s="333">
        <f t="shared" si="14"/>
        <v>7348.7199999999866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46200</v>
      </c>
      <c r="D466" s="299" t="s">
        <v>945</v>
      </c>
      <c r="E466" s="522">
        <v>207.96</v>
      </c>
      <c r="F466" s="522">
        <v>207.96</v>
      </c>
      <c r="G466" s="333">
        <f t="shared" si="14"/>
        <v>7381.7099999999864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46199</v>
      </c>
      <c r="D467" s="299" t="s">
        <v>868</v>
      </c>
      <c r="E467" s="522">
        <v>51.84</v>
      </c>
      <c r="F467" s="522"/>
      <c r="G467" s="333">
        <f t="shared" si="14"/>
        <v>7381.7099999999864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46199</v>
      </c>
      <c r="D468" s="299" t="s">
        <v>296</v>
      </c>
      <c r="E468" s="522">
        <v>10.31</v>
      </c>
      <c r="F468" s="522"/>
      <c r="G468" s="333">
        <f t="shared" si="14"/>
        <v>7433.5499999999865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4</v>
      </c>
      <c r="C469" s="298">
        <v>46199</v>
      </c>
      <c r="D469" s="299" t="s">
        <v>296</v>
      </c>
      <c r="E469" s="522">
        <v>87.14</v>
      </c>
      <c r="F469" s="522"/>
      <c r="G469" s="333">
        <f t="shared" si="14"/>
        <v>7443.8599999999869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5</v>
      </c>
      <c r="C470" s="298">
        <v>46199</v>
      </c>
      <c r="D470" s="299" t="s">
        <v>940</v>
      </c>
      <c r="E470" s="522">
        <v>20</v>
      </c>
      <c r="F470" s="522"/>
      <c r="G470" s="333">
        <f t="shared" si="14"/>
        <v>7530.9999999999873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12</v>
      </c>
      <c r="C471" s="298">
        <v>46198</v>
      </c>
      <c r="D471" s="299" t="s">
        <v>314</v>
      </c>
      <c r="E471" s="522">
        <v>204.48</v>
      </c>
      <c r="F471" s="522"/>
      <c r="G471" s="333">
        <f t="shared" si="14"/>
        <v>7550.9999999999873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291</v>
      </c>
      <c r="B472" s="330">
        <v>39</v>
      </c>
      <c r="C472" s="298">
        <v>46198</v>
      </c>
      <c r="D472" s="299" t="s">
        <v>292</v>
      </c>
      <c r="E472" s="522"/>
      <c r="F472" s="522">
        <v>2763.77</v>
      </c>
      <c r="G472" s="333">
        <f t="shared" si="14"/>
        <v>7755.4799999999868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5</v>
      </c>
      <c r="C473" s="298">
        <v>46198</v>
      </c>
      <c r="D473" s="299" t="s">
        <v>846</v>
      </c>
      <c r="E473" s="522">
        <v>11.2</v>
      </c>
      <c r="F473" s="522"/>
      <c r="G473" s="333">
        <f t="shared" ref="G473:G493" si="15">G474-E473+F473</f>
        <v>4991.7099999999864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46197</v>
      </c>
      <c r="D474" s="299" t="s">
        <v>941</v>
      </c>
      <c r="E474" s="522">
        <v>15.99</v>
      </c>
      <c r="F474" s="522"/>
      <c r="G474" s="333">
        <f t="shared" si="15"/>
        <v>5002.9099999999862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5</v>
      </c>
      <c r="C475" s="298">
        <v>46197</v>
      </c>
      <c r="D475" s="299" t="s">
        <v>340</v>
      </c>
      <c r="E475" s="522">
        <v>47.93</v>
      </c>
      <c r="F475" s="522"/>
      <c r="G475" s="333">
        <f t="shared" si="15"/>
        <v>5018.899999999986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43</v>
      </c>
      <c r="C476" s="298">
        <v>46197</v>
      </c>
      <c r="D476" s="299" t="s">
        <v>201</v>
      </c>
      <c r="E476" s="522">
        <v>42.84</v>
      </c>
      <c r="F476" s="522"/>
      <c r="G476" s="333">
        <f t="shared" si="15"/>
        <v>5066.8299999999863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42</v>
      </c>
      <c r="C477" s="298">
        <v>46197</v>
      </c>
      <c r="D477" s="299" t="s">
        <v>200</v>
      </c>
      <c r="E477" s="522">
        <v>99.4</v>
      </c>
      <c r="F477" s="522"/>
      <c r="G477" s="333">
        <f t="shared" si="15"/>
        <v>5109.6699999999864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8</v>
      </c>
      <c r="C478" s="298">
        <v>46196</v>
      </c>
      <c r="D478" s="299" t="s">
        <v>319</v>
      </c>
      <c r="E478" s="522">
        <v>5.68</v>
      </c>
      <c r="F478" s="522"/>
      <c r="G478" s="333">
        <f t="shared" si="15"/>
        <v>5209.0699999999861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46196</v>
      </c>
      <c r="D479" s="299" t="s">
        <v>306</v>
      </c>
      <c r="E479" s="522">
        <v>167.73</v>
      </c>
      <c r="F479" s="522"/>
      <c r="G479" s="333">
        <f t="shared" si="15"/>
        <v>5214.7499999999864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46196</v>
      </c>
      <c r="D480" s="299" t="s">
        <v>296</v>
      </c>
      <c r="E480" s="522">
        <v>40.81</v>
      </c>
      <c r="F480" s="522"/>
      <c r="G480" s="333">
        <f t="shared" si="15"/>
        <v>5382.4799999999859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46196</v>
      </c>
      <c r="D481" s="299" t="s">
        <v>334</v>
      </c>
      <c r="E481" s="522">
        <v>17.68</v>
      </c>
      <c r="F481" s="522"/>
      <c r="G481" s="333">
        <f t="shared" si="15"/>
        <v>5423.2899999999863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3</v>
      </c>
      <c r="C482" s="298">
        <v>46196</v>
      </c>
      <c r="D482" s="299" t="s">
        <v>320</v>
      </c>
      <c r="E482" s="522">
        <v>5.19</v>
      </c>
      <c r="F482" s="522"/>
      <c r="G482" s="333">
        <f t="shared" si="15"/>
        <v>5440.9699999999866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8</v>
      </c>
      <c r="C483" s="298">
        <v>46196</v>
      </c>
      <c r="D483" s="299" t="s">
        <v>308</v>
      </c>
      <c r="E483" s="522">
        <v>71.75</v>
      </c>
      <c r="F483" s="522"/>
      <c r="G483" s="333">
        <f t="shared" si="15"/>
        <v>5446.1599999999862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22</v>
      </c>
      <c r="C484" s="298">
        <v>46196</v>
      </c>
      <c r="D484" s="299" t="s">
        <v>835</v>
      </c>
      <c r="E484" s="522">
        <v>15.96</v>
      </c>
      <c r="F484" s="522"/>
      <c r="G484" s="333">
        <f t="shared" si="15"/>
        <v>5517.9099999999862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46195</v>
      </c>
      <c r="D485" s="299" t="s">
        <v>334</v>
      </c>
      <c r="E485" s="522">
        <v>7.89</v>
      </c>
      <c r="F485" s="522"/>
      <c r="G485" s="333">
        <f t="shared" si="15"/>
        <v>5533.8699999999862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46195</v>
      </c>
      <c r="D486" s="299" t="s">
        <v>939</v>
      </c>
      <c r="E486" s="522">
        <v>86.07</v>
      </c>
      <c r="F486" s="522">
        <v>86.07</v>
      </c>
      <c r="G486" s="333">
        <f t="shared" si="15"/>
        <v>5541.7599999999866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46195</v>
      </c>
      <c r="D487" s="299" t="s">
        <v>922</v>
      </c>
      <c r="E487" s="522">
        <v>14.98</v>
      </c>
      <c r="F487" s="522">
        <v>14.98</v>
      </c>
      <c r="G487" s="333">
        <f t="shared" si="15"/>
        <v>5541.7599999999866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46195</v>
      </c>
      <c r="D488" s="299" t="s">
        <v>936</v>
      </c>
      <c r="E488" s="522">
        <v>83.52</v>
      </c>
      <c r="F488" s="522">
        <v>83.52</v>
      </c>
      <c r="G488" s="333">
        <f t="shared" si="15"/>
        <v>5541.7599999999866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46195</v>
      </c>
      <c r="D489" s="299" t="s">
        <v>937</v>
      </c>
      <c r="E489" s="522">
        <v>62.19</v>
      </c>
      <c r="F489" s="522">
        <v>62.19</v>
      </c>
      <c r="G489" s="333">
        <f t="shared" si="15"/>
        <v>5541.7599999999866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46195</v>
      </c>
      <c r="D490" s="299" t="s">
        <v>310</v>
      </c>
      <c r="E490" s="522">
        <v>6.99</v>
      </c>
      <c r="F490" s="522"/>
      <c r="G490" s="333">
        <f t="shared" si="15"/>
        <v>5541.7599999999866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46195</v>
      </c>
      <c r="D491" s="299" t="s">
        <v>938</v>
      </c>
      <c r="E491" s="522">
        <v>60.47</v>
      </c>
      <c r="F491" s="522">
        <v>60.47</v>
      </c>
      <c r="G491" s="333">
        <f t="shared" si="15"/>
        <v>5548.7499999999864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46195</v>
      </c>
      <c r="D492" s="299" t="s">
        <v>323</v>
      </c>
      <c r="E492" s="522">
        <v>20.22</v>
      </c>
      <c r="F492" s="522"/>
      <c r="G492" s="333">
        <f t="shared" si="15"/>
        <v>5548.7499999999864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46195</v>
      </c>
      <c r="D493" s="299" t="s">
        <v>919</v>
      </c>
      <c r="E493" s="522">
        <v>200</v>
      </c>
      <c r="F493" s="522"/>
      <c r="G493" s="333">
        <f t="shared" si="15"/>
        <v>5568.9699999999866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46194</v>
      </c>
      <c r="D494" s="299" t="s">
        <v>340</v>
      </c>
      <c r="E494" s="522">
        <v>47.93</v>
      </c>
      <c r="F494" s="522"/>
      <c r="G494" s="333">
        <f t="shared" ref="G494:G514" si="16">G495-E494+F494</f>
        <v>5768.9699999999866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46194</v>
      </c>
      <c r="D495" s="299" t="s">
        <v>935</v>
      </c>
      <c r="E495" s="522"/>
      <c r="F495" s="522">
        <v>50</v>
      </c>
      <c r="G495" s="333">
        <f t="shared" si="16"/>
        <v>5816.8999999999869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287</v>
      </c>
      <c r="B496" s="330" t="s">
        <v>287</v>
      </c>
      <c r="C496" s="298">
        <v>46194</v>
      </c>
      <c r="D496" s="299" t="s">
        <v>935</v>
      </c>
      <c r="E496" s="522">
        <v>50</v>
      </c>
      <c r="F496" s="522"/>
      <c r="G496" s="333">
        <f t="shared" si="16"/>
        <v>5766.8999999999869</v>
      </c>
      <c r="H496" s="334" t="s">
        <v>298</v>
      </c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46194</v>
      </c>
      <c r="D497" s="299" t="s">
        <v>922</v>
      </c>
      <c r="E497" s="522">
        <v>28.38</v>
      </c>
      <c r="F497" s="522">
        <v>28.38</v>
      </c>
      <c r="G497" s="333">
        <f t="shared" si="16"/>
        <v>5816.8999999999869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46194</v>
      </c>
      <c r="D498" s="299" t="s">
        <v>920</v>
      </c>
      <c r="E498" s="522">
        <v>35.020000000000003</v>
      </c>
      <c r="F498" s="522">
        <v>35.020000000000003</v>
      </c>
      <c r="G498" s="333">
        <f t="shared" si="16"/>
        <v>5816.8999999999869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46194</v>
      </c>
      <c r="D499" s="299" t="s">
        <v>927</v>
      </c>
      <c r="E499" s="522">
        <v>83.81</v>
      </c>
      <c r="F499" s="522">
        <v>83.81</v>
      </c>
      <c r="G499" s="333">
        <f t="shared" si="16"/>
        <v>5816.8999999999869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46194</v>
      </c>
      <c r="D500" s="299" t="s">
        <v>928</v>
      </c>
      <c r="E500" s="522">
        <v>27.43</v>
      </c>
      <c r="F500" s="522">
        <v>27.43</v>
      </c>
      <c r="G500" s="333">
        <f t="shared" si="16"/>
        <v>5816.8999999999869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46193</v>
      </c>
      <c r="D501" s="299" t="s">
        <v>932</v>
      </c>
      <c r="E501" s="522">
        <v>30.86</v>
      </c>
      <c r="F501" s="522">
        <v>30.86</v>
      </c>
      <c r="G501" s="333">
        <f t="shared" si="16"/>
        <v>5816.8999999999869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46193</v>
      </c>
      <c r="D502" s="299" t="s">
        <v>922</v>
      </c>
      <c r="E502" s="522">
        <v>13.95</v>
      </c>
      <c r="F502" s="522">
        <v>13.95</v>
      </c>
      <c r="G502" s="333">
        <f t="shared" si="16"/>
        <v>5816.8999999999869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46192</v>
      </c>
      <c r="D503" s="299" t="s">
        <v>934</v>
      </c>
      <c r="E503" s="522">
        <v>148.54</v>
      </c>
      <c r="F503" s="522">
        <v>148.54</v>
      </c>
      <c r="G503" s="333">
        <f t="shared" si="16"/>
        <v>5816.8999999999869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46192</v>
      </c>
      <c r="D504" s="299" t="s">
        <v>921</v>
      </c>
      <c r="E504" s="522">
        <v>80</v>
      </c>
      <c r="F504" s="522">
        <v>80</v>
      </c>
      <c r="G504" s="333">
        <f t="shared" si="16"/>
        <v>5816.8999999999869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46192</v>
      </c>
      <c r="D505" s="299" t="s">
        <v>922</v>
      </c>
      <c r="E505" s="522">
        <v>27.98</v>
      </c>
      <c r="F505" s="522">
        <v>27.98</v>
      </c>
      <c r="G505" s="333">
        <f t="shared" si="16"/>
        <v>5816.8999999999869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46192</v>
      </c>
      <c r="D506" s="299" t="s">
        <v>933</v>
      </c>
      <c r="E506" s="522">
        <v>30.63</v>
      </c>
      <c r="F506" s="522">
        <v>30.63</v>
      </c>
      <c r="G506" s="333">
        <f t="shared" si="16"/>
        <v>5816.8999999999869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22</v>
      </c>
      <c r="C507" s="298">
        <v>46192</v>
      </c>
      <c r="D507" s="299" t="s">
        <v>923</v>
      </c>
      <c r="E507" s="522">
        <v>7.46</v>
      </c>
      <c r="F507" s="522"/>
      <c r="G507" s="333">
        <f t="shared" si="16"/>
        <v>5816.8999999999869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46192</v>
      </c>
      <c r="D508" s="299" t="s">
        <v>924</v>
      </c>
      <c r="E508" s="522">
        <v>22.07</v>
      </c>
      <c r="F508" s="522">
        <v>22.07</v>
      </c>
      <c r="G508" s="333">
        <f t="shared" si="16"/>
        <v>5824.3599999999869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46192</v>
      </c>
      <c r="D509" s="299" t="s">
        <v>924</v>
      </c>
      <c r="E509" s="522">
        <v>51.04</v>
      </c>
      <c r="F509" s="522">
        <v>51.04</v>
      </c>
      <c r="G509" s="333">
        <f t="shared" si="16"/>
        <v>5824.3599999999869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46192</v>
      </c>
      <c r="D510" s="299" t="s">
        <v>924</v>
      </c>
      <c r="E510" s="522">
        <v>90.59</v>
      </c>
      <c r="F510" s="522">
        <v>90.59</v>
      </c>
      <c r="G510" s="333">
        <f t="shared" si="16"/>
        <v>5824.3599999999869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46192</v>
      </c>
      <c r="D511" s="299" t="s">
        <v>925</v>
      </c>
      <c r="E511" s="522">
        <v>26.02</v>
      </c>
      <c r="F511" s="522">
        <v>26.02</v>
      </c>
      <c r="G511" s="333">
        <f t="shared" si="16"/>
        <v>5824.3599999999869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46192</v>
      </c>
      <c r="D512" s="299" t="s">
        <v>925</v>
      </c>
      <c r="E512" s="522">
        <v>26.02</v>
      </c>
      <c r="F512" s="522">
        <v>26.02</v>
      </c>
      <c r="G512" s="333">
        <f t="shared" si="16"/>
        <v>5824.3599999999869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287</v>
      </c>
      <c r="B513" s="330" t="s">
        <v>287</v>
      </c>
      <c r="C513" s="298">
        <v>46192</v>
      </c>
      <c r="D513" s="299" t="s">
        <v>925</v>
      </c>
      <c r="E513" s="522">
        <v>38.03</v>
      </c>
      <c r="F513" s="522">
        <v>38.03</v>
      </c>
      <c r="G513" s="333">
        <f t="shared" si="16"/>
        <v>5824.3599999999869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287</v>
      </c>
      <c r="B514" s="330" t="s">
        <v>287</v>
      </c>
      <c r="C514" s="298">
        <v>46192</v>
      </c>
      <c r="D514" s="299" t="s">
        <v>925</v>
      </c>
      <c r="E514" s="522">
        <v>26.03</v>
      </c>
      <c r="F514" s="522">
        <v>26.03</v>
      </c>
      <c r="G514" s="333">
        <f t="shared" si="16"/>
        <v>5824.3599999999869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287</v>
      </c>
      <c r="B515" s="330" t="s">
        <v>287</v>
      </c>
      <c r="C515" s="298">
        <v>46192</v>
      </c>
      <c r="D515" s="299" t="s">
        <v>922</v>
      </c>
      <c r="E515" s="522">
        <v>21.98</v>
      </c>
      <c r="F515" s="522">
        <v>21.98</v>
      </c>
      <c r="G515" s="333">
        <f t="shared" ref="G515:G572" si="17">G516-E515+F515</f>
        <v>5824.3599999999869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46192</v>
      </c>
      <c r="D516" s="299" t="s">
        <v>922</v>
      </c>
      <c r="E516" s="522">
        <v>27.99</v>
      </c>
      <c r="F516" s="522">
        <v>27.99</v>
      </c>
      <c r="G516" s="333">
        <f t="shared" si="17"/>
        <v>5824.3599999999869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287</v>
      </c>
      <c r="B517" s="330" t="s">
        <v>287</v>
      </c>
      <c r="C517" s="298">
        <v>46191</v>
      </c>
      <c r="D517" s="299" t="s">
        <v>926</v>
      </c>
      <c r="E517" s="522">
        <v>22.69</v>
      </c>
      <c r="F517" s="522">
        <v>22.69</v>
      </c>
      <c r="G517" s="333">
        <f t="shared" si="17"/>
        <v>5824.3599999999869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46191</v>
      </c>
      <c r="D518" s="299" t="s">
        <v>927</v>
      </c>
      <c r="E518" s="522">
        <v>42.32</v>
      </c>
      <c r="F518" s="522">
        <v>42.32</v>
      </c>
      <c r="G518" s="333">
        <f t="shared" si="17"/>
        <v>5824.3599999999869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46191</v>
      </c>
      <c r="D519" s="299" t="s">
        <v>928</v>
      </c>
      <c r="E519" s="522">
        <v>72.86</v>
      </c>
      <c r="F519" s="522">
        <v>72.86</v>
      </c>
      <c r="G519" s="333">
        <f t="shared" si="17"/>
        <v>5824.3599999999869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287</v>
      </c>
      <c r="B520" s="330" t="s">
        <v>287</v>
      </c>
      <c r="C520" s="298">
        <v>46191</v>
      </c>
      <c r="D520" s="299" t="s">
        <v>929</v>
      </c>
      <c r="E520" s="522">
        <v>106.89</v>
      </c>
      <c r="F520" s="522">
        <v>106.89</v>
      </c>
      <c r="G520" s="333">
        <f t="shared" si="17"/>
        <v>5824.3599999999869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287</v>
      </c>
      <c r="B521" s="330" t="s">
        <v>287</v>
      </c>
      <c r="C521" s="298">
        <v>46191</v>
      </c>
      <c r="D521" s="299" t="s">
        <v>931</v>
      </c>
      <c r="E521" s="522">
        <v>94.74</v>
      </c>
      <c r="F521" s="522">
        <v>94.74</v>
      </c>
      <c r="G521" s="333">
        <f t="shared" si="17"/>
        <v>5824.3599999999869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46191</v>
      </c>
      <c r="D522" s="299" t="s">
        <v>306</v>
      </c>
      <c r="E522" s="522">
        <v>99.97</v>
      </c>
      <c r="F522" s="522"/>
      <c r="G522" s="333">
        <f t="shared" si="17"/>
        <v>5824.3599999999869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22</v>
      </c>
      <c r="C523" s="298">
        <v>46191</v>
      </c>
      <c r="D523" s="299" t="s">
        <v>930</v>
      </c>
      <c r="E523" s="522">
        <v>13.84</v>
      </c>
      <c r="F523" s="522"/>
      <c r="G523" s="333">
        <f t="shared" si="17"/>
        <v>5924.3299999999872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1</v>
      </c>
      <c r="C524" s="298">
        <v>46190</v>
      </c>
      <c r="D524" s="299" t="s">
        <v>306</v>
      </c>
      <c r="E524" s="522">
        <v>87.19</v>
      </c>
      <c r="F524" s="522"/>
      <c r="G524" s="333">
        <f t="shared" si="17"/>
        <v>5938.1699999999873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21</v>
      </c>
      <c r="C525" s="298">
        <v>46190</v>
      </c>
      <c r="D525" s="299" t="s">
        <v>194</v>
      </c>
      <c r="E525" s="522">
        <v>81</v>
      </c>
      <c r="F525" s="522"/>
      <c r="G525" s="333">
        <f t="shared" si="17"/>
        <v>6025.3599999999869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43</v>
      </c>
      <c r="C526" s="298">
        <v>46190</v>
      </c>
      <c r="D526" s="299" t="s">
        <v>333</v>
      </c>
      <c r="E526" s="522">
        <v>29.8</v>
      </c>
      <c r="F526" s="522"/>
      <c r="G526" s="333">
        <f t="shared" si="17"/>
        <v>6106.3599999999869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42</v>
      </c>
      <c r="C527" s="298">
        <v>46190</v>
      </c>
      <c r="D527" s="299" t="s">
        <v>333</v>
      </c>
      <c r="E527" s="522">
        <v>74.5</v>
      </c>
      <c r="F527" s="522"/>
      <c r="G527" s="333">
        <f t="shared" si="17"/>
        <v>6136.1599999999871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46190</v>
      </c>
      <c r="D528" s="299" t="s">
        <v>334</v>
      </c>
      <c r="E528" s="522">
        <v>82.35</v>
      </c>
      <c r="F528" s="522"/>
      <c r="G528" s="333">
        <f t="shared" si="17"/>
        <v>6210.6599999999871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46190</v>
      </c>
      <c r="D529" s="299" t="s">
        <v>334</v>
      </c>
      <c r="E529" s="522">
        <v>17.68</v>
      </c>
      <c r="F529" s="522"/>
      <c r="G529" s="333">
        <f t="shared" si="17"/>
        <v>6293.0099999999875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46190</v>
      </c>
      <c r="D530" s="299" t="s">
        <v>300</v>
      </c>
      <c r="E530" s="522">
        <v>14.67</v>
      </c>
      <c r="F530" s="522"/>
      <c r="G530" s="333">
        <f t="shared" si="17"/>
        <v>6310.6899999999878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46190</v>
      </c>
      <c r="D531" s="299" t="s">
        <v>300</v>
      </c>
      <c r="E531" s="522">
        <v>56.42</v>
      </c>
      <c r="F531" s="522"/>
      <c r="G531" s="333">
        <f t="shared" si="17"/>
        <v>6325.3599999999878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46190</v>
      </c>
      <c r="D532" s="299" t="s">
        <v>300</v>
      </c>
      <c r="E532" s="522">
        <v>53.23</v>
      </c>
      <c r="F532" s="522"/>
      <c r="G532" s="333">
        <f t="shared" si="17"/>
        <v>6381.7799999999879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23</v>
      </c>
      <c r="C533" s="298">
        <v>46190</v>
      </c>
      <c r="D533" s="299" t="s">
        <v>63</v>
      </c>
      <c r="E533" s="522">
        <v>529.46</v>
      </c>
      <c r="F533" s="522"/>
      <c r="G533" s="333">
        <f t="shared" si="17"/>
        <v>6435.0099999999875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17</v>
      </c>
      <c r="C534" s="298">
        <v>46190</v>
      </c>
      <c r="D534" s="299" t="s">
        <v>188</v>
      </c>
      <c r="E534" s="522">
        <v>42.65</v>
      </c>
      <c r="F534" s="522"/>
      <c r="G534" s="333">
        <f t="shared" si="17"/>
        <v>6964.4699999999875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15</v>
      </c>
      <c r="C535" s="298">
        <v>46190</v>
      </c>
      <c r="D535" s="299" t="s">
        <v>185</v>
      </c>
      <c r="E535" s="522">
        <v>87.41</v>
      </c>
      <c r="F535" s="522"/>
      <c r="G535" s="333">
        <f t="shared" si="17"/>
        <v>7007.1199999999872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335</v>
      </c>
      <c r="B536" s="330" t="s">
        <v>335</v>
      </c>
      <c r="C536" s="298">
        <v>46190</v>
      </c>
      <c r="D536" s="299" t="s">
        <v>336</v>
      </c>
      <c r="E536" s="522">
        <v>86.48</v>
      </c>
      <c r="F536" s="522"/>
      <c r="G536" s="333">
        <f t="shared" si="17"/>
        <v>7094.529999999987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40</v>
      </c>
      <c r="C537" s="298">
        <v>46190</v>
      </c>
      <c r="D537" s="299" t="s">
        <v>316</v>
      </c>
      <c r="E537" s="522"/>
      <c r="F537" s="522">
        <v>854.38</v>
      </c>
      <c r="G537" s="333">
        <f t="shared" si="17"/>
        <v>7181.0099999999866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5</v>
      </c>
      <c r="C538" s="298">
        <v>46189</v>
      </c>
      <c r="D538" s="299" t="s">
        <v>340</v>
      </c>
      <c r="E538" s="522">
        <v>21.3</v>
      </c>
      <c r="F538" s="522"/>
      <c r="G538" s="333">
        <f t="shared" si="17"/>
        <v>6326.6299999999865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11</v>
      </c>
      <c r="C539" s="298">
        <v>46189</v>
      </c>
      <c r="D539" s="299" t="s">
        <v>178</v>
      </c>
      <c r="E539" s="522">
        <v>267.75</v>
      </c>
      <c r="F539" s="522"/>
      <c r="G539" s="333">
        <f t="shared" si="17"/>
        <v>6347.9299999999866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46188</v>
      </c>
      <c r="D540" s="299" t="s">
        <v>885</v>
      </c>
      <c r="E540" s="522">
        <v>100</v>
      </c>
      <c r="F540" s="522"/>
      <c r="G540" s="333">
        <f t="shared" si="17"/>
        <v>6615.6799999999866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46188</v>
      </c>
      <c r="D541" s="299" t="s">
        <v>334</v>
      </c>
      <c r="E541" s="522">
        <v>11.29</v>
      </c>
      <c r="F541" s="522"/>
      <c r="G541" s="333">
        <f t="shared" si="17"/>
        <v>6715.6799999999866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3</v>
      </c>
      <c r="C542" s="298">
        <v>46188</v>
      </c>
      <c r="D542" s="299" t="s">
        <v>334</v>
      </c>
      <c r="E542" s="522">
        <v>5.39</v>
      </c>
      <c r="F542" s="522"/>
      <c r="G542" s="333">
        <f t="shared" si="17"/>
        <v>6726.9699999999866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46188</v>
      </c>
      <c r="D543" s="299" t="s">
        <v>334</v>
      </c>
      <c r="E543" s="522">
        <v>31.99</v>
      </c>
      <c r="F543" s="522"/>
      <c r="G543" s="333">
        <f t="shared" si="17"/>
        <v>6732.3599999999869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46187</v>
      </c>
      <c r="D544" s="299" t="s">
        <v>917</v>
      </c>
      <c r="E544" s="522">
        <v>102.17</v>
      </c>
      <c r="F544" s="522"/>
      <c r="G544" s="333">
        <f t="shared" si="17"/>
        <v>6764.3499999999867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46187</v>
      </c>
      <c r="D545" s="299" t="s">
        <v>831</v>
      </c>
      <c r="E545" s="522">
        <v>21.86</v>
      </c>
      <c r="F545" s="522"/>
      <c r="G545" s="333">
        <f t="shared" si="17"/>
        <v>6866.5199999999868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1</v>
      </c>
      <c r="C546" s="298">
        <v>46187</v>
      </c>
      <c r="D546" s="299" t="s">
        <v>311</v>
      </c>
      <c r="E546" s="522">
        <v>102.56</v>
      </c>
      <c r="F546" s="522"/>
      <c r="G546" s="333">
        <f t="shared" si="17"/>
        <v>6888.3799999999865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1</v>
      </c>
      <c r="C547" s="298">
        <v>46187</v>
      </c>
      <c r="D547" s="299" t="s">
        <v>329</v>
      </c>
      <c r="E547" s="522">
        <v>121.72</v>
      </c>
      <c r="F547" s="522"/>
      <c r="G547" s="333">
        <f t="shared" si="17"/>
        <v>6990.9399999999869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46186</v>
      </c>
      <c r="D548" s="299" t="s">
        <v>308</v>
      </c>
      <c r="E548" s="522">
        <v>143.91999999999999</v>
      </c>
      <c r="F548" s="522"/>
      <c r="G548" s="333">
        <f t="shared" si="17"/>
        <v>7112.6599999999871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46186</v>
      </c>
      <c r="D549" s="299" t="s">
        <v>346</v>
      </c>
      <c r="E549" s="522">
        <v>11.95</v>
      </c>
      <c r="F549" s="522"/>
      <c r="G549" s="333">
        <f t="shared" si="17"/>
        <v>7256.5799999999872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4</v>
      </c>
      <c r="C550" s="298">
        <v>46186</v>
      </c>
      <c r="D550" s="299" t="s">
        <v>310</v>
      </c>
      <c r="E550" s="522">
        <v>47.29</v>
      </c>
      <c r="F550" s="522"/>
      <c r="G550" s="333">
        <f t="shared" si="17"/>
        <v>7268.529999999987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1</v>
      </c>
      <c r="C551" s="298">
        <v>46186</v>
      </c>
      <c r="D551" s="299" t="s">
        <v>306</v>
      </c>
      <c r="E551" s="522">
        <v>52.7</v>
      </c>
      <c r="F551" s="522"/>
      <c r="G551" s="333">
        <f t="shared" si="17"/>
        <v>7315.819999999987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46186</v>
      </c>
      <c r="D552" s="299" t="s">
        <v>308</v>
      </c>
      <c r="E552" s="522">
        <v>22.26</v>
      </c>
      <c r="F552" s="522"/>
      <c r="G552" s="333">
        <f t="shared" si="17"/>
        <v>7368.5199999999868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46186</v>
      </c>
      <c r="D553" s="299" t="s">
        <v>308</v>
      </c>
      <c r="E553" s="522">
        <v>28.16</v>
      </c>
      <c r="F553" s="522"/>
      <c r="G553" s="333">
        <f t="shared" si="17"/>
        <v>7390.779999999987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46186</v>
      </c>
      <c r="D554" s="299" t="s">
        <v>301</v>
      </c>
      <c r="E554" s="522">
        <v>32.049999999999997</v>
      </c>
      <c r="F554" s="522"/>
      <c r="G554" s="333">
        <f t="shared" si="17"/>
        <v>7418.9399999999869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5</v>
      </c>
      <c r="C555" s="298">
        <v>46186</v>
      </c>
      <c r="D555" s="299" t="s">
        <v>918</v>
      </c>
      <c r="E555" s="522">
        <v>24</v>
      </c>
      <c r="F555" s="522"/>
      <c r="G555" s="333">
        <f t="shared" si="17"/>
        <v>7450.989999999987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46186</v>
      </c>
      <c r="D556" s="299" t="s">
        <v>306</v>
      </c>
      <c r="E556" s="522">
        <v>19.98</v>
      </c>
      <c r="F556" s="522"/>
      <c r="G556" s="333">
        <f t="shared" si="17"/>
        <v>7474.989999999987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46186</v>
      </c>
      <c r="D557" s="299" t="s">
        <v>300</v>
      </c>
      <c r="E557" s="522">
        <v>60.07</v>
      </c>
      <c r="F557" s="522"/>
      <c r="G557" s="333">
        <f t="shared" si="17"/>
        <v>7494.9699999999866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46186</v>
      </c>
      <c r="D558" s="299" t="s">
        <v>915</v>
      </c>
      <c r="E558" s="522"/>
      <c r="F558" s="522">
        <v>319.49</v>
      </c>
      <c r="G558" s="333">
        <f t="shared" si="17"/>
        <v>7555.0399999999863</v>
      </c>
      <c r="H558" s="334" t="s">
        <v>298</v>
      </c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287</v>
      </c>
      <c r="B559" s="330" t="s">
        <v>287</v>
      </c>
      <c r="C559" s="298">
        <v>46186</v>
      </c>
      <c r="D559" s="299" t="s">
        <v>300</v>
      </c>
      <c r="E559" s="522">
        <v>319.49</v>
      </c>
      <c r="F559" s="522"/>
      <c r="G559" s="333">
        <f t="shared" si="17"/>
        <v>7235.5499999999865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46186</v>
      </c>
      <c r="D560" s="299" t="s">
        <v>914</v>
      </c>
      <c r="E560" s="522">
        <v>-0.51</v>
      </c>
      <c r="F560" s="522"/>
      <c r="G560" s="333">
        <f t="shared" si="17"/>
        <v>7555.0399999999863</v>
      </c>
      <c r="H560" s="334" t="s">
        <v>298</v>
      </c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6</v>
      </c>
      <c r="C561" s="298">
        <v>46186</v>
      </c>
      <c r="D561" s="299" t="s">
        <v>319</v>
      </c>
      <c r="E561" s="522">
        <v>13.58</v>
      </c>
      <c r="F561" s="522"/>
      <c r="G561" s="333">
        <f t="shared" si="17"/>
        <v>7554.5299999999861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24</v>
      </c>
      <c r="C562" s="298">
        <v>46186</v>
      </c>
      <c r="D562" s="299" t="s">
        <v>860</v>
      </c>
      <c r="E562" s="522">
        <v>109.5</v>
      </c>
      <c r="F562" s="522"/>
      <c r="G562" s="333">
        <f t="shared" si="17"/>
        <v>7568.109999999986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19</v>
      </c>
      <c r="C563" s="298">
        <v>46186</v>
      </c>
      <c r="D563" s="299" t="s">
        <v>191</v>
      </c>
      <c r="E563" s="522">
        <v>200</v>
      </c>
      <c r="F563" s="522"/>
      <c r="G563" s="333">
        <f t="shared" si="17"/>
        <v>7677.609999999986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38</v>
      </c>
      <c r="C564" s="298">
        <v>46186</v>
      </c>
      <c r="D564" s="299" t="s">
        <v>293</v>
      </c>
      <c r="E564" s="522"/>
      <c r="F564" s="522">
        <v>4597.82</v>
      </c>
      <c r="G564" s="333">
        <f t="shared" si="17"/>
        <v>7877.609999999986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46185</v>
      </c>
      <c r="D565" s="299" t="s">
        <v>916</v>
      </c>
      <c r="E565" s="522">
        <v>90.54</v>
      </c>
      <c r="F565" s="522"/>
      <c r="G565" s="333">
        <f t="shared" si="17"/>
        <v>3279.7899999999863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46185</v>
      </c>
      <c r="D566" s="299" t="s">
        <v>916</v>
      </c>
      <c r="E566" s="522">
        <v>50</v>
      </c>
      <c r="F566" s="522"/>
      <c r="G566" s="333">
        <f t="shared" si="17"/>
        <v>3370.3299999999863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46185</v>
      </c>
      <c r="D567" s="299" t="s">
        <v>300</v>
      </c>
      <c r="E567" s="522">
        <v>79.849999999999994</v>
      </c>
      <c r="F567" s="522"/>
      <c r="G567" s="333">
        <f t="shared" si="17"/>
        <v>3420.3299999999863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46184</v>
      </c>
      <c r="D568" s="299" t="s">
        <v>360</v>
      </c>
      <c r="E568" s="522">
        <v>70</v>
      </c>
      <c r="F568" s="522"/>
      <c r="G568" s="333">
        <f t="shared" si="17"/>
        <v>3500.1799999999862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46184</v>
      </c>
      <c r="D569" s="299" t="s">
        <v>911</v>
      </c>
      <c r="E569" s="522">
        <v>2159</v>
      </c>
      <c r="F569" s="522">
        <v>2159</v>
      </c>
      <c r="G569" s="333">
        <f t="shared" si="17"/>
        <v>3570.1799999999862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46184</v>
      </c>
      <c r="D570" s="299" t="s">
        <v>352</v>
      </c>
      <c r="E570" s="522">
        <v>21.29</v>
      </c>
      <c r="F570" s="522"/>
      <c r="G570" s="333">
        <f t="shared" si="17"/>
        <v>3570.1799999999862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4</v>
      </c>
      <c r="C571" s="298">
        <v>46184</v>
      </c>
      <c r="D571" s="299" t="s">
        <v>296</v>
      </c>
      <c r="E571" s="522">
        <v>40.67</v>
      </c>
      <c r="F571" s="522"/>
      <c r="G571" s="333">
        <f t="shared" si="17"/>
        <v>3591.4699999999862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46184</v>
      </c>
      <c r="D572" s="299" t="s">
        <v>319</v>
      </c>
      <c r="E572" s="522">
        <v>15.53</v>
      </c>
      <c r="F572" s="522"/>
      <c r="G572" s="333">
        <f t="shared" si="17"/>
        <v>3632.1399999999862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46184</v>
      </c>
      <c r="D573" s="299" t="s">
        <v>473</v>
      </c>
      <c r="E573" s="522">
        <v>83.89</v>
      </c>
      <c r="F573" s="522"/>
      <c r="G573" s="333">
        <f t="shared" ref="G573:G590" si="18">G574-E573+F573</f>
        <v>3647.6699999999864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23</v>
      </c>
      <c r="C574" s="298">
        <v>46184</v>
      </c>
      <c r="D574" s="299" t="s">
        <v>67</v>
      </c>
      <c r="E574" s="522">
        <v>599.86</v>
      </c>
      <c r="F574" s="522"/>
      <c r="G574" s="333">
        <f t="shared" si="18"/>
        <v>3731.5599999999863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291</v>
      </c>
      <c r="B575" s="330">
        <v>41</v>
      </c>
      <c r="C575" s="298">
        <v>46184</v>
      </c>
      <c r="D575" s="299" t="s">
        <v>909</v>
      </c>
      <c r="E575" s="522"/>
      <c r="F575" s="522">
        <v>800</v>
      </c>
      <c r="G575" s="333">
        <f t="shared" si="18"/>
        <v>4331.4199999999864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291</v>
      </c>
      <c r="B576" s="330">
        <v>39</v>
      </c>
      <c r="C576" s="298">
        <v>46184</v>
      </c>
      <c r="D576" s="299" t="s">
        <v>292</v>
      </c>
      <c r="E576" s="522"/>
      <c r="F576" s="522">
        <v>2763.78</v>
      </c>
      <c r="G576" s="333">
        <f t="shared" si="18"/>
        <v>3531.4199999999864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46183</v>
      </c>
      <c r="D577" s="299" t="s">
        <v>910</v>
      </c>
      <c r="E577" s="522">
        <v>816.19</v>
      </c>
      <c r="F577" s="522">
        <v>816.19</v>
      </c>
      <c r="G577" s="333">
        <f t="shared" si="18"/>
        <v>767.639999999986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46183</v>
      </c>
      <c r="D578" s="299" t="s">
        <v>412</v>
      </c>
      <c r="E578" s="522">
        <v>-3.99</v>
      </c>
      <c r="F578" s="522"/>
      <c r="G578" s="333">
        <f t="shared" si="18"/>
        <v>767.639999999986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46183</v>
      </c>
      <c r="D579" s="299" t="s">
        <v>907</v>
      </c>
      <c r="E579" s="522">
        <v>-0.03</v>
      </c>
      <c r="F579" s="522"/>
      <c r="G579" s="333">
        <f t="shared" si="18"/>
        <v>763.64999999998599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291</v>
      </c>
      <c r="B580" s="330">
        <v>40</v>
      </c>
      <c r="C580" s="298">
        <v>46183</v>
      </c>
      <c r="D580" s="299" t="s">
        <v>316</v>
      </c>
      <c r="E580" s="522"/>
      <c r="F580" s="522">
        <v>1250.17</v>
      </c>
      <c r="G580" s="333">
        <f t="shared" si="18"/>
        <v>763.61999999998602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46182</v>
      </c>
      <c r="D581" s="299" t="s">
        <v>353</v>
      </c>
      <c r="E581" s="522">
        <v>25.98</v>
      </c>
      <c r="F581" s="522"/>
      <c r="G581" s="333">
        <f t="shared" si="18"/>
        <v>-486.55000000001405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46182</v>
      </c>
      <c r="D582" s="299" t="s">
        <v>854</v>
      </c>
      <c r="E582" s="522">
        <v>10.68</v>
      </c>
      <c r="F582" s="522"/>
      <c r="G582" s="333">
        <f t="shared" si="18"/>
        <v>-460.57000000001403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46182</v>
      </c>
      <c r="D583" s="299" t="s">
        <v>301</v>
      </c>
      <c r="E583" s="522">
        <v>29.95</v>
      </c>
      <c r="F583" s="522"/>
      <c r="G583" s="333">
        <f t="shared" si="18"/>
        <v>-449.89000000001403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46182</v>
      </c>
      <c r="D584" s="299" t="s">
        <v>908</v>
      </c>
      <c r="E584" s="522">
        <v>5.31</v>
      </c>
      <c r="F584" s="522"/>
      <c r="G584" s="333">
        <f t="shared" si="18"/>
        <v>-419.94000000001404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46182</v>
      </c>
      <c r="D585" s="299" t="s">
        <v>435</v>
      </c>
      <c r="E585" s="522">
        <v>58.69</v>
      </c>
      <c r="F585" s="522"/>
      <c r="G585" s="333">
        <f t="shared" si="18"/>
        <v>-414.63000000001404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46182</v>
      </c>
      <c r="D586" s="299" t="s">
        <v>435</v>
      </c>
      <c r="E586" s="522">
        <v>58.69</v>
      </c>
      <c r="F586" s="522"/>
      <c r="G586" s="333">
        <f t="shared" si="18"/>
        <v>-355.94000000001404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46181</v>
      </c>
      <c r="D587" s="299" t="s">
        <v>319</v>
      </c>
      <c r="E587" s="522">
        <v>8.86</v>
      </c>
      <c r="F587" s="522"/>
      <c r="G587" s="333">
        <f t="shared" si="18"/>
        <v>-297.25000000001404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46181</v>
      </c>
      <c r="D588" s="299" t="s">
        <v>397</v>
      </c>
      <c r="E588" s="522">
        <v>12.84</v>
      </c>
      <c r="F588" s="522"/>
      <c r="G588" s="333">
        <f t="shared" si="18"/>
        <v>-288.39000000001403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9</v>
      </c>
      <c r="C589" s="298">
        <v>46181</v>
      </c>
      <c r="D589" s="299" t="s">
        <v>58</v>
      </c>
      <c r="E589" s="522">
        <v>1231.68</v>
      </c>
      <c r="F589" s="522"/>
      <c r="G589" s="333">
        <f t="shared" si="18"/>
        <v>-275.55000000001405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46180</v>
      </c>
      <c r="D590" s="299" t="s">
        <v>310</v>
      </c>
      <c r="E590" s="522">
        <v>47.6</v>
      </c>
      <c r="F590" s="522"/>
      <c r="G590" s="333">
        <f t="shared" si="18"/>
        <v>956.12999999998601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1</v>
      </c>
      <c r="C591" s="298">
        <v>46180</v>
      </c>
      <c r="D591" s="299" t="s">
        <v>368</v>
      </c>
      <c r="E591" s="522">
        <v>48.62</v>
      </c>
      <c r="F591" s="522"/>
      <c r="G591" s="333">
        <f t="shared" ref="G591:G601" si="19">G592-E591+F591</f>
        <v>1003.729999999986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46180</v>
      </c>
      <c r="D592" s="299" t="s">
        <v>363</v>
      </c>
      <c r="E592" s="522">
        <v>6.37</v>
      </c>
      <c r="F592" s="522"/>
      <c r="G592" s="333">
        <f t="shared" si="19"/>
        <v>1052.349999999986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46180</v>
      </c>
      <c r="D593" s="299" t="s">
        <v>890</v>
      </c>
      <c r="E593" s="522">
        <v>313.77999999999997</v>
      </c>
      <c r="F593" s="522">
        <v>313.77999999999997</v>
      </c>
      <c r="G593" s="333">
        <f t="shared" si="19"/>
        <v>1058.7199999999859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46180</v>
      </c>
      <c r="D594" s="299" t="s">
        <v>397</v>
      </c>
      <c r="E594" s="522">
        <v>10.86</v>
      </c>
      <c r="F594" s="522"/>
      <c r="G594" s="333">
        <f t="shared" si="19"/>
        <v>1058.7199999999859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14</v>
      </c>
      <c r="C595" s="298">
        <v>46179</v>
      </c>
      <c r="D595" s="299" t="s">
        <v>366</v>
      </c>
      <c r="E595" s="522">
        <v>66.67</v>
      </c>
      <c r="F595" s="522"/>
      <c r="G595" s="333">
        <f t="shared" si="19"/>
        <v>1069.5799999999858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5</v>
      </c>
      <c r="C596" s="298">
        <v>46179</v>
      </c>
      <c r="D596" s="299" t="s">
        <v>906</v>
      </c>
      <c r="E596" s="522">
        <v>20</v>
      </c>
      <c r="F596" s="522"/>
      <c r="G596" s="333">
        <f t="shared" si="19"/>
        <v>1136.2499999999859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46179</v>
      </c>
      <c r="D597" s="299" t="s">
        <v>831</v>
      </c>
      <c r="E597" s="522">
        <v>54.06</v>
      </c>
      <c r="F597" s="522"/>
      <c r="G597" s="333">
        <f t="shared" si="19"/>
        <v>1156.2499999999859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46179</v>
      </c>
      <c r="D598" s="299" t="s">
        <v>903</v>
      </c>
      <c r="E598" s="522">
        <v>19.98</v>
      </c>
      <c r="F598" s="522"/>
      <c r="G598" s="333">
        <f t="shared" si="19"/>
        <v>1210.3099999999858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46179</v>
      </c>
      <c r="D599" s="299" t="s">
        <v>885</v>
      </c>
      <c r="E599" s="522">
        <v>100</v>
      </c>
      <c r="F599" s="522"/>
      <c r="G599" s="333">
        <f t="shared" si="19"/>
        <v>1230.2899999999859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46178</v>
      </c>
      <c r="D600" s="299" t="s">
        <v>319</v>
      </c>
      <c r="E600" s="522">
        <v>179.72</v>
      </c>
      <c r="F600" s="522"/>
      <c r="G600" s="333">
        <f t="shared" si="19"/>
        <v>1330.2899999999859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4</v>
      </c>
      <c r="C601" s="298">
        <v>46178</v>
      </c>
      <c r="D601" s="299" t="s">
        <v>904</v>
      </c>
      <c r="E601" s="522">
        <v>41.26</v>
      </c>
      <c r="F601" s="522"/>
      <c r="G601" s="333">
        <f t="shared" si="19"/>
        <v>1510.0099999999859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46178</v>
      </c>
      <c r="D602" s="299" t="s">
        <v>358</v>
      </c>
      <c r="E602" s="522">
        <v>10.07</v>
      </c>
      <c r="F602" s="522"/>
      <c r="G602" s="333">
        <f t="shared" ref="G602:G614" si="20">G603-E602+F602</f>
        <v>1551.2699999999859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2</v>
      </c>
      <c r="C603" s="298">
        <v>46178</v>
      </c>
      <c r="D603" s="299" t="s">
        <v>905</v>
      </c>
      <c r="E603" s="522">
        <v>11.75</v>
      </c>
      <c r="F603" s="522"/>
      <c r="G603" s="333">
        <f t="shared" si="20"/>
        <v>1561.3399999999858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335</v>
      </c>
      <c r="B604" s="330" t="s">
        <v>335</v>
      </c>
      <c r="C604" s="298">
        <v>46178</v>
      </c>
      <c r="D604" s="299" t="s">
        <v>447</v>
      </c>
      <c r="E604" s="522">
        <v>39.659999999999997</v>
      </c>
      <c r="F604" s="522"/>
      <c r="G604" s="333">
        <f t="shared" si="20"/>
        <v>1573.0899999999858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46178</v>
      </c>
      <c r="D605" s="299" t="s">
        <v>300</v>
      </c>
      <c r="E605" s="522">
        <v>9.57</v>
      </c>
      <c r="F605" s="522"/>
      <c r="G605" s="333">
        <f t="shared" si="20"/>
        <v>1612.7499999999859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46178</v>
      </c>
      <c r="D606" s="299" t="s">
        <v>376</v>
      </c>
      <c r="E606" s="522">
        <v>46.65</v>
      </c>
      <c r="F606" s="522"/>
      <c r="G606" s="333">
        <f t="shared" si="20"/>
        <v>1622.3199999999858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46177</v>
      </c>
      <c r="D607" s="299" t="s">
        <v>296</v>
      </c>
      <c r="E607" s="522">
        <v>43.69</v>
      </c>
      <c r="F607" s="522"/>
      <c r="G607" s="333">
        <f t="shared" si="20"/>
        <v>1668.9699999999859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46177</v>
      </c>
      <c r="D608" s="299" t="s">
        <v>334</v>
      </c>
      <c r="E608" s="522">
        <v>8.52</v>
      </c>
      <c r="F608" s="522"/>
      <c r="G608" s="333">
        <f t="shared" si="20"/>
        <v>1712.659999999986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14</v>
      </c>
      <c r="C609" s="298">
        <v>46177</v>
      </c>
      <c r="D609" s="299" t="s">
        <v>367</v>
      </c>
      <c r="E609" s="522">
        <v>70.25</v>
      </c>
      <c r="F609" s="522"/>
      <c r="G609" s="333">
        <f t="shared" si="20"/>
        <v>1721.179999999986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46177</v>
      </c>
      <c r="D610" s="299" t="s">
        <v>386</v>
      </c>
      <c r="E610" s="522">
        <v>14.38</v>
      </c>
      <c r="F610" s="522"/>
      <c r="G610" s="333">
        <f t="shared" si="20"/>
        <v>1791.429999999986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13</v>
      </c>
      <c r="C611" s="298">
        <v>46177</v>
      </c>
      <c r="D611" s="299" t="s">
        <v>902</v>
      </c>
      <c r="E611" s="522">
        <v>122.46</v>
      </c>
      <c r="F611" s="522"/>
      <c r="G611" s="333">
        <f t="shared" si="20"/>
        <v>1805.8099999999861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17</v>
      </c>
      <c r="C612" s="298">
        <v>46177</v>
      </c>
      <c r="D612" s="299" t="s">
        <v>370</v>
      </c>
      <c r="E612" s="522">
        <v>99</v>
      </c>
      <c r="F612" s="522"/>
      <c r="G612" s="333">
        <f t="shared" si="20"/>
        <v>1928.2699999999861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22</v>
      </c>
      <c r="C613" s="298">
        <v>46176</v>
      </c>
      <c r="D613" s="299" t="s">
        <v>861</v>
      </c>
      <c r="E613" s="522">
        <v>12.77</v>
      </c>
      <c r="F613" s="522"/>
      <c r="G613" s="333">
        <f t="shared" si="20"/>
        <v>2027.2699999999861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46176</v>
      </c>
      <c r="D614" s="299" t="s">
        <v>319</v>
      </c>
      <c r="E614" s="522">
        <v>11.55</v>
      </c>
      <c r="F614" s="522"/>
      <c r="G614" s="333">
        <f t="shared" si="20"/>
        <v>2040.0399999999861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1</v>
      </c>
      <c r="C615" s="298">
        <v>46176</v>
      </c>
      <c r="D615" s="299" t="s">
        <v>306</v>
      </c>
      <c r="E615" s="522">
        <v>96.16</v>
      </c>
      <c r="F615" s="522"/>
      <c r="G615" s="333">
        <f t="shared" ref="G615:G673" si="21">G616-E615+F615</f>
        <v>2051.589999999986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46175</v>
      </c>
      <c r="D616" s="299" t="s">
        <v>899</v>
      </c>
      <c r="E616" s="522">
        <v>21.38</v>
      </c>
      <c r="F616" s="522"/>
      <c r="G616" s="333">
        <f t="shared" si="21"/>
        <v>2147.7499999999859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46175</v>
      </c>
      <c r="D617" s="299" t="s">
        <v>386</v>
      </c>
      <c r="E617" s="522">
        <v>14.38</v>
      </c>
      <c r="F617" s="522"/>
      <c r="G617" s="333">
        <f t="shared" si="21"/>
        <v>2169.129999999986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46175</v>
      </c>
      <c r="D618" s="299" t="s">
        <v>433</v>
      </c>
      <c r="E618" s="522">
        <v>-142</v>
      </c>
      <c r="F618" s="522"/>
      <c r="G618" s="333">
        <f t="shared" si="21"/>
        <v>2183.5099999999861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284</v>
      </c>
      <c r="B619" s="330">
        <v>36</v>
      </c>
      <c r="C619" s="298">
        <v>46175</v>
      </c>
      <c r="D619" s="299" t="s">
        <v>374</v>
      </c>
      <c r="E619" s="522">
        <v>50</v>
      </c>
      <c r="F619" s="522"/>
      <c r="G619" s="333">
        <f t="shared" si="21"/>
        <v>2041.5099999999861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22</v>
      </c>
      <c r="C620" s="298">
        <v>46175</v>
      </c>
      <c r="D620" s="299" t="s">
        <v>375</v>
      </c>
      <c r="E620" s="522">
        <v>6.37</v>
      </c>
      <c r="F620" s="522"/>
      <c r="G620" s="333">
        <f t="shared" si="21"/>
        <v>2091.5099999999861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46174</v>
      </c>
      <c r="D621" s="299" t="s">
        <v>306</v>
      </c>
      <c r="E621" s="522">
        <v>84.03</v>
      </c>
      <c r="F621" s="522"/>
      <c r="G621" s="333">
        <f t="shared" si="21"/>
        <v>2097.879999999986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46174</v>
      </c>
      <c r="D622" s="299" t="s">
        <v>296</v>
      </c>
      <c r="E622" s="522">
        <v>10.31</v>
      </c>
      <c r="F622" s="522"/>
      <c r="G622" s="333">
        <f t="shared" si="21"/>
        <v>2181.9099999999862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46174</v>
      </c>
      <c r="D623" s="299" t="s">
        <v>301</v>
      </c>
      <c r="E623" s="522">
        <v>16.05</v>
      </c>
      <c r="F623" s="522"/>
      <c r="G623" s="333">
        <f t="shared" si="21"/>
        <v>2192.2199999999862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46174</v>
      </c>
      <c r="D624" s="299" t="s">
        <v>457</v>
      </c>
      <c r="E624" s="522">
        <v>50.44</v>
      </c>
      <c r="F624" s="522"/>
      <c r="G624" s="333">
        <f t="shared" si="21"/>
        <v>2208.2699999999863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46174</v>
      </c>
      <c r="D625" s="299" t="s">
        <v>898</v>
      </c>
      <c r="E625" s="522">
        <v>9.99</v>
      </c>
      <c r="F625" s="522"/>
      <c r="G625" s="333">
        <f t="shared" si="21"/>
        <v>2258.7099999999864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46174</v>
      </c>
      <c r="D626" s="299" t="s">
        <v>310</v>
      </c>
      <c r="E626" s="522">
        <v>44.98</v>
      </c>
      <c r="F626" s="522"/>
      <c r="G626" s="333">
        <f t="shared" si="21"/>
        <v>2268.6999999999862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1</v>
      </c>
      <c r="C627" s="298">
        <v>46174</v>
      </c>
      <c r="D627" s="299" t="s">
        <v>311</v>
      </c>
      <c r="E627" s="522">
        <v>106.14</v>
      </c>
      <c r="F627" s="522"/>
      <c r="G627" s="333">
        <f t="shared" si="21"/>
        <v>2313.6799999999862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16</v>
      </c>
      <c r="C628" s="298">
        <v>46174</v>
      </c>
      <c r="D628" s="299" t="s">
        <v>624</v>
      </c>
      <c r="E628" s="522">
        <v>62.31</v>
      </c>
      <c r="F628" s="522"/>
      <c r="G628" s="333">
        <f t="shared" si="21"/>
        <v>2419.8199999999861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46174</v>
      </c>
      <c r="D629" s="299" t="s">
        <v>351</v>
      </c>
      <c r="E629" s="522">
        <v>8.1</v>
      </c>
      <c r="F629" s="522"/>
      <c r="G629" s="333">
        <f t="shared" si="21"/>
        <v>2482.129999999986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287</v>
      </c>
      <c r="B630" s="330" t="s">
        <v>287</v>
      </c>
      <c r="C630" s="298">
        <v>46174</v>
      </c>
      <c r="D630" s="299" t="s">
        <v>888</v>
      </c>
      <c r="E630" s="522">
        <v>320</v>
      </c>
      <c r="F630" s="522">
        <v>320</v>
      </c>
      <c r="G630" s="333">
        <f t="shared" si="21"/>
        <v>2490.2299999999859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46174</v>
      </c>
      <c r="D631" s="299" t="s">
        <v>889</v>
      </c>
      <c r="E631" s="522">
        <v>20</v>
      </c>
      <c r="F631" s="522"/>
      <c r="G631" s="333">
        <f t="shared" si="21"/>
        <v>2490.2299999999859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284</v>
      </c>
      <c r="B632" s="330">
        <v>37</v>
      </c>
      <c r="C632" s="298">
        <v>46173</v>
      </c>
      <c r="D632" s="299" t="s">
        <v>895</v>
      </c>
      <c r="E632" s="522">
        <v>1160.3599999999999</v>
      </c>
      <c r="F632" s="522"/>
      <c r="G632" s="333">
        <f t="shared" si="21"/>
        <v>2510.2299999999859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286</v>
      </c>
      <c r="B633" s="330">
        <v>25</v>
      </c>
      <c r="C633" s="298">
        <v>46173</v>
      </c>
      <c r="D633" s="298" t="s">
        <v>204</v>
      </c>
      <c r="E633" s="331">
        <v>350</v>
      </c>
      <c r="F633" s="522"/>
      <c r="G633" s="333">
        <f t="shared" si="21"/>
        <v>3670.5899999999856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286</v>
      </c>
      <c r="B634" s="330">
        <v>26</v>
      </c>
      <c r="C634" s="298">
        <v>46173</v>
      </c>
      <c r="D634" s="298" t="s">
        <v>205</v>
      </c>
      <c r="E634" s="331">
        <v>320</v>
      </c>
      <c r="F634" s="522"/>
      <c r="G634" s="333">
        <f t="shared" si="21"/>
        <v>4020.5899999999856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286</v>
      </c>
      <c r="B635" s="330">
        <v>27</v>
      </c>
      <c r="C635" s="298">
        <v>46173</v>
      </c>
      <c r="D635" s="298" t="s">
        <v>206</v>
      </c>
      <c r="E635" s="331">
        <v>25</v>
      </c>
      <c r="F635" s="522"/>
      <c r="G635" s="333">
        <f t="shared" si="21"/>
        <v>4340.5899999999856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286</v>
      </c>
      <c r="B636" s="330">
        <v>28</v>
      </c>
      <c r="C636" s="298">
        <v>46173</v>
      </c>
      <c r="D636" s="298" t="s">
        <v>207</v>
      </c>
      <c r="E636" s="331">
        <v>25</v>
      </c>
      <c r="F636" s="522"/>
      <c r="G636" s="333">
        <f t="shared" si="21"/>
        <v>4365.5899999999856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286</v>
      </c>
      <c r="B637" s="330">
        <v>29</v>
      </c>
      <c r="C637" s="298">
        <v>46173</v>
      </c>
      <c r="D637" s="298" t="s">
        <v>208</v>
      </c>
      <c r="E637" s="331">
        <v>45</v>
      </c>
      <c r="F637" s="522"/>
      <c r="G637" s="333">
        <f t="shared" si="21"/>
        <v>4390.5899999999856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286</v>
      </c>
      <c r="B638" s="330">
        <v>30</v>
      </c>
      <c r="C638" s="298">
        <v>46173</v>
      </c>
      <c r="D638" s="298" t="s">
        <v>209</v>
      </c>
      <c r="E638" s="331">
        <v>400</v>
      </c>
      <c r="F638" s="522"/>
      <c r="G638" s="333">
        <f t="shared" si="21"/>
        <v>4435.5899999999856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286</v>
      </c>
      <c r="B639" s="330">
        <v>31</v>
      </c>
      <c r="C639" s="298">
        <v>46173</v>
      </c>
      <c r="D639" s="298" t="s">
        <v>210</v>
      </c>
      <c r="E639" s="331">
        <v>375</v>
      </c>
      <c r="F639" s="522"/>
      <c r="G639" s="333">
        <f t="shared" si="21"/>
        <v>4835.5899999999856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286</v>
      </c>
      <c r="B640" s="330">
        <v>32</v>
      </c>
      <c r="C640" s="298">
        <v>46173</v>
      </c>
      <c r="D640" s="298" t="s">
        <v>211</v>
      </c>
      <c r="E640" s="331">
        <v>100</v>
      </c>
      <c r="F640" s="522"/>
      <c r="G640" s="333">
        <f t="shared" si="21"/>
        <v>5210.5899999999856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286</v>
      </c>
      <c r="B641" s="330">
        <v>33</v>
      </c>
      <c r="C641" s="298">
        <v>46173</v>
      </c>
      <c r="D641" s="298" t="s">
        <v>212</v>
      </c>
      <c r="E641" s="331">
        <v>85</v>
      </c>
      <c r="F641" s="522"/>
      <c r="G641" s="333">
        <f t="shared" si="21"/>
        <v>5310.5899999999856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286</v>
      </c>
      <c r="B642" s="330">
        <v>34</v>
      </c>
      <c r="C642" s="298">
        <v>46173</v>
      </c>
      <c r="D642" s="298" t="s">
        <v>213</v>
      </c>
      <c r="E642" s="331">
        <v>230</v>
      </c>
      <c r="F642" s="522"/>
      <c r="G642" s="333">
        <f t="shared" si="21"/>
        <v>5395.5899999999856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286</v>
      </c>
      <c r="B643" s="330">
        <v>35</v>
      </c>
      <c r="C643" s="298">
        <v>46173</v>
      </c>
      <c r="D643" s="298" t="s">
        <v>214</v>
      </c>
      <c r="E643" s="331">
        <v>45</v>
      </c>
      <c r="F643" s="522"/>
      <c r="G643" s="333">
        <f t="shared" si="21"/>
        <v>5625.5899999999856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46173</v>
      </c>
      <c r="D644" s="298" t="s">
        <v>885</v>
      </c>
      <c r="E644" s="522">
        <v>50</v>
      </c>
      <c r="F644" s="522"/>
      <c r="G644" s="333">
        <f t="shared" si="21"/>
        <v>5670.5899999999856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22</v>
      </c>
      <c r="C645" s="298">
        <v>46173</v>
      </c>
      <c r="D645" s="298" t="s">
        <v>835</v>
      </c>
      <c r="E645" s="522">
        <v>10.63</v>
      </c>
      <c r="F645" s="522"/>
      <c r="G645" s="333">
        <f t="shared" si="21"/>
        <v>5720.5899999999856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46173</v>
      </c>
      <c r="D646" s="298" t="s">
        <v>363</v>
      </c>
      <c r="E646" s="522">
        <v>108.69</v>
      </c>
      <c r="F646" s="522"/>
      <c r="G646" s="333">
        <f t="shared" si="21"/>
        <v>5731.2199999999857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10</v>
      </c>
      <c r="C647" s="298">
        <v>46173</v>
      </c>
      <c r="D647" s="298" t="s">
        <v>176</v>
      </c>
      <c r="E647" s="522">
        <v>17.899999999999999</v>
      </c>
      <c r="F647" s="522"/>
      <c r="G647" s="333">
        <f t="shared" si="21"/>
        <v>5839.9099999999853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46173</v>
      </c>
      <c r="D648" s="298" t="s">
        <v>445</v>
      </c>
      <c r="E648" s="522">
        <v>9.57</v>
      </c>
      <c r="F648" s="522"/>
      <c r="G648" s="333">
        <f t="shared" si="21"/>
        <v>5857.8099999999849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46172</v>
      </c>
      <c r="D649" s="298" t="s">
        <v>319</v>
      </c>
      <c r="E649" s="522">
        <v>88.98</v>
      </c>
      <c r="F649" s="522"/>
      <c r="G649" s="333">
        <f t="shared" si="21"/>
        <v>5867.3799999999846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287</v>
      </c>
      <c r="B650" s="330" t="s">
        <v>287</v>
      </c>
      <c r="C650" s="298">
        <v>46172</v>
      </c>
      <c r="D650" s="298" t="s">
        <v>891</v>
      </c>
      <c r="E650" s="522">
        <v>219.38</v>
      </c>
      <c r="F650" s="522">
        <v>219.38</v>
      </c>
      <c r="G650" s="333">
        <f t="shared" si="21"/>
        <v>5956.3599999999842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46172</v>
      </c>
      <c r="D651" s="298" t="s">
        <v>890</v>
      </c>
      <c r="E651" s="522">
        <v>310.98</v>
      </c>
      <c r="F651" s="522">
        <v>310.98</v>
      </c>
      <c r="G651" s="333">
        <f t="shared" si="21"/>
        <v>5956.3599999999842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46172</v>
      </c>
      <c r="D652" s="298" t="s">
        <v>894</v>
      </c>
      <c r="E652" s="522">
        <v>130.68</v>
      </c>
      <c r="F652" s="522"/>
      <c r="G652" s="333">
        <f t="shared" si="21"/>
        <v>5956.3599999999842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46172</v>
      </c>
      <c r="D653" s="298" t="s">
        <v>356</v>
      </c>
      <c r="E653" s="522">
        <v>49.99</v>
      </c>
      <c r="F653" s="522"/>
      <c r="G653" s="333">
        <f t="shared" si="21"/>
        <v>6087.0399999999845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46171</v>
      </c>
      <c r="D654" s="298" t="s">
        <v>296</v>
      </c>
      <c r="E654" s="522">
        <v>15.1</v>
      </c>
      <c r="F654" s="522"/>
      <c r="G654" s="333">
        <f t="shared" si="21"/>
        <v>6137.0299999999843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46171</v>
      </c>
      <c r="D655" s="298" t="s">
        <v>295</v>
      </c>
      <c r="E655" s="522">
        <v>7.02</v>
      </c>
      <c r="F655" s="522"/>
      <c r="G655" s="333">
        <f t="shared" si="21"/>
        <v>6152.1299999999846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46171</v>
      </c>
      <c r="D656" s="298" t="s">
        <v>295</v>
      </c>
      <c r="E656" s="522">
        <v>93.38</v>
      </c>
      <c r="F656" s="522"/>
      <c r="G656" s="333">
        <f t="shared" si="21"/>
        <v>6159.1499999999851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46171</v>
      </c>
      <c r="D657" s="298" t="s">
        <v>353</v>
      </c>
      <c r="E657" s="522">
        <v>18.98</v>
      </c>
      <c r="F657" s="522"/>
      <c r="G657" s="333">
        <f t="shared" si="21"/>
        <v>6252.5299999999852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23</v>
      </c>
      <c r="C658" s="298">
        <v>46171</v>
      </c>
      <c r="D658" s="299" t="s">
        <v>67</v>
      </c>
      <c r="E658" s="522">
        <v>650.88</v>
      </c>
      <c r="F658" s="522"/>
      <c r="G658" s="333">
        <f t="shared" si="21"/>
        <v>6271.5099999999848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20</v>
      </c>
      <c r="C659" s="298">
        <v>46171</v>
      </c>
      <c r="D659" s="299" t="s">
        <v>193</v>
      </c>
      <c r="E659" s="522">
        <v>600</v>
      </c>
      <c r="F659" s="522"/>
      <c r="G659" s="333">
        <f t="shared" si="21"/>
        <v>6922.3899999999849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291</v>
      </c>
      <c r="B660" s="330">
        <v>38</v>
      </c>
      <c r="C660" s="298">
        <v>46171</v>
      </c>
      <c r="D660" s="299" t="s">
        <v>293</v>
      </c>
      <c r="E660" s="522"/>
      <c r="F660" s="522">
        <v>4597.8100000000004</v>
      </c>
      <c r="G660" s="333">
        <f t="shared" si="21"/>
        <v>7522.3899999999849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42</v>
      </c>
      <c r="C661" s="298">
        <v>46171</v>
      </c>
      <c r="D661" s="299" t="s">
        <v>200</v>
      </c>
      <c r="E661" s="522">
        <v>50.92</v>
      </c>
      <c r="F661" s="522"/>
      <c r="G661" s="333">
        <f t="shared" si="21"/>
        <v>2924.5799999999849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43</v>
      </c>
      <c r="C662" s="298">
        <v>46171</v>
      </c>
      <c r="D662" s="299" t="s">
        <v>201</v>
      </c>
      <c r="E662" s="522">
        <v>42.84</v>
      </c>
      <c r="F662" s="522"/>
      <c r="G662" s="333">
        <f t="shared" si="21"/>
        <v>2975.499999999985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291</v>
      </c>
      <c r="B663" s="330">
        <v>39</v>
      </c>
      <c r="C663" s="298">
        <v>46170</v>
      </c>
      <c r="D663" s="299" t="s">
        <v>292</v>
      </c>
      <c r="E663" s="522"/>
      <c r="F663" s="522">
        <v>2763.79</v>
      </c>
      <c r="G663" s="333">
        <f t="shared" si="21"/>
        <v>3018.3399999999851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46170</v>
      </c>
      <c r="D664" s="299" t="s">
        <v>884</v>
      </c>
      <c r="E664" s="522">
        <v>8.9499999999999993</v>
      </c>
      <c r="F664" s="522"/>
      <c r="G664" s="333">
        <f t="shared" si="21"/>
        <v>254.54999999998506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46170</v>
      </c>
      <c r="D665" s="299" t="s">
        <v>884</v>
      </c>
      <c r="E665" s="522">
        <v>43.44</v>
      </c>
      <c r="F665" s="522"/>
      <c r="G665" s="333">
        <f t="shared" si="21"/>
        <v>263.49999999998505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46170</v>
      </c>
      <c r="D666" s="299" t="s">
        <v>892</v>
      </c>
      <c r="E666" s="522">
        <v>30.89</v>
      </c>
      <c r="F666" s="522"/>
      <c r="G666" s="333">
        <f t="shared" si="21"/>
        <v>306.93999999998505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46170</v>
      </c>
      <c r="D667" s="299" t="s">
        <v>346</v>
      </c>
      <c r="E667" s="522">
        <v>32.659999999999997</v>
      </c>
      <c r="F667" s="522"/>
      <c r="G667" s="333">
        <f t="shared" si="21"/>
        <v>337.82999999998503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46170</v>
      </c>
      <c r="D668" s="299" t="s">
        <v>386</v>
      </c>
      <c r="E668" s="522">
        <v>9.09</v>
      </c>
      <c r="F668" s="522"/>
      <c r="G668" s="333">
        <f t="shared" si="21"/>
        <v>370.48999999998506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8</v>
      </c>
      <c r="C669" s="298">
        <v>46170</v>
      </c>
      <c r="D669" s="299" t="s">
        <v>846</v>
      </c>
      <c r="E669" s="522">
        <v>36.74</v>
      </c>
      <c r="F669" s="522"/>
      <c r="G669" s="333">
        <f t="shared" si="21"/>
        <v>379.57999999998503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5</v>
      </c>
      <c r="C670" s="298">
        <v>46170</v>
      </c>
      <c r="D670" s="299" t="s">
        <v>846</v>
      </c>
      <c r="E670" s="522">
        <v>11.2</v>
      </c>
      <c r="F670" s="522"/>
      <c r="G670" s="333">
        <f t="shared" si="21"/>
        <v>416.31999999998504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46169</v>
      </c>
      <c r="D671" s="299" t="s">
        <v>358</v>
      </c>
      <c r="E671" s="522">
        <v>11.29</v>
      </c>
      <c r="F671" s="522"/>
      <c r="G671" s="333">
        <f t="shared" si="21"/>
        <v>427.51999999998503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46169</v>
      </c>
      <c r="D672" s="299" t="s">
        <v>363</v>
      </c>
      <c r="E672" s="522">
        <v>44.84</v>
      </c>
      <c r="F672" s="522"/>
      <c r="G672" s="333">
        <f t="shared" si="21"/>
        <v>438.80999999998505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7</v>
      </c>
      <c r="C673" s="298">
        <v>46169</v>
      </c>
      <c r="D673" s="299" t="s">
        <v>338</v>
      </c>
      <c r="E673" s="522">
        <v>139.88</v>
      </c>
      <c r="F673" s="522"/>
      <c r="G673" s="333">
        <f t="shared" si="21"/>
        <v>483.64999999998508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8</v>
      </c>
      <c r="C674" s="298">
        <v>46169</v>
      </c>
      <c r="D674" s="299" t="s">
        <v>319</v>
      </c>
      <c r="E674" s="522">
        <v>46.84</v>
      </c>
      <c r="F674" s="522"/>
      <c r="G674" s="333">
        <f t="shared" ref="G674:G711" si="22">G675-E674+F674</f>
        <v>623.52999999998508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46169</v>
      </c>
      <c r="D675" s="299" t="s">
        <v>358</v>
      </c>
      <c r="E675" s="522">
        <v>9.4700000000000006</v>
      </c>
      <c r="F675" s="522"/>
      <c r="G675" s="333">
        <f t="shared" si="22"/>
        <v>670.36999999998511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46168</v>
      </c>
      <c r="D676" s="299" t="s">
        <v>308</v>
      </c>
      <c r="E676" s="522">
        <v>47.99</v>
      </c>
      <c r="F676" s="522"/>
      <c r="G676" s="333">
        <f t="shared" si="22"/>
        <v>679.83999999998514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5</v>
      </c>
      <c r="C677" s="298">
        <v>46168</v>
      </c>
      <c r="D677" s="299" t="s">
        <v>872</v>
      </c>
      <c r="E677" s="522">
        <v>26</v>
      </c>
      <c r="F677" s="522"/>
      <c r="G677" s="333">
        <f t="shared" si="22"/>
        <v>727.82999999998515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46168</v>
      </c>
      <c r="D678" s="299" t="s">
        <v>310</v>
      </c>
      <c r="E678" s="522">
        <v>50.15</v>
      </c>
      <c r="F678" s="522"/>
      <c r="G678" s="333">
        <f t="shared" si="22"/>
        <v>753.82999999998515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287</v>
      </c>
      <c r="B679" s="330" t="s">
        <v>287</v>
      </c>
      <c r="C679" s="298">
        <v>46168</v>
      </c>
      <c r="D679" s="299" t="s">
        <v>882</v>
      </c>
      <c r="E679" s="522">
        <v>400</v>
      </c>
      <c r="F679" s="522">
        <v>400</v>
      </c>
      <c r="G679" s="333">
        <f t="shared" si="22"/>
        <v>803.97999999998513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22</v>
      </c>
      <c r="C680" s="298">
        <v>46168</v>
      </c>
      <c r="D680" s="299" t="s">
        <v>835</v>
      </c>
      <c r="E680" s="522">
        <v>15.96</v>
      </c>
      <c r="F680" s="522"/>
      <c r="G680" s="333">
        <f t="shared" si="22"/>
        <v>803.97999999998513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46168</v>
      </c>
      <c r="D681" s="299" t="s">
        <v>296</v>
      </c>
      <c r="E681" s="522">
        <v>15.1</v>
      </c>
      <c r="F681" s="522"/>
      <c r="G681" s="333">
        <f t="shared" si="22"/>
        <v>819.93999999998516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46168</v>
      </c>
      <c r="D682" s="299" t="s">
        <v>296</v>
      </c>
      <c r="E682" s="522">
        <v>44.67</v>
      </c>
      <c r="F682" s="522"/>
      <c r="G682" s="333">
        <f t="shared" si="22"/>
        <v>835.03999999998518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1</v>
      </c>
      <c r="C683" s="298">
        <v>46168</v>
      </c>
      <c r="D683" s="299" t="s">
        <v>300</v>
      </c>
      <c r="E683" s="522">
        <v>32.99</v>
      </c>
      <c r="F683" s="522"/>
      <c r="G683" s="333">
        <f t="shared" si="22"/>
        <v>879.70999999998514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46168</v>
      </c>
      <c r="D684" s="299" t="s">
        <v>386</v>
      </c>
      <c r="E684" s="522">
        <v>14.39</v>
      </c>
      <c r="F684" s="522"/>
      <c r="G684" s="333">
        <f t="shared" si="22"/>
        <v>912.69999999998515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12</v>
      </c>
      <c r="C685" s="298">
        <v>46167</v>
      </c>
      <c r="D685" s="299" t="s">
        <v>314</v>
      </c>
      <c r="E685" s="522">
        <v>204.48</v>
      </c>
      <c r="F685" s="522"/>
      <c r="G685" s="333">
        <f t="shared" si="22"/>
        <v>927.08999999998514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46167</v>
      </c>
      <c r="D686" s="299" t="s">
        <v>319</v>
      </c>
      <c r="E686" s="522">
        <v>29.79</v>
      </c>
      <c r="F686" s="522"/>
      <c r="G686" s="333">
        <f t="shared" si="22"/>
        <v>1131.5699999999852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46167</v>
      </c>
      <c r="D687" s="299" t="s">
        <v>348</v>
      </c>
      <c r="E687" s="522">
        <v>50</v>
      </c>
      <c r="F687" s="522"/>
      <c r="G687" s="333">
        <f t="shared" si="22"/>
        <v>1161.3599999999851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1</v>
      </c>
      <c r="C688" s="298">
        <v>46166</v>
      </c>
      <c r="D688" s="299" t="s">
        <v>329</v>
      </c>
      <c r="E688" s="522">
        <v>122.54</v>
      </c>
      <c r="F688" s="522"/>
      <c r="G688" s="333">
        <f t="shared" si="22"/>
        <v>1211.3599999999851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46166</v>
      </c>
      <c r="D689" s="299" t="s">
        <v>311</v>
      </c>
      <c r="E689" s="522">
        <v>157.97</v>
      </c>
      <c r="F689" s="522"/>
      <c r="G689" s="333">
        <f t="shared" si="22"/>
        <v>1333.8999999999851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46166</v>
      </c>
      <c r="D690" s="299" t="s">
        <v>300</v>
      </c>
      <c r="E690" s="522">
        <v>44.05</v>
      </c>
      <c r="F690" s="522"/>
      <c r="G690" s="333">
        <f t="shared" si="22"/>
        <v>1491.8699999999851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8</v>
      </c>
      <c r="C691" s="298">
        <v>46166</v>
      </c>
      <c r="D691" s="299" t="s">
        <v>319</v>
      </c>
      <c r="E691" s="522">
        <v>70.44</v>
      </c>
      <c r="F691" s="522"/>
      <c r="G691" s="333">
        <f t="shared" si="22"/>
        <v>1535.9199999999851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46166</v>
      </c>
      <c r="D692" s="299" t="s">
        <v>329</v>
      </c>
      <c r="E692" s="522">
        <v>55.96</v>
      </c>
      <c r="F692" s="522"/>
      <c r="G692" s="333">
        <f t="shared" si="22"/>
        <v>1606.3599999999851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46166</v>
      </c>
      <c r="D693" s="299" t="s">
        <v>883</v>
      </c>
      <c r="E693" s="522">
        <v>597.83000000000004</v>
      </c>
      <c r="F693" s="522"/>
      <c r="G693" s="333">
        <f t="shared" si="22"/>
        <v>1662.3199999999852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287</v>
      </c>
      <c r="B694" s="330" t="s">
        <v>287</v>
      </c>
      <c r="C694" s="298">
        <v>46166</v>
      </c>
      <c r="D694" s="299" t="s">
        <v>845</v>
      </c>
      <c r="E694" s="522">
        <v>69.2</v>
      </c>
      <c r="F694" s="522">
        <v>69.2</v>
      </c>
      <c r="G694" s="333">
        <f t="shared" si="22"/>
        <v>2260.1499999999851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46165</v>
      </c>
      <c r="D695" s="299" t="s">
        <v>880</v>
      </c>
      <c r="E695" s="522">
        <v>94.76</v>
      </c>
      <c r="F695" s="522"/>
      <c r="G695" s="333">
        <f t="shared" si="22"/>
        <v>2260.1499999999851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46165</v>
      </c>
      <c r="D696" s="299" t="s">
        <v>393</v>
      </c>
      <c r="E696" s="522">
        <v>34.869999999999997</v>
      </c>
      <c r="F696" s="522"/>
      <c r="G696" s="333">
        <f t="shared" si="22"/>
        <v>2354.9099999999853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46165</v>
      </c>
      <c r="D697" s="299" t="s">
        <v>481</v>
      </c>
      <c r="E697" s="522">
        <v>80.48</v>
      </c>
      <c r="F697" s="522"/>
      <c r="G697" s="333">
        <f t="shared" si="22"/>
        <v>2389.7799999999852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5</v>
      </c>
      <c r="C698" s="298">
        <v>46165</v>
      </c>
      <c r="D698" s="299" t="s">
        <v>879</v>
      </c>
      <c r="E698" s="522">
        <v>25</v>
      </c>
      <c r="F698" s="522"/>
      <c r="G698" s="333">
        <f t="shared" si="22"/>
        <v>2470.2599999999852</v>
      </c>
      <c r="H698" s="334" t="s">
        <v>298</v>
      </c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46165</v>
      </c>
      <c r="D699" s="299" t="s">
        <v>877</v>
      </c>
      <c r="E699" s="522">
        <v>50</v>
      </c>
      <c r="F699" s="522"/>
      <c r="G699" s="333">
        <f t="shared" si="22"/>
        <v>2495.2599999999852</v>
      </c>
      <c r="H699" s="334" t="s">
        <v>298</v>
      </c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46165</v>
      </c>
      <c r="D700" s="299" t="s">
        <v>878</v>
      </c>
      <c r="E700" s="522">
        <v>25</v>
      </c>
      <c r="F700" s="522"/>
      <c r="G700" s="333">
        <f t="shared" si="22"/>
        <v>2545.2599999999852</v>
      </c>
      <c r="H700" s="334" t="s">
        <v>298</v>
      </c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46164</v>
      </c>
      <c r="D701" s="299" t="s">
        <v>881</v>
      </c>
      <c r="E701" s="522">
        <v>45.46</v>
      </c>
      <c r="F701" s="522"/>
      <c r="G701" s="333">
        <f t="shared" si="22"/>
        <v>2570.2599999999852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46164</v>
      </c>
      <c r="D702" s="299" t="s">
        <v>873</v>
      </c>
      <c r="E702" s="522">
        <v>22</v>
      </c>
      <c r="F702" s="522"/>
      <c r="G702" s="333">
        <f t="shared" si="22"/>
        <v>2615.7199999999852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46164</v>
      </c>
      <c r="D703" s="299" t="s">
        <v>296</v>
      </c>
      <c r="E703" s="522">
        <v>14.57</v>
      </c>
      <c r="F703" s="522"/>
      <c r="G703" s="333">
        <f t="shared" si="22"/>
        <v>2637.7199999999852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46163</v>
      </c>
      <c r="D704" s="299" t="s">
        <v>334</v>
      </c>
      <c r="E704" s="522">
        <v>9.01</v>
      </c>
      <c r="F704" s="522"/>
      <c r="G704" s="333">
        <f t="shared" si="22"/>
        <v>2652.2899999999854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46163</v>
      </c>
      <c r="D705" s="299" t="s">
        <v>334</v>
      </c>
      <c r="E705" s="522">
        <v>6.8</v>
      </c>
      <c r="F705" s="522"/>
      <c r="G705" s="333">
        <f t="shared" si="22"/>
        <v>2661.2999999999856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46163</v>
      </c>
      <c r="D706" s="299" t="s">
        <v>358</v>
      </c>
      <c r="E706" s="522">
        <v>16.649999999999999</v>
      </c>
      <c r="F706" s="522"/>
      <c r="G706" s="333">
        <f t="shared" si="22"/>
        <v>2668.0999999999858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46163</v>
      </c>
      <c r="D707" s="299" t="s">
        <v>846</v>
      </c>
      <c r="E707" s="522">
        <v>24.89</v>
      </c>
      <c r="F707" s="522"/>
      <c r="G707" s="333">
        <f t="shared" si="22"/>
        <v>2684.7499999999859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5</v>
      </c>
      <c r="C708" s="298">
        <v>46163</v>
      </c>
      <c r="D708" s="299" t="s">
        <v>846</v>
      </c>
      <c r="E708" s="522">
        <v>11.2</v>
      </c>
      <c r="F708" s="522"/>
      <c r="G708" s="333">
        <f t="shared" si="22"/>
        <v>2709.6399999999858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46162</v>
      </c>
      <c r="D709" s="299" t="s">
        <v>296</v>
      </c>
      <c r="E709" s="522">
        <v>11.18</v>
      </c>
      <c r="F709" s="522"/>
      <c r="G709" s="333">
        <f t="shared" si="22"/>
        <v>2720.8399999999856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46162</v>
      </c>
      <c r="D710" s="299" t="s">
        <v>386</v>
      </c>
      <c r="E710" s="522">
        <v>14.38</v>
      </c>
      <c r="F710" s="522"/>
      <c r="G710" s="333">
        <f t="shared" si="22"/>
        <v>2732.0199999999854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22</v>
      </c>
      <c r="C711" s="298">
        <v>46162</v>
      </c>
      <c r="D711" s="299" t="s">
        <v>323</v>
      </c>
      <c r="E711" s="522">
        <v>20.22</v>
      </c>
      <c r="F711" s="522"/>
      <c r="G711" s="333">
        <f t="shared" si="22"/>
        <v>2746.3999999999855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5</v>
      </c>
      <c r="C712" s="298">
        <v>46162</v>
      </c>
      <c r="D712" s="299" t="s">
        <v>872</v>
      </c>
      <c r="E712" s="522">
        <v>30</v>
      </c>
      <c r="F712" s="522"/>
      <c r="G712" s="333">
        <f t="shared" ref="G712:G726" si="23">G713-E712+F712</f>
        <v>2766.6199999999853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46162</v>
      </c>
      <c r="D713" s="299" t="s">
        <v>874</v>
      </c>
      <c r="E713" s="522">
        <v>46.72</v>
      </c>
      <c r="F713" s="522"/>
      <c r="G713" s="333">
        <f t="shared" si="23"/>
        <v>2796.6199999999853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4</v>
      </c>
      <c r="C714" s="298">
        <v>46162</v>
      </c>
      <c r="D714" s="299" t="s">
        <v>310</v>
      </c>
      <c r="E714" s="522">
        <v>56.51</v>
      </c>
      <c r="F714" s="522"/>
      <c r="G714" s="333">
        <f t="shared" si="23"/>
        <v>2843.3399999999851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6</v>
      </c>
      <c r="C715" s="298">
        <v>46161</v>
      </c>
      <c r="D715" s="299" t="s">
        <v>871</v>
      </c>
      <c r="E715" s="522">
        <v>63.99</v>
      </c>
      <c r="F715" s="522"/>
      <c r="G715" s="333">
        <f t="shared" si="23"/>
        <v>2899.8499999999854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46161</v>
      </c>
      <c r="D716" s="299" t="s">
        <v>296</v>
      </c>
      <c r="E716" s="522">
        <v>43.46</v>
      </c>
      <c r="F716" s="522"/>
      <c r="G716" s="333">
        <f t="shared" si="23"/>
        <v>2963.8399999999851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46161</v>
      </c>
      <c r="D717" s="299" t="s">
        <v>296</v>
      </c>
      <c r="E717" s="522">
        <v>8.7200000000000006</v>
      </c>
      <c r="F717" s="522"/>
      <c r="G717" s="333">
        <f t="shared" si="23"/>
        <v>3007.2999999999852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46161</v>
      </c>
      <c r="D718" s="299" t="s">
        <v>301</v>
      </c>
      <c r="E718" s="522">
        <v>30.9</v>
      </c>
      <c r="F718" s="522"/>
      <c r="G718" s="333">
        <f t="shared" si="23"/>
        <v>3016.019999999985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22</v>
      </c>
      <c r="C719" s="298">
        <v>46161</v>
      </c>
      <c r="D719" s="299" t="s">
        <v>328</v>
      </c>
      <c r="E719" s="522">
        <v>7.46</v>
      </c>
      <c r="F719" s="522"/>
      <c r="G719" s="333">
        <f t="shared" si="23"/>
        <v>3046.9199999999851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46161</v>
      </c>
      <c r="D720" s="299" t="s">
        <v>869</v>
      </c>
      <c r="E720" s="522">
        <v>31.05</v>
      </c>
      <c r="F720" s="522"/>
      <c r="G720" s="333">
        <f t="shared" si="23"/>
        <v>3054.3799999999851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46161</v>
      </c>
      <c r="D721" s="299" t="s">
        <v>870</v>
      </c>
      <c r="E721" s="522">
        <v>54.41</v>
      </c>
      <c r="F721" s="522"/>
      <c r="G721" s="333">
        <f t="shared" si="23"/>
        <v>3085.4299999999853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46161</v>
      </c>
      <c r="D722" s="299" t="s">
        <v>875</v>
      </c>
      <c r="E722" s="522">
        <v>20.49</v>
      </c>
      <c r="F722" s="522"/>
      <c r="G722" s="333">
        <f t="shared" si="23"/>
        <v>3139.8399999999851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22</v>
      </c>
      <c r="C723" s="298">
        <v>46160</v>
      </c>
      <c r="D723" s="299" t="s">
        <v>401</v>
      </c>
      <c r="E723" s="522">
        <v>13.84</v>
      </c>
      <c r="F723" s="522"/>
      <c r="G723" s="333">
        <f t="shared" si="23"/>
        <v>3160.3299999999849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287</v>
      </c>
      <c r="B724" s="330" t="s">
        <v>287</v>
      </c>
      <c r="C724" s="298">
        <v>46160</v>
      </c>
      <c r="D724" s="299" t="s">
        <v>876</v>
      </c>
      <c r="E724" s="522">
        <v>138.44</v>
      </c>
      <c r="F724" s="522">
        <v>138.44</v>
      </c>
      <c r="G724" s="333">
        <f t="shared" si="23"/>
        <v>3174.1699999999851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46160</v>
      </c>
      <c r="D725" s="299" t="s">
        <v>353</v>
      </c>
      <c r="E725" s="522">
        <v>25.48</v>
      </c>
      <c r="F725" s="522"/>
      <c r="G725" s="333">
        <f t="shared" si="23"/>
        <v>3174.1699999999851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17</v>
      </c>
      <c r="C726" s="298">
        <v>46160</v>
      </c>
      <c r="D726" s="299" t="s">
        <v>188</v>
      </c>
      <c r="E726" s="522">
        <v>42.65</v>
      </c>
      <c r="F726" s="522"/>
      <c r="G726" s="333">
        <f t="shared" si="23"/>
        <v>3199.6499999999851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15</v>
      </c>
      <c r="C727" s="298">
        <v>46160</v>
      </c>
      <c r="D727" s="299" t="s">
        <v>185</v>
      </c>
      <c r="E727" s="522">
        <v>101.37</v>
      </c>
      <c r="F727" s="522"/>
      <c r="G727" s="333">
        <f t="shared" ref="G727:G807" si="24">G728-E727+F727</f>
        <v>3242.2999999999852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335</v>
      </c>
      <c r="B728" s="330" t="s">
        <v>335</v>
      </c>
      <c r="C728" s="298">
        <v>46160</v>
      </c>
      <c r="D728" s="299" t="s">
        <v>336</v>
      </c>
      <c r="E728" s="522">
        <v>93.13</v>
      </c>
      <c r="F728" s="522"/>
      <c r="G728" s="333">
        <f t="shared" si="24"/>
        <v>3343.6699999999851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11</v>
      </c>
      <c r="C729" s="298">
        <v>46160</v>
      </c>
      <c r="D729" s="299" t="s">
        <v>178</v>
      </c>
      <c r="E729" s="522">
        <v>267.68</v>
      </c>
      <c r="F729" s="522"/>
      <c r="G729" s="333">
        <f t="shared" si="24"/>
        <v>3436.7999999999852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23</v>
      </c>
      <c r="C730" s="298">
        <v>46160</v>
      </c>
      <c r="D730" s="299" t="s">
        <v>63</v>
      </c>
      <c r="E730" s="522">
        <v>529.46</v>
      </c>
      <c r="F730" s="522"/>
      <c r="G730" s="333">
        <f t="shared" si="24"/>
        <v>3704.479999999985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46159</v>
      </c>
      <c r="D731" s="299" t="s">
        <v>311</v>
      </c>
      <c r="E731" s="522">
        <v>148.25</v>
      </c>
      <c r="F731" s="522"/>
      <c r="G731" s="333">
        <f t="shared" si="24"/>
        <v>4233.939999999985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46159</v>
      </c>
      <c r="D732" s="299" t="s">
        <v>306</v>
      </c>
      <c r="E732" s="522">
        <v>90.2</v>
      </c>
      <c r="F732" s="522"/>
      <c r="G732" s="333">
        <f t="shared" si="24"/>
        <v>4382.189999999985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21</v>
      </c>
      <c r="C733" s="298">
        <v>46159</v>
      </c>
      <c r="D733" s="299" t="s">
        <v>194</v>
      </c>
      <c r="E733" s="522">
        <v>81</v>
      </c>
      <c r="F733" s="522"/>
      <c r="G733" s="333">
        <f t="shared" si="24"/>
        <v>4472.3899999999849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46159</v>
      </c>
      <c r="D734" s="299" t="s">
        <v>300</v>
      </c>
      <c r="E734" s="522">
        <v>38.33</v>
      </c>
      <c r="F734" s="522"/>
      <c r="G734" s="333">
        <f t="shared" si="24"/>
        <v>4553.3899999999849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42</v>
      </c>
      <c r="C735" s="298">
        <v>46159</v>
      </c>
      <c r="D735" s="299" t="s">
        <v>333</v>
      </c>
      <c r="E735" s="522">
        <v>29.8</v>
      </c>
      <c r="F735" s="522"/>
      <c r="G735" s="333">
        <f t="shared" si="24"/>
        <v>4591.7199999999848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43</v>
      </c>
      <c r="C736" s="298">
        <v>46159</v>
      </c>
      <c r="D736" s="299" t="s">
        <v>333</v>
      </c>
      <c r="E736" s="522">
        <v>22.35</v>
      </c>
      <c r="F736" s="522"/>
      <c r="G736" s="333">
        <f t="shared" si="24"/>
        <v>4621.519999999985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46159</v>
      </c>
      <c r="D737" s="299" t="s">
        <v>319</v>
      </c>
      <c r="E737" s="522">
        <v>50.75</v>
      </c>
      <c r="F737" s="522"/>
      <c r="G737" s="333">
        <f t="shared" si="24"/>
        <v>4643.8699999999853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5</v>
      </c>
      <c r="C738" s="298">
        <v>46158</v>
      </c>
      <c r="D738" s="299" t="s">
        <v>340</v>
      </c>
      <c r="E738" s="522">
        <v>21.3</v>
      </c>
      <c r="F738" s="522"/>
      <c r="G738" s="333">
        <f t="shared" si="24"/>
        <v>4694.6199999999853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46158</v>
      </c>
      <c r="D739" s="299" t="s">
        <v>319</v>
      </c>
      <c r="E739" s="522">
        <v>41.46</v>
      </c>
      <c r="F739" s="522"/>
      <c r="G739" s="333">
        <f t="shared" si="24"/>
        <v>4715.9199999999855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287</v>
      </c>
      <c r="B740" s="330" t="s">
        <v>287</v>
      </c>
      <c r="C740" s="298">
        <v>46158</v>
      </c>
      <c r="D740" s="299" t="s">
        <v>849</v>
      </c>
      <c r="E740" s="522">
        <v>95.85</v>
      </c>
      <c r="F740" s="522">
        <v>95.85</v>
      </c>
      <c r="G740" s="333">
        <f t="shared" si="24"/>
        <v>4757.3799999999856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287</v>
      </c>
      <c r="B741" s="330" t="s">
        <v>287</v>
      </c>
      <c r="C741" s="298">
        <v>46158</v>
      </c>
      <c r="D741" s="299" t="s">
        <v>847</v>
      </c>
      <c r="E741" s="522">
        <v>87.13</v>
      </c>
      <c r="F741" s="522">
        <v>87.13</v>
      </c>
      <c r="G741" s="333">
        <f t="shared" si="24"/>
        <v>4757.3799999999856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46158</v>
      </c>
      <c r="D742" s="299" t="s">
        <v>310</v>
      </c>
      <c r="E742" s="522">
        <v>48.15</v>
      </c>
      <c r="F742" s="522"/>
      <c r="G742" s="333">
        <f t="shared" si="24"/>
        <v>4757.3799999999856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46158</v>
      </c>
      <c r="D743" s="299" t="s">
        <v>308</v>
      </c>
      <c r="E743" s="522">
        <v>75.069999999999993</v>
      </c>
      <c r="F743" s="522"/>
      <c r="G743" s="333">
        <f t="shared" si="24"/>
        <v>4805.5299999999852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46158</v>
      </c>
      <c r="D744" s="299" t="s">
        <v>308</v>
      </c>
      <c r="E744" s="522">
        <v>75</v>
      </c>
      <c r="F744" s="522"/>
      <c r="G744" s="333">
        <f t="shared" si="24"/>
        <v>4880.5999999999849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3</v>
      </c>
      <c r="C745" s="298">
        <v>46158</v>
      </c>
      <c r="D745" s="299" t="s">
        <v>348</v>
      </c>
      <c r="E745" s="522">
        <v>8.3800000000000008</v>
      </c>
      <c r="F745" s="522"/>
      <c r="G745" s="333">
        <f t="shared" si="24"/>
        <v>4955.5999999999849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46157</v>
      </c>
      <c r="D746" s="299" t="s">
        <v>319</v>
      </c>
      <c r="E746" s="522">
        <v>63.55</v>
      </c>
      <c r="F746" s="522"/>
      <c r="G746" s="333">
        <f t="shared" si="24"/>
        <v>4963.979999999985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46157</v>
      </c>
      <c r="D747" s="299" t="s">
        <v>296</v>
      </c>
      <c r="E747" s="522">
        <v>45.1</v>
      </c>
      <c r="F747" s="522"/>
      <c r="G747" s="333">
        <f t="shared" si="24"/>
        <v>5027.5299999999852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46157</v>
      </c>
      <c r="D748" s="299" t="s">
        <v>296</v>
      </c>
      <c r="E748" s="522">
        <v>24.54</v>
      </c>
      <c r="F748" s="522"/>
      <c r="G748" s="333">
        <f t="shared" si="24"/>
        <v>5072.6299999999856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46157</v>
      </c>
      <c r="D749" s="299" t="s">
        <v>334</v>
      </c>
      <c r="E749" s="522">
        <v>14.28</v>
      </c>
      <c r="F749" s="522"/>
      <c r="G749" s="333">
        <f t="shared" si="24"/>
        <v>5097.1699999999855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287</v>
      </c>
      <c r="B750" s="330" t="s">
        <v>287</v>
      </c>
      <c r="C750" s="298">
        <v>46157</v>
      </c>
      <c r="D750" s="299" t="s">
        <v>506</v>
      </c>
      <c r="E750" s="522">
        <v>146.15</v>
      </c>
      <c r="F750" s="522">
        <v>146.15</v>
      </c>
      <c r="G750" s="333">
        <f t="shared" si="24"/>
        <v>5111.4499999999853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46157</v>
      </c>
      <c r="D751" s="299" t="s">
        <v>868</v>
      </c>
      <c r="E751" s="522">
        <v>202.87</v>
      </c>
      <c r="F751" s="522"/>
      <c r="G751" s="333">
        <f>G752-E751+F751</f>
        <v>5111.4499999999853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46157</v>
      </c>
      <c r="D752" s="299" t="s">
        <v>300</v>
      </c>
      <c r="E752" s="522">
        <v>14.9</v>
      </c>
      <c r="F752" s="522"/>
      <c r="G752" s="333">
        <f t="shared" si="24"/>
        <v>5314.3199999999852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291</v>
      </c>
      <c r="B753" s="330">
        <v>38</v>
      </c>
      <c r="C753" s="298">
        <v>46157</v>
      </c>
      <c r="D753" s="299" t="s">
        <v>293</v>
      </c>
      <c r="E753" s="522"/>
      <c r="F753" s="522">
        <v>4597.82</v>
      </c>
      <c r="G753" s="333">
        <f t="shared" si="24"/>
        <v>5329.2199999999848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8</v>
      </c>
      <c r="C754" s="298">
        <v>46156</v>
      </c>
      <c r="D754" s="299" t="s">
        <v>867</v>
      </c>
      <c r="E754" s="522">
        <v>34.96</v>
      </c>
      <c r="F754" s="522"/>
      <c r="G754" s="333">
        <f t="shared" si="24"/>
        <v>731.39999999998463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46156</v>
      </c>
      <c r="D755" s="299" t="s">
        <v>408</v>
      </c>
      <c r="E755" s="522">
        <v>23.9</v>
      </c>
      <c r="F755" s="522"/>
      <c r="G755" s="333">
        <f t="shared" si="24"/>
        <v>766.35999999998467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24</v>
      </c>
      <c r="C756" s="298">
        <v>46156</v>
      </c>
      <c r="D756" s="299" t="s">
        <v>860</v>
      </c>
      <c r="E756" s="522">
        <v>109.92</v>
      </c>
      <c r="F756" s="522"/>
      <c r="G756" s="333">
        <f t="shared" si="24"/>
        <v>790.25999999998464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46156</v>
      </c>
      <c r="D757" s="299" t="s">
        <v>334</v>
      </c>
      <c r="E757" s="522">
        <v>24.34</v>
      </c>
      <c r="F757" s="522"/>
      <c r="G757" s="333">
        <f t="shared" si="24"/>
        <v>900.1799999999846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46156</v>
      </c>
      <c r="D758" s="299" t="s">
        <v>846</v>
      </c>
      <c r="E758" s="522">
        <v>24.89</v>
      </c>
      <c r="F758" s="522"/>
      <c r="G758" s="333">
        <f t="shared" si="24"/>
        <v>924.51999999998463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46156</v>
      </c>
      <c r="D759" s="299" t="s">
        <v>846</v>
      </c>
      <c r="E759" s="522">
        <v>11.2</v>
      </c>
      <c r="F759" s="522"/>
      <c r="G759" s="333">
        <f t="shared" si="24"/>
        <v>949.40999999998462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46156</v>
      </c>
      <c r="D760" s="299" t="s">
        <v>324</v>
      </c>
      <c r="E760" s="522">
        <v>22.04</v>
      </c>
      <c r="F760" s="522"/>
      <c r="G760" s="333">
        <f t="shared" si="24"/>
        <v>960.60999999998467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291</v>
      </c>
      <c r="B761" s="330">
        <v>39</v>
      </c>
      <c r="C761" s="298">
        <v>46156</v>
      </c>
      <c r="D761" s="299" t="s">
        <v>292</v>
      </c>
      <c r="E761" s="522"/>
      <c r="F761" s="522">
        <v>2763.78</v>
      </c>
      <c r="G761" s="333">
        <f t="shared" si="24"/>
        <v>982.64999999998463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41</v>
      </c>
      <c r="C762" s="298">
        <v>46156</v>
      </c>
      <c r="D762" s="299" t="s">
        <v>299</v>
      </c>
      <c r="E762" s="522"/>
      <c r="F762" s="522">
        <v>250</v>
      </c>
      <c r="G762" s="333">
        <f t="shared" si="24"/>
        <v>-1781.1300000000156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335</v>
      </c>
      <c r="B763" s="330" t="s">
        <v>335</v>
      </c>
      <c r="C763" s="298">
        <v>46156</v>
      </c>
      <c r="D763" s="299" t="s">
        <v>460</v>
      </c>
      <c r="E763" s="522"/>
      <c r="F763" s="522">
        <v>100</v>
      </c>
      <c r="G763" s="333">
        <f t="shared" si="24"/>
        <v>-2031.1300000000156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46156</v>
      </c>
      <c r="D764" s="299" t="s">
        <v>300</v>
      </c>
      <c r="E764" s="522">
        <v>13.3</v>
      </c>
      <c r="F764" s="522"/>
      <c r="G764" s="333">
        <f t="shared" si="24"/>
        <v>-2131.1300000000156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46155</v>
      </c>
      <c r="D765" s="299" t="s">
        <v>296</v>
      </c>
      <c r="E765" s="522">
        <v>14.67</v>
      </c>
      <c r="F765" s="522"/>
      <c r="G765" s="333">
        <f t="shared" si="24"/>
        <v>-2117.8300000000154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46155</v>
      </c>
      <c r="D766" s="299" t="s">
        <v>319</v>
      </c>
      <c r="E766" s="522">
        <v>22.96</v>
      </c>
      <c r="F766" s="522"/>
      <c r="G766" s="333">
        <f t="shared" si="24"/>
        <v>-2103.1600000000153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287</v>
      </c>
      <c r="B767" s="330" t="s">
        <v>287</v>
      </c>
      <c r="C767" s="298">
        <v>46155</v>
      </c>
      <c r="D767" s="299" t="s">
        <v>855</v>
      </c>
      <c r="E767" s="522">
        <v>100</v>
      </c>
      <c r="F767" s="522">
        <v>100</v>
      </c>
      <c r="G767" s="333">
        <f t="shared" si="24"/>
        <v>-2080.2000000000153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46154</v>
      </c>
      <c r="D768" s="299" t="s">
        <v>455</v>
      </c>
      <c r="E768" s="522">
        <v>43.14</v>
      </c>
      <c r="F768" s="522"/>
      <c r="G768" s="333">
        <f t="shared" si="24"/>
        <v>-2080.2000000000153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46154</v>
      </c>
      <c r="D769" s="299" t="s">
        <v>455</v>
      </c>
      <c r="E769" s="522">
        <v>7.29</v>
      </c>
      <c r="F769" s="522"/>
      <c r="G769" s="333">
        <f t="shared" si="24"/>
        <v>-2037.0600000000154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19</v>
      </c>
      <c r="C770" s="298">
        <v>46154</v>
      </c>
      <c r="D770" s="299" t="s">
        <v>191</v>
      </c>
      <c r="E770" s="522">
        <v>200</v>
      </c>
      <c r="F770" s="522"/>
      <c r="G770" s="333">
        <f t="shared" si="24"/>
        <v>-2029.7700000000154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46154</v>
      </c>
      <c r="D771" s="299" t="s">
        <v>446</v>
      </c>
      <c r="E771" s="522">
        <v>-0.06</v>
      </c>
      <c r="F771" s="522"/>
      <c r="G771" s="333">
        <f t="shared" si="24"/>
        <v>-1829.7700000000154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46154</v>
      </c>
      <c r="D772" s="299" t="s">
        <v>301</v>
      </c>
      <c r="E772" s="522">
        <v>21.55</v>
      </c>
      <c r="F772" s="522"/>
      <c r="G772" s="333">
        <f t="shared" si="24"/>
        <v>-1829.8300000000154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3</v>
      </c>
      <c r="C773" s="298">
        <v>46153</v>
      </c>
      <c r="D773" s="299" t="s">
        <v>296</v>
      </c>
      <c r="E773" s="522">
        <v>4.79</v>
      </c>
      <c r="F773" s="522"/>
      <c r="G773" s="333">
        <f t="shared" si="24"/>
        <v>-1808.2800000000154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4</v>
      </c>
      <c r="C774" s="298">
        <v>46153</v>
      </c>
      <c r="D774" s="299" t="s">
        <v>296</v>
      </c>
      <c r="E774" s="522">
        <v>66.59</v>
      </c>
      <c r="F774" s="522"/>
      <c r="G774" s="333">
        <f t="shared" si="24"/>
        <v>-1803.4900000000155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287</v>
      </c>
      <c r="B775" s="330" t="s">
        <v>287</v>
      </c>
      <c r="C775" s="298">
        <v>46153</v>
      </c>
      <c r="D775" s="299" t="s">
        <v>843</v>
      </c>
      <c r="E775" s="522">
        <v>-51.06</v>
      </c>
      <c r="F775" s="522">
        <v>-51.06</v>
      </c>
      <c r="G775" s="333">
        <f t="shared" si="24"/>
        <v>-1736.9000000000156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22</v>
      </c>
      <c r="C776" s="298">
        <v>46153</v>
      </c>
      <c r="D776" s="299" t="s">
        <v>352</v>
      </c>
      <c r="E776" s="522">
        <v>21.29</v>
      </c>
      <c r="F776" s="522"/>
      <c r="G776" s="333">
        <f t="shared" si="24"/>
        <v>-1736.9000000000156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46152</v>
      </c>
      <c r="D777" s="299" t="s">
        <v>319</v>
      </c>
      <c r="E777" s="522">
        <v>59.25</v>
      </c>
      <c r="F777" s="522"/>
      <c r="G777" s="333">
        <f t="shared" si="24"/>
        <v>-1715.6100000000156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46152</v>
      </c>
      <c r="D778" s="299" t="s">
        <v>304</v>
      </c>
      <c r="E778" s="522">
        <v>145.94999999999999</v>
      </c>
      <c r="F778" s="522"/>
      <c r="G778" s="333">
        <f t="shared" si="24"/>
        <v>-1656.3600000000156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46152</v>
      </c>
      <c r="D779" s="299" t="s">
        <v>311</v>
      </c>
      <c r="E779" s="522">
        <v>131.9</v>
      </c>
      <c r="F779" s="522"/>
      <c r="G779" s="333">
        <f t="shared" si="24"/>
        <v>-1510.4100000000155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46152</v>
      </c>
      <c r="D780" s="299" t="s">
        <v>850</v>
      </c>
      <c r="E780" s="522">
        <v>96.46</v>
      </c>
      <c r="F780" s="522"/>
      <c r="G780" s="333">
        <f t="shared" si="24"/>
        <v>-1378.5100000000155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7</v>
      </c>
      <c r="C781" s="298">
        <v>46152</v>
      </c>
      <c r="D781" s="299" t="s">
        <v>851</v>
      </c>
      <c r="E781" s="522">
        <v>162</v>
      </c>
      <c r="F781" s="522"/>
      <c r="G781" s="333">
        <f t="shared" si="24"/>
        <v>-1282.0500000000154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46152</v>
      </c>
      <c r="D782" s="299" t="s">
        <v>348</v>
      </c>
      <c r="E782" s="522">
        <v>25</v>
      </c>
      <c r="F782" s="522"/>
      <c r="G782" s="333">
        <f t="shared" si="24"/>
        <v>-1120.0500000000154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46151</v>
      </c>
      <c r="D783" s="299" t="s">
        <v>852</v>
      </c>
      <c r="E783" s="522">
        <v>35.83</v>
      </c>
      <c r="F783" s="522"/>
      <c r="G783" s="333">
        <f t="shared" si="24"/>
        <v>-1095.0500000000154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4</v>
      </c>
      <c r="C784" s="298">
        <v>46151</v>
      </c>
      <c r="D784" s="299" t="s">
        <v>310</v>
      </c>
      <c r="E784" s="522">
        <v>50.58</v>
      </c>
      <c r="F784" s="522"/>
      <c r="G784" s="333">
        <f t="shared" si="24"/>
        <v>-1059.2200000000155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46151</v>
      </c>
      <c r="D785" s="299" t="s">
        <v>853</v>
      </c>
      <c r="E785" s="522">
        <v>20.65</v>
      </c>
      <c r="F785" s="522"/>
      <c r="G785" s="333">
        <f t="shared" si="24"/>
        <v>-1008.6400000000156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46151</v>
      </c>
      <c r="D786" s="299" t="s">
        <v>319</v>
      </c>
      <c r="E786" s="522">
        <v>38.770000000000003</v>
      </c>
      <c r="F786" s="522"/>
      <c r="G786" s="333">
        <f t="shared" si="24"/>
        <v>-987.99000000001558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287</v>
      </c>
      <c r="B787" s="330" t="s">
        <v>287</v>
      </c>
      <c r="C787" s="298">
        <v>46151</v>
      </c>
      <c r="D787" s="299" t="s">
        <v>843</v>
      </c>
      <c r="E787" s="522">
        <v>383.63</v>
      </c>
      <c r="F787" s="522">
        <v>383.63</v>
      </c>
      <c r="G787" s="333">
        <f t="shared" si="24"/>
        <v>-949.2200000000156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5</v>
      </c>
      <c r="C788" s="298">
        <v>46151</v>
      </c>
      <c r="D788" s="299" t="s">
        <v>854</v>
      </c>
      <c r="E788" s="522">
        <v>10.68</v>
      </c>
      <c r="F788" s="522"/>
      <c r="G788" s="333">
        <f t="shared" si="24"/>
        <v>-949.2200000000156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3</v>
      </c>
      <c r="C789" s="298">
        <v>46151</v>
      </c>
      <c r="D789" s="299" t="s">
        <v>348</v>
      </c>
      <c r="E789" s="522">
        <v>9.35</v>
      </c>
      <c r="F789" s="522"/>
      <c r="G789" s="333">
        <f t="shared" si="24"/>
        <v>-938.54000000001565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46151</v>
      </c>
      <c r="D790" s="299" t="s">
        <v>331</v>
      </c>
      <c r="E790" s="522">
        <v>-150.9</v>
      </c>
      <c r="F790" s="522">
        <v>-150.9</v>
      </c>
      <c r="G790" s="333">
        <f t="shared" si="24"/>
        <v>-929.19000000001563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287</v>
      </c>
      <c r="B791" s="330" t="s">
        <v>287</v>
      </c>
      <c r="C791" s="298">
        <v>46151</v>
      </c>
      <c r="D791" s="299" t="s">
        <v>847</v>
      </c>
      <c r="E791" s="522">
        <v>557.9</v>
      </c>
      <c r="F791" s="522">
        <v>557.9</v>
      </c>
      <c r="G791" s="333">
        <f t="shared" si="24"/>
        <v>-929.19000000001563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18</v>
      </c>
      <c r="C792" s="298">
        <v>46150</v>
      </c>
      <c r="D792" s="299" t="s">
        <v>361</v>
      </c>
      <c r="E792" s="522">
        <v>400</v>
      </c>
      <c r="F792" s="522"/>
      <c r="G792" s="333">
        <f t="shared" si="24"/>
        <v>-929.19000000001574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287</v>
      </c>
      <c r="B793" s="330" t="s">
        <v>287</v>
      </c>
      <c r="C793" s="298">
        <v>46150</v>
      </c>
      <c r="D793" s="299" t="s">
        <v>842</v>
      </c>
      <c r="E793" s="522">
        <v>200</v>
      </c>
      <c r="F793" s="522">
        <v>200</v>
      </c>
      <c r="G793" s="333">
        <f t="shared" si="24"/>
        <v>-529.19000000001574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46150</v>
      </c>
      <c r="D794" s="299" t="s">
        <v>473</v>
      </c>
      <c r="E794" s="522">
        <v>52.78</v>
      </c>
      <c r="F794" s="522"/>
      <c r="G794" s="333">
        <f t="shared" si="24"/>
        <v>-529.19000000001574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287</v>
      </c>
      <c r="B795" s="330" t="s">
        <v>287</v>
      </c>
      <c r="C795" s="298">
        <v>46150</v>
      </c>
      <c r="D795" s="299" t="s">
        <v>848</v>
      </c>
      <c r="E795" s="522">
        <v>137.07</v>
      </c>
      <c r="F795" s="522">
        <v>137.07</v>
      </c>
      <c r="G795" s="333">
        <f t="shared" si="24"/>
        <v>-476.41000000001571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46150</v>
      </c>
      <c r="D796" s="299" t="s">
        <v>358</v>
      </c>
      <c r="E796" s="522">
        <v>17.440000000000001</v>
      </c>
      <c r="F796" s="522"/>
      <c r="G796" s="333">
        <f t="shared" si="24"/>
        <v>-476.41000000001566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287</v>
      </c>
      <c r="B797" s="330" t="s">
        <v>287</v>
      </c>
      <c r="C797" s="298">
        <v>46150</v>
      </c>
      <c r="D797" s="299" t="s">
        <v>849</v>
      </c>
      <c r="E797" s="522">
        <v>359.81</v>
      </c>
      <c r="F797" s="522">
        <v>359.81</v>
      </c>
      <c r="G797" s="333">
        <f t="shared" si="24"/>
        <v>-458.97000000001566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46149</v>
      </c>
      <c r="D798" s="299" t="s">
        <v>846</v>
      </c>
      <c r="E798" s="522">
        <v>23.7</v>
      </c>
      <c r="F798" s="522"/>
      <c r="G798" s="333">
        <f t="shared" si="24"/>
        <v>-458.97000000001566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46149</v>
      </c>
      <c r="D799" s="299" t="s">
        <v>371</v>
      </c>
      <c r="E799" s="522">
        <v>13.43</v>
      </c>
      <c r="F799" s="522"/>
      <c r="G799" s="333">
        <f t="shared" si="24"/>
        <v>-435.27000000001567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13</v>
      </c>
      <c r="C800" s="298">
        <v>46149</v>
      </c>
      <c r="D800" s="299" t="s">
        <v>182</v>
      </c>
      <c r="E800" s="522">
        <v>122.18</v>
      </c>
      <c r="F800" s="522"/>
      <c r="G800" s="333">
        <f t="shared" si="24"/>
        <v>-421.84000000001566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335</v>
      </c>
      <c r="B801" s="330" t="s">
        <v>335</v>
      </c>
      <c r="C801" s="298">
        <v>46149</v>
      </c>
      <c r="D801" s="299" t="s">
        <v>447</v>
      </c>
      <c r="E801" s="522">
        <v>43.62</v>
      </c>
      <c r="F801" s="522"/>
      <c r="G801" s="333">
        <f t="shared" si="24"/>
        <v>-299.66000000001566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9</v>
      </c>
      <c r="C802" s="298">
        <v>46149</v>
      </c>
      <c r="D802" s="299" t="s">
        <v>58</v>
      </c>
      <c r="E802" s="522">
        <v>1231.68</v>
      </c>
      <c r="F802" s="522"/>
      <c r="G802" s="333">
        <f t="shared" si="24"/>
        <v>-256.04000000001565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46149</v>
      </c>
      <c r="D803" s="299" t="s">
        <v>309</v>
      </c>
      <c r="E803" s="522">
        <v>4.49</v>
      </c>
      <c r="F803" s="522"/>
      <c r="G803" s="333">
        <f t="shared" si="24"/>
        <v>975.63999999998441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5</v>
      </c>
      <c r="C804" s="298">
        <v>46149</v>
      </c>
      <c r="D804" s="299" t="s">
        <v>846</v>
      </c>
      <c r="E804" s="522">
        <v>19.2</v>
      </c>
      <c r="F804" s="522"/>
      <c r="G804" s="333">
        <f t="shared" si="24"/>
        <v>980.12999999998442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46149</v>
      </c>
      <c r="D805" s="299" t="s">
        <v>846</v>
      </c>
      <c r="E805" s="522">
        <v>35</v>
      </c>
      <c r="F805" s="522"/>
      <c r="G805" s="333">
        <f t="shared" si="24"/>
        <v>999.32999999998447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46149</v>
      </c>
      <c r="D806" s="299" t="s">
        <v>319</v>
      </c>
      <c r="E806" s="522">
        <v>15.93</v>
      </c>
      <c r="F806" s="522"/>
      <c r="G806" s="333">
        <f t="shared" si="24"/>
        <v>1034.3299999999845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46149</v>
      </c>
      <c r="D807" s="299" t="s">
        <v>296</v>
      </c>
      <c r="E807" s="522">
        <v>11.18</v>
      </c>
      <c r="F807" s="522"/>
      <c r="G807" s="333">
        <f t="shared" si="24"/>
        <v>1050.2599999999845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46149</v>
      </c>
      <c r="D808" s="299" t="s">
        <v>301</v>
      </c>
      <c r="E808" s="522">
        <v>16.05</v>
      </c>
      <c r="F808" s="522"/>
      <c r="G808" s="333">
        <f t="shared" ref="G808:G847" si="25">G809-E808+F808</f>
        <v>1061.4399999999846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5</v>
      </c>
      <c r="C809" s="298">
        <v>46148</v>
      </c>
      <c r="D809" s="299" t="s">
        <v>340</v>
      </c>
      <c r="E809" s="522">
        <v>47.93</v>
      </c>
      <c r="F809" s="522"/>
      <c r="G809" s="333">
        <f t="shared" si="25"/>
        <v>1077.4899999999845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14</v>
      </c>
      <c r="C810" s="298">
        <v>46148</v>
      </c>
      <c r="D810" s="299" t="s">
        <v>366</v>
      </c>
      <c r="E810" s="522">
        <v>66.67</v>
      </c>
      <c r="F810" s="522"/>
      <c r="G810" s="333">
        <f t="shared" si="25"/>
        <v>1125.4199999999846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46148</v>
      </c>
      <c r="D811" s="299" t="s">
        <v>319</v>
      </c>
      <c r="E811" s="522">
        <v>19.14</v>
      </c>
      <c r="F811" s="522"/>
      <c r="G811" s="333">
        <f t="shared" si="25"/>
        <v>1192.0899999999847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4</v>
      </c>
      <c r="C812" s="298">
        <v>46148</v>
      </c>
      <c r="D812" s="299" t="s">
        <v>310</v>
      </c>
      <c r="E812" s="522">
        <v>103.69</v>
      </c>
      <c r="F812" s="522"/>
      <c r="G812" s="333">
        <f t="shared" si="25"/>
        <v>1211.2299999999848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46148</v>
      </c>
      <c r="D813" s="299" t="s">
        <v>843</v>
      </c>
      <c r="E813" s="522">
        <v>513.29999999999995</v>
      </c>
      <c r="F813" s="522">
        <v>513.29999999999995</v>
      </c>
      <c r="G813" s="333">
        <f t="shared" si="25"/>
        <v>1314.9199999999848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46148</v>
      </c>
      <c r="D814" s="299" t="s">
        <v>300</v>
      </c>
      <c r="E814" s="522">
        <v>41.52</v>
      </c>
      <c r="F814" s="522"/>
      <c r="G814" s="333">
        <f t="shared" si="25"/>
        <v>1314.9199999999848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287</v>
      </c>
      <c r="B815" s="330" t="s">
        <v>287</v>
      </c>
      <c r="C815" s="298">
        <v>46148</v>
      </c>
      <c r="D815" s="299" t="s">
        <v>844</v>
      </c>
      <c r="E815" s="522">
        <v>500.5</v>
      </c>
      <c r="F815" s="522">
        <v>500.5</v>
      </c>
      <c r="G815" s="333">
        <f t="shared" si="25"/>
        <v>1356.4399999999848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287</v>
      </c>
      <c r="B816" s="330" t="s">
        <v>287</v>
      </c>
      <c r="C816" s="298">
        <v>46148</v>
      </c>
      <c r="D816" s="299" t="s">
        <v>845</v>
      </c>
      <c r="E816" s="522">
        <v>457.94</v>
      </c>
      <c r="F816" s="522">
        <v>457.94</v>
      </c>
      <c r="G816" s="333">
        <f t="shared" si="25"/>
        <v>1356.4399999999848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46148</v>
      </c>
      <c r="D817" s="299" t="s">
        <v>306</v>
      </c>
      <c r="E817" s="522">
        <v>23.48</v>
      </c>
      <c r="F817" s="522"/>
      <c r="G817" s="333">
        <f t="shared" si="25"/>
        <v>1356.4399999999848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46147</v>
      </c>
      <c r="D818" s="299" t="s">
        <v>384</v>
      </c>
      <c r="E818" s="522">
        <v>59.03</v>
      </c>
      <c r="F818" s="522"/>
      <c r="G818" s="333">
        <f t="shared" si="25"/>
        <v>1379.9199999999848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46147</v>
      </c>
      <c r="D819" s="299" t="s">
        <v>334</v>
      </c>
      <c r="E819" s="522">
        <v>11.06</v>
      </c>
      <c r="F819" s="522"/>
      <c r="G819" s="333">
        <f t="shared" si="25"/>
        <v>1438.9499999999848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46147</v>
      </c>
      <c r="D820" s="299" t="s">
        <v>296</v>
      </c>
      <c r="E820" s="522">
        <v>8.7200000000000006</v>
      </c>
      <c r="F820" s="522"/>
      <c r="G820" s="333">
        <f t="shared" si="25"/>
        <v>1450.0099999999848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46147</v>
      </c>
      <c r="D821" s="299" t="s">
        <v>296</v>
      </c>
      <c r="E821" s="522">
        <v>42.88</v>
      </c>
      <c r="F821" s="522"/>
      <c r="G821" s="333">
        <f t="shared" si="25"/>
        <v>1458.7299999999848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46147</v>
      </c>
      <c r="D822" s="299" t="s">
        <v>300</v>
      </c>
      <c r="E822" s="522">
        <v>17.03</v>
      </c>
      <c r="F822" s="522"/>
      <c r="G822" s="333">
        <f t="shared" si="25"/>
        <v>1501.6099999999849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22</v>
      </c>
      <c r="C823" s="298">
        <v>46146</v>
      </c>
      <c r="D823" s="299" t="s">
        <v>835</v>
      </c>
      <c r="E823" s="522">
        <v>13.83</v>
      </c>
      <c r="F823" s="522"/>
      <c r="G823" s="333">
        <f t="shared" si="25"/>
        <v>1518.6399999999849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5</v>
      </c>
      <c r="C824" s="298">
        <v>46146</v>
      </c>
      <c r="D824" s="299" t="s">
        <v>340</v>
      </c>
      <c r="E824" s="522">
        <v>47.93</v>
      </c>
      <c r="F824" s="522"/>
      <c r="G824" s="333">
        <f t="shared" si="25"/>
        <v>1532.4699999999848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46146</v>
      </c>
      <c r="D825" s="299" t="s">
        <v>334</v>
      </c>
      <c r="E825" s="522">
        <v>11.06</v>
      </c>
      <c r="F825" s="522"/>
      <c r="G825" s="333">
        <f t="shared" si="25"/>
        <v>1580.3999999999849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294</v>
      </c>
      <c r="B826" s="330">
        <v>14</v>
      </c>
      <c r="C826" s="298">
        <v>46146</v>
      </c>
      <c r="D826" s="299" t="s">
        <v>367</v>
      </c>
      <c r="E826" s="522">
        <v>70.25</v>
      </c>
      <c r="F826" s="522"/>
      <c r="G826" s="333">
        <f t="shared" si="25"/>
        <v>1591.4599999999848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284</v>
      </c>
      <c r="B827" s="330">
        <v>36</v>
      </c>
      <c r="C827" s="298">
        <v>46146</v>
      </c>
      <c r="D827" s="299" t="s">
        <v>374</v>
      </c>
      <c r="E827" s="522">
        <v>50</v>
      </c>
      <c r="F827" s="522"/>
      <c r="G827" s="333">
        <f t="shared" si="25"/>
        <v>1661.7099999999848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17</v>
      </c>
      <c r="C828" s="298">
        <v>46146</v>
      </c>
      <c r="D828" s="299" t="s">
        <v>370</v>
      </c>
      <c r="E828" s="522">
        <v>99</v>
      </c>
      <c r="F828" s="522"/>
      <c r="G828" s="333">
        <f t="shared" si="25"/>
        <v>1711.7099999999848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5</v>
      </c>
      <c r="C829" s="298">
        <v>46145</v>
      </c>
      <c r="D829" s="299" t="s">
        <v>834</v>
      </c>
      <c r="E829" s="522">
        <v>49.13</v>
      </c>
      <c r="F829" s="522"/>
      <c r="G829" s="333">
        <f t="shared" si="25"/>
        <v>1810.7099999999848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46145</v>
      </c>
      <c r="D830" s="299" t="s">
        <v>831</v>
      </c>
      <c r="E830" s="522">
        <v>50</v>
      </c>
      <c r="F830" s="522"/>
      <c r="G830" s="333">
        <f t="shared" si="25"/>
        <v>1859.8399999999849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46145</v>
      </c>
      <c r="D831" s="299" t="s">
        <v>311</v>
      </c>
      <c r="E831" s="522">
        <v>91.98</v>
      </c>
      <c r="F831" s="522"/>
      <c r="G831" s="333">
        <f t="shared" si="25"/>
        <v>1909.8399999999849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46145</v>
      </c>
      <c r="D832" s="299" t="s">
        <v>832</v>
      </c>
      <c r="E832" s="522">
        <v>24.68</v>
      </c>
      <c r="F832" s="522"/>
      <c r="G832" s="333">
        <f t="shared" si="25"/>
        <v>2001.8199999999849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46145</v>
      </c>
      <c r="D833" s="299" t="s">
        <v>358</v>
      </c>
      <c r="E833" s="522">
        <v>2.4900000000000002</v>
      </c>
      <c r="F833" s="522"/>
      <c r="G833" s="333">
        <f t="shared" si="25"/>
        <v>2026.499999999985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22</v>
      </c>
      <c r="C834" s="298">
        <v>46145</v>
      </c>
      <c r="D834" s="299" t="s">
        <v>861</v>
      </c>
      <c r="E834" s="522">
        <v>12.77</v>
      </c>
      <c r="F834" s="522"/>
      <c r="G834" s="333">
        <f t="shared" si="25"/>
        <v>2028.989999999985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46145</v>
      </c>
      <c r="D835" s="299" t="s">
        <v>458</v>
      </c>
      <c r="E835" s="522">
        <v>192.97</v>
      </c>
      <c r="F835" s="522"/>
      <c r="G835" s="333">
        <f t="shared" si="25"/>
        <v>2041.759999999985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46145</v>
      </c>
      <c r="D836" s="299" t="s">
        <v>348</v>
      </c>
      <c r="E836" s="522">
        <v>9.35</v>
      </c>
      <c r="F836" s="522"/>
      <c r="G836" s="333">
        <f t="shared" si="25"/>
        <v>2234.729999999985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46144</v>
      </c>
      <c r="D837" s="299" t="s">
        <v>310</v>
      </c>
      <c r="E837" s="522">
        <v>57.69</v>
      </c>
      <c r="F837" s="522"/>
      <c r="G837" s="333">
        <f t="shared" si="25"/>
        <v>2244.0799999999849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46144</v>
      </c>
      <c r="D838" s="299" t="s">
        <v>310</v>
      </c>
      <c r="E838" s="522">
        <v>6.37</v>
      </c>
      <c r="F838" s="522"/>
      <c r="G838" s="333">
        <f t="shared" si="25"/>
        <v>2301.769999999985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46144</v>
      </c>
      <c r="D839" s="299" t="s">
        <v>375</v>
      </c>
      <c r="E839" s="522">
        <v>6.37</v>
      </c>
      <c r="F839" s="522"/>
      <c r="G839" s="333">
        <f t="shared" si="25"/>
        <v>2308.1399999999849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46144</v>
      </c>
      <c r="D840" s="299" t="s">
        <v>300</v>
      </c>
      <c r="E840" s="522">
        <v>41.51</v>
      </c>
      <c r="F840" s="522"/>
      <c r="G840" s="333">
        <f t="shared" si="25"/>
        <v>2314.5099999999848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7</v>
      </c>
      <c r="C841" s="298">
        <v>46144</v>
      </c>
      <c r="D841" s="299" t="s">
        <v>833</v>
      </c>
      <c r="E841" s="522">
        <v>74.53</v>
      </c>
      <c r="F841" s="522"/>
      <c r="G841" s="333">
        <f t="shared" si="25"/>
        <v>2356.019999999985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1</v>
      </c>
      <c r="C842" s="298">
        <v>46144</v>
      </c>
      <c r="D842" s="299" t="s">
        <v>306</v>
      </c>
      <c r="E842" s="522">
        <v>72.73</v>
      </c>
      <c r="F842" s="522"/>
      <c r="G842" s="333">
        <f t="shared" si="25"/>
        <v>2430.5499999999852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3</v>
      </c>
      <c r="C843" s="298">
        <v>46144</v>
      </c>
      <c r="D843" s="299" t="s">
        <v>348</v>
      </c>
      <c r="E843" s="522">
        <v>25</v>
      </c>
      <c r="F843" s="522"/>
      <c r="G843" s="333">
        <f t="shared" si="25"/>
        <v>2503.2799999999852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287</v>
      </c>
      <c r="B844" s="330" t="s">
        <v>287</v>
      </c>
      <c r="C844" s="298">
        <v>46144</v>
      </c>
      <c r="D844" s="299" t="s">
        <v>485</v>
      </c>
      <c r="E844" s="522">
        <v>121.4</v>
      </c>
      <c r="F844" s="522">
        <v>121.4</v>
      </c>
      <c r="G844" s="333">
        <f t="shared" si="25"/>
        <v>2528.2799999999852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3</v>
      </c>
      <c r="C845" s="298">
        <v>46144</v>
      </c>
      <c r="D845" s="299" t="s">
        <v>348</v>
      </c>
      <c r="E845" s="522">
        <v>9.73</v>
      </c>
      <c r="F845" s="522"/>
      <c r="G845" s="333">
        <f t="shared" si="25"/>
        <v>2528.2799999999852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46143</v>
      </c>
      <c r="D846" s="299" t="s">
        <v>358</v>
      </c>
      <c r="E846" s="522">
        <v>8.9700000000000006</v>
      </c>
      <c r="F846" s="522"/>
      <c r="G846" s="333">
        <f t="shared" si="25"/>
        <v>2538.0099999999852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s="540" customFormat="1" ht="12" customHeight="1" x14ac:dyDescent="0.3">
      <c r="A847" s="530" t="s">
        <v>284</v>
      </c>
      <c r="B847" s="531">
        <v>37</v>
      </c>
      <c r="C847" s="532">
        <v>46142</v>
      </c>
      <c r="D847" s="533" t="s">
        <v>285</v>
      </c>
      <c r="E847" s="534">
        <v>5616.82</v>
      </c>
      <c r="F847" s="534"/>
      <c r="G847" s="535">
        <f t="shared" si="25"/>
        <v>2546.979999999985</v>
      </c>
      <c r="H847" s="536"/>
      <c r="I847" s="537"/>
      <c r="J847" s="538"/>
      <c r="K847" s="539"/>
      <c r="L847" s="538"/>
      <c r="M847" s="539"/>
      <c r="N847" s="538"/>
      <c r="O847" s="539"/>
      <c r="P847" s="538"/>
      <c r="Q847" s="539"/>
      <c r="R847" s="538"/>
      <c r="S847" s="539"/>
      <c r="T847" s="538"/>
    </row>
    <row r="848" spans="1:20" ht="12" customHeight="1" x14ac:dyDescent="0.3">
      <c r="A848" s="329" t="s">
        <v>286</v>
      </c>
      <c r="B848" s="330">
        <v>25</v>
      </c>
      <c r="C848" s="298">
        <v>46142</v>
      </c>
      <c r="D848" s="298" t="s">
        <v>204</v>
      </c>
      <c r="E848" s="331">
        <v>350</v>
      </c>
      <c r="F848" s="331"/>
      <c r="G848" s="333">
        <f t="shared" ref="G848:G849" si="26">G849-E848+F848</f>
        <v>8163.7999999999847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26</v>
      </c>
      <c r="C849" s="298">
        <v>46142</v>
      </c>
      <c r="D849" s="298" t="s">
        <v>205</v>
      </c>
      <c r="E849" s="331">
        <v>320</v>
      </c>
      <c r="F849" s="331"/>
      <c r="G849" s="333">
        <f t="shared" si="26"/>
        <v>8513.7999999999847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27</v>
      </c>
      <c r="C850" s="298">
        <v>46142</v>
      </c>
      <c r="D850" s="298" t="s">
        <v>206</v>
      </c>
      <c r="E850" s="331">
        <v>25</v>
      </c>
      <c r="F850" s="331"/>
      <c r="G850" s="333">
        <f t="shared" ref="G850:G1101" si="27">G851-E850+F850</f>
        <v>8833.7999999999847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28</v>
      </c>
      <c r="C851" s="298">
        <v>46142</v>
      </c>
      <c r="D851" s="298" t="s">
        <v>207</v>
      </c>
      <c r="E851" s="331">
        <v>25</v>
      </c>
      <c r="F851" s="331"/>
      <c r="G851" s="333">
        <f t="shared" si="27"/>
        <v>8858.7999999999847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29</v>
      </c>
      <c r="C852" s="298">
        <v>46142</v>
      </c>
      <c r="D852" s="298" t="s">
        <v>208</v>
      </c>
      <c r="E852" s="331">
        <v>45</v>
      </c>
      <c r="F852" s="331"/>
      <c r="G852" s="333">
        <f t="shared" si="27"/>
        <v>8883.7999999999847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30</v>
      </c>
      <c r="C853" s="298">
        <v>46142</v>
      </c>
      <c r="D853" s="298" t="s">
        <v>209</v>
      </c>
      <c r="E853" s="331">
        <v>400</v>
      </c>
      <c r="F853" s="331"/>
      <c r="G853" s="333">
        <f t="shared" si="27"/>
        <v>8928.7999999999847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31</v>
      </c>
      <c r="C854" s="298">
        <v>46142</v>
      </c>
      <c r="D854" s="298" t="s">
        <v>210</v>
      </c>
      <c r="E854" s="331">
        <v>375</v>
      </c>
      <c r="F854" s="331"/>
      <c r="G854" s="333">
        <f t="shared" si="27"/>
        <v>9328.7999999999847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32</v>
      </c>
      <c r="C855" s="298">
        <v>46142</v>
      </c>
      <c r="D855" s="298" t="s">
        <v>211</v>
      </c>
      <c r="E855" s="331">
        <v>100</v>
      </c>
      <c r="F855" s="331"/>
      <c r="G855" s="333">
        <f t="shared" si="27"/>
        <v>9703.7999999999847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286</v>
      </c>
      <c r="B856" s="330">
        <v>33</v>
      </c>
      <c r="C856" s="298">
        <v>46142</v>
      </c>
      <c r="D856" s="298" t="s">
        <v>212</v>
      </c>
      <c r="E856" s="331">
        <v>85</v>
      </c>
      <c r="F856" s="331"/>
      <c r="G856" s="333">
        <f t="shared" si="27"/>
        <v>9803.7999999999847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286</v>
      </c>
      <c r="B857" s="330">
        <v>34</v>
      </c>
      <c r="C857" s="298">
        <v>46142</v>
      </c>
      <c r="D857" s="298" t="s">
        <v>213</v>
      </c>
      <c r="E857" s="331">
        <v>230</v>
      </c>
      <c r="F857" s="331"/>
      <c r="G857" s="333">
        <f t="shared" si="27"/>
        <v>9888.7999999999847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35</v>
      </c>
      <c r="C858" s="298">
        <v>46142</v>
      </c>
      <c r="D858" s="298" t="s">
        <v>214</v>
      </c>
      <c r="E858" s="331">
        <v>45</v>
      </c>
      <c r="F858" s="331"/>
      <c r="G858" s="333">
        <f t="shared" si="27"/>
        <v>10118.799999999985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287</v>
      </c>
      <c r="B859" s="330" t="s">
        <v>287</v>
      </c>
      <c r="C859" s="298">
        <v>46142</v>
      </c>
      <c r="D859" s="299" t="s">
        <v>288</v>
      </c>
      <c r="E859" s="331">
        <v>185.64</v>
      </c>
      <c r="F859" s="331">
        <v>185.64</v>
      </c>
      <c r="G859" s="333">
        <f t="shared" si="27"/>
        <v>10163.799999999985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46142</v>
      </c>
      <c r="D860" s="299" t="s">
        <v>290</v>
      </c>
      <c r="E860" s="331">
        <v>30</v>
      </c>
      <c r="F860" s="331"/>
      <c r="G860" s="333">
        <f t="shared" si="27"/>
        <v>10163.799999999985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291</v>
      </c>
      <c r="B861" s="330">
        <v>39</v>
      </c>
      <c r="C861" s="298">
        <v>46142</v>
      </c>
      <c r="D861" s="299" t="s">
        <v>292</v>
      </c>
      <c r="E861" s="331"/>
      <c r="F861" s="331">
        <v>2763.78</v>
      </c>
      <c r="G861" s="333">
        <f t="shared" si="27"/>
        <v>10193.799999999985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291</v>
      </c>
      <c r="B862" s="330">
        <v>38</v>
      </c>
      <c r="C862" s="298">
        <v>46142</v>
      </c>
      <c r="D862" s="299" t="s">
        <v>293</v>
      </c>
      <c r="E862" s="331"/>
      <c r="F862" s="331">
        <v>4597.82</v>
      </c>
      <c r="G862" s="333">
        <f t="shared" si="27"/>
        <v>7430.019999999985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42</v>
      </c>
      <c r="C863" s="298">
        <v>46142</v>
      </c>
      <c r="D863" s="299" t="s">
        <v>200</v>
      </c>
      <c r="E863" s="331">
        <v>50.92</v>
      </c>
      <c r="F863" s="331"/>
      <c r="G863" s="333">
        <f t="shared" si="27"/>
        <v>2832.1999999999853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43</v>
      </c>
      <c r="C864" s="298">
        <v>46142</v>
      </c>
      <c r="D864" s="299" t="s">
        <v>201</v>
      </c>
      <c r="E864" s="331">
        <v>50.92</v>
      </c>
      <c r="F864" s="331"/>
      <c r="G864" s="333">
        <f t="shared" si="27"/>
        <v>2883.1199999999853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46142</v>
      </c>
      <c r="D865" s="299" t="s">
        <v>295</v>
      </c>
      <c r="E865" s="331">
        <v>35.799999999999997</v>
      </c>
      <c r="F865" s="331"/>
      <c r="G865" s="333">
        <f t="shared" si="27"/>
        <v>2934.0399999999854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10</v>
      </c>
      <c r="C866" s="298">
        <v>46142</v>
      </c>
      <c r="D866" s="299" t="s">
        <v>176</v>
      </c>
      <c r="E866" s="331">
        <v>17.899999999999999</v>
      </c>
      <c r="F866" s="331"/>
      <c r="G866" s="333">
        <f t="shared" si="27"/>
        <v>2969.8399999999856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46142</v>
      </c>
      <c r="D867" s="299" t="s">
        <v>296</v>
      </c>
      <c r="E867" s="331">
        <v>8.7200000000000006</v>
      </c>
      <c r="F867" s="331"/>
      <c r="G867" s="333">
        <f t="shared" si="27"/>
        <v>2987.7399999999857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46142</v>
      </c>
      <c r="D868" s="299" t="s">
        <v>297</v>
      </c>
      <c r="E868" s="331">
        <v>100</v>
      </c>
      <c r="F868" s="331"/>
      <c r="G868" s="333">
        <f t="shared" si="27"/>
        <v>2996.4599999999855</v>
      </c>
      <c r="H868" s="334" t="s">
        <v>298</v>
      </c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5</v>
      </c>
      <c r="C869" s="298">
        <v>46142</v>
      </c>
      <c r="D869" s="299" t="s">
        <v>297</v>
      </c>
      <c r="E869" s="331">
        <v>100</v>
      </c>
      <c r="F869" s="331"/>
      <c r="G869" s="333">
        <f t="shared" si="27"/>
        <v>3096.4599999999855</v>
      </c>
      <c r="H869" s="334" t="s">
        <v>298</v>
      </c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46142</v>
      </c>
      <c r="D870" s="299" t="s">
        <v>297</v>
      </c>
      <c r="E870" s="331">
        <v>100</v>
      </c>
      <c r="F870" s="331"/>
      <c r="G870" s="333">
        <f t="shared" si="27"/>
        <v>3196.4599999999855</v>
      </c>
      <c r="H870" s="334" t="s">
        <v>298</v>
      </c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46142</v>
      </c>
      <c r="D871" s="299" t="s">
        <v>297</v>
      </c>
      <c r="E871" s="331">
        <v>100</v>
      </c>
      <c r="F871" s="331"/>
      <c r="G871" s="333">
        <f t="shared" si="27"/>
        <v>3296.4599999999855</v>
      </c>
      <c r="H871" s="334" t="s">
        <v>298</v>
      </c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291</v>
      </c>
      <c r="B872" s="330">
        <v>41</v>
      </c>
      <c r="C872" s="298">
        <v>46142</v>
      </c>
      <c r="D872" s="299" t="s">
        <v>299</v>
      </c>
      <c r="E872" s="331"/>
      <c r="F872" s="331">
        <v>250</v>
      </c>
      <c r="G872" s="333">
        <f t="shared" si="27"/>
        <v>3396.4599999999855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46142</v>
      </c>
      <c r="D873" s="299" t="s">
        <v>300</v>
      </c>
      <c r="E873" s="331">
        <v>42.44</v>
      </c>
      <c r="F873" s="331"/>
      <c r="G873" s="333">
        <f t="shared" si="27"/>
        <v>3146.4599999999855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46142</v>
      </c>
      <c r="D874" s="299" t="s">
        <v>300</v>
      </c>
      <c r="E874" s="331">
        <v>24.05</v>
      </c>
      <c r="F874" s="331"/>
      <c r="G874" s="333">
        <f t="shared" si="27"/>
        <v>3188.8999999999855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46141</v>
      </c>
      <c r="D875" s="299" t="s">
        <v>301</v>
      </c>
      <c r="E875" s="331">
        <v>31.8</v>
      </c>
      <c r="F875" s="331"/>
      <c r="G875" s="333">
        <f t="shared" si="27"/>
        <v>3212.9499999999857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46141</v>
      </c>
      <c r="D876" s="299" t="s">
        <v>302</v>
      </c>
      <c r="E876" s="331">
        <v>100</v>
      </c>
      <c r="F876" s="331"/>
      <c r="G876" s="333">
        <f t="shared" si="27"/>
        <v>3244.7499999999859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46141</v>
      </c>
      <c r="D877" s="299" t="s">
        <v>303</v>
      </c>
      <c r="E877" s="331">
        <v>75</v>
      </c>
      <c r="F877" s="331"/>
      <c r="G877" s="333">
        <f t="shared" si="27"/>
        <v>3344.7499999999859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1</v>
      </c>
      <c r="C878" s="298">
        <v>46141</v>
      </c>
      <c r="D878" s="299" t="s">
        <v>304</v>
      </c>
      <c r="E878" s="331">
        <v>52.5</v>
      </c>
      <c r="F878" s="331"/>
      <c r="G878" s="333">
        <f t="shared" si="27"/>
        <v>3419.7499999999859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46141</v>
      </c>
      <c r="D879" s="299" t="s">
        <v>305</v>
      </c>
      <c r="E879" s="331">
        <v>-256</v>
      </c>
      <c r="F879" s="331"/>
      <c r="G879" s="333">
        <f t="shared" si="27"/>
        <v>3472.2499999999859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46140</v>
      </c>
      <c r="D880" s="299" t="s">
        <v>300</v>
      </c>
      <c r="E880" s="331">
        <v>20.38</v>
      </c>
      <c r="F880" s="331"/>
      <c r="G880" s="333">
        <f t="shared" si="27"/>
        <v>3216.2499999999859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46140</v>
      </c>
      <c r="D881" s="299" t="s">
        <v>296</v>
      </c>
      <c r="E881" s="331">
        <v>15.41</v>
      </c>
      <c r="F881" s="331"/>
      <c r="G881" s="333">
        <f t="shared" si="27"/>
        <v>3236.629999999986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46140</v>
      </c>
      <c r="D882" s="299" t="s">
        <v>296</v>
      </c>
      <c r="E882" s="331">
        <v>33.840000000000003</v>
      </c>
      <c r="F882" s="331"/>
      <c r="G882" s="333">
        <f t="shared" si="27"/>
        <v>3252.0399999999859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46140</v>
      </c>
      <c r="D883" s="299" t="s">
        <v>306</v>
      </c>
      <c r="E883" s="331">
        <v>5.3</v>
      </c>
      <c r="F883" s="331"/>
      <c r="G883" s="333">
        <f t="shared" si="27"/>
        <v>3285.879999999986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5</v>
      </c>
      <c r="C884" s="298">
        <v>46140</v>
      </c>
      <c r="D884" s="299" t="s">
        <v>307</v>
      </c>
      <c r="E884" s="331">
        <v>500</v>
      </c>
      <c r="F884" s="331"/>
      <c r="G884" s="333">
        <f t="shared" si="27"/>
        <v>3291.1799999999862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46140</v>
      </c>
      <c r="D885" s="299" t="s">
        <v>308</v>
      </c>
      <c r="E885" s="331">
        <v>47.99</v>
      </c>
      <c r="F885" s="331"/>
      <c r="G885" s="333">
        <f t="shared" si="27"/>
        <v>3791.1799999999862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3</v>
      </c>
      <c r="C886" s="298">
        <v>46139</v>
      </c>
      <c r="D886" s="299" t="s">
        <v>309</v>
      </c>
      <c r="E886" s="331">
        <v>13.11</v>
      </c>
      <c r="F886" s="331"/>
      <c r="G886" s="333">
        <f t="shared" si="27"/>
        <v>3839.169999999986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46139</v>
      </c>
      <c r="D887" s="299" t="s">
        <v>310</v>
      </c>
      <c r="E887" s="331">
        <v>30.54</v>
      </c>
      <c r="F887" s="331"/>
      <c r="G887" s="333">
        <f t="shared" si="27"/>
        <v>3852.2799999999861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1</v>
      </c>
      <c r="C888" s="298">
        <v>46139</v>
      </c>
      <c r="D888" s="299" t="s">
        <v>311</v>
      </c>
      <c r="E888" s="331">
        <v>163.01</v>
      </c>
      <c r="F888" s="331"/>
      <c r="G888" s="333">
        <f t="shared" si="27"/>
        <v>3882.8199999999861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46139</v>
      </c>
      <c r="D889" s="299" t="s">
        <v>312</v>
      </c>
      <c r="E889" s="331">
        <v>54.97</v>
      </c>
      <c r="F889" s="331"/>
      <c r="G889" s="333">
        <f t="shared" si="27"/>
        <v>4045.8299999999858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46139</v>
      </c>
      <c r="D890" s="299" t="s">
        <v>306</v>
      </c>
      <c r="E890" s="331">
        <v>51.28</v>
      </c>
      <c r="F890" s="331"/>
      <c r="G890" s="333">
        <f t="shared" si="27"/>
        <v>4100.7999999999856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46138</v>
      </c>
      <c r="D891" s="299" t="s">
        <v>312</v>
      </c>
      <c r="E891" s="331">
        <v>38.979999999999997</v>
      </c>
      <c r="F891" s="331"/>
      <c r="G891" s="333">
        <f t="shared" si="27"/>
        <v>4152.0799999999854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46138</v>
      </c>
      <c r="D892" s="299" t="s">
        <v>313</v>
      </c>
      <c r="E892" s="331">
        <v>39.83</v>
      </c>
      <c r="F892" s="331"/>
      <c r="G892" s="333">
        <f t="shared" si="27"/>
        <v>4191.0599999999849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8</v>
      </c>
      <c r="C893" s="298">
        <v>46138</v>
      </c>
      <c r="D893" s="299" t="s">
        <v>313</v>
      </c>
      <c r="E893" s="331">
        <v>51.24</v>
      </c>
      <c r="F893" s="331"/>
      <c r="G893" s="333">
        <f t="shared" si="27"/>
        <v>4230.8899999999849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12</v>
      </c>
      <c r="C894" s="298">
        <v>46137</v>
      </c>
      <c r="D894" s="299" t="s">
        <v>314</v>
      </c>
      <c r="E894" s="331">
        <v>214.74</v>
      </c>
      <c r="F894" s="331"/>
      <c r="G894" s="333">
        <f t="shared" si="27"/>
        <v>4282.1299999999846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46136</v>
      </c>
      <c r="D895" s="299" t="s">
        <v>315</v>
      </c>
      <c r="E895" s="331">
        <v>127.68</v>
      </c>
      <c r="F895" s="331">
        <v>127.68</v>
      </c>
      <c r="G895" s="333">
        <f t="shared" si="27"/>
        <v>4496.8699999999844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46135</v>
      </c>
      <c r="D896" s="299" t="s">
        <v>863</v>
      </c>
      <c r="E896" s="331">
        <v>65</v>
      </c>
      <c r="F896" s="331"/>
      <c r="G896" s="333">
        <f t="shared" si="27"/>
        <v>4496.8699999999844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40</v>
      </c>
      <c r="C897" s="298">
        <v>46134</v>
      </c>
      <c r="D897" s="299" t="s">
        <v>316</v>
      </c>
      <c r="E897" s="331"/>
      <c r="F897" s="331">
        <v>838.69</v>
      </c>
      <c r="G897" s="333">
        <f t="shared" si="27"/>
        <v>4561.8699999999844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46134</v>
      </c>
      <c r="D898" s="299" t="s">
        <v>317</v>
      </c>
      <c r="E898" s="331">
        <v>17.03</v>
      </c>
      <c r="F898" s="331"/>
      <c r="G898" s="333">
        <f t="shared" si="27"/>
        <v>3723.1799999999848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46134</v>
      </c>
      <c r="D899" s="299" t="s">
        <v>312</v>
      </c>
      <c r="E899" s="331">
        <v>51.94</v>
      </c>
      <c r="F899" s="331"/>
      <c r="G899" s="333">
        <f t="shared" si="27"/>
        <v>3740.209999999985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46134</v>
      </c>
      <c r="D900" s="299" t="s">
        <v>306</v>
      </c>
      <c r="E900" s="331">
        <v>226.7</v>
      </c>
      <c r="F900" s="331"/>
      <c r="G900" s="333">
        <f t="shared" si="27"/>
        <v>3792.1499999999851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46133</v>
      </c>
      <c r="D901" s="299" t="s">
        <v>318</v>
      </c>
      <c r="E901" s="331">
        <v>70</v>
      </c>
      <c r="F901" s="331"/>
      <c r="G901" s="333">
        <f t="shared" si="27"/>
        <v>4018.8499999999849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8</v>
      </c>
      <c r="C902" s="298">
        <v>46133</v>
      </c>
      <c r="D902" s="299" t="s">
        <v>319</v>
      </c>
      <c r="E902" s="331">
        <v>14.26</v>
      </c>
      <c r="F902" s="331"/>
      <c r="G902" s="333">
        <f t="shared" si="27"/>
        <v>4088.8499999999849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1</v>
      </c>
      <c r="C903" s="298">
        <v>46133</v>
      </c>
      <c r="D903" s="299" t="s">
        <v>320</v>
      </c>
      <c r="E903" s="331">
        <v>8.51</v>
      </c>
      <c r="F903" s="331"/>
      <c r="G903" s="333">
        <f t="shared" si="27"/>
        <v>4103.1099999999851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5</v>
      </c>
      <c r="C904" s="298">
        <v>46133</v>
      </c>
      <c r="D904" s="299" t="s">
        <v>321</v>
      </c>
      <c r="E904" s="331">
        <v>20</v>
      </c>
      <c r="F904" s="331"/>
      <c r="G904" s="333">
        <f t="shared" si="27"/>
        <v>4111.6199999999853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23</v>
      </c>
      <c r="C905" s="298">
        <v>46133</v>
      </c>
      <c r="D905" s="299" t="s">
        <v>67</v>
      </c>
      <c r="E905" s="331">
        <v>650.88</v>
      </c>
      <c r="F905" s="331"/>
      <c r="G905" s="333">
        <f t="shared" si="27"/>
        <v>4131.6199999999853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46133</v>
      </c>
      <c r="D906" s="299" t="s">
        <v>322</v>
      </c>
      <c r="E906" s="331">
        <v>15</v>
      </c>
      <c r="F906" s="331"/>
      <c r="G906" s="333">
        <f t="shared" si="27"/>
        <v>4782.4999999999854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5</v>
      </c>
      <c r="C907" s="298">
        <v>46133</v>
      </c>
      <c r="D907" s="299" t="s">
        <v>322</v>
      </c>
      <c r="E907" s="331">
        <v>250</v>
      </c>
      <c r="F907" s="331"/>
      <c r="G907" s="333">
        <f t="shared" si="27"/>
        <v>4797.4999999999854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22</v>
      </c>
      <c r="C908" s="298">
        <v>46132</v>
      </c>
      <c r="D908" s="299" t="s">
        <v>323</v>
      </c>
      <c r="E908" s="331">
        <v>20.22</v>
      </c>
      <c r="F908" s="331"/>
      <c r="G908" s="333">
        <f t="shared" si="27"/>
        <v>5047.4999999999854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46132</v>
      </c>
      <c r="D909" s="299" t="s">
        <v>403</v>
      </c>
      <c r="E909" s="331">
        <v>44</v>
      </c>
      <c r="F909" s="331"/>
      <c r="G909" s="333">
        <f t="shared" si="27"/>
        <v>5067.7199999999857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46132</v>
      </c>
      <c r="D910" s="299" t="s">
        <v>324</v>
      </c>
      <c r="E910" s="331">
        <v>12.01</v>
      </c>
      <c r="F910" s="331"/>
      <c r="G910" s="333">
        <f t="shared" si="27"/>
        <v>5111.7199999999857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46132</v>
      </c>
      <c r="D911" s="299" t="s">
        <v>296</v>
      </c>
      <c r="E911" s="331">
        <v>12.21</v>
      </c>
      <c r="F911" s="331"/>
      <c r="G911" s="333">
        <f t="shared" si="27"/>
        <v>5123.7299999999859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46132</v>
      </c>
      <c r="D912" s="299" t="s">
        <v>325</v>
      </c>
      <c r="E912" s="331">
        <v>46.4</v>
      </c>
      <c r="F912" s="331"/>
      <c r="G912" s="333">
        <f t="shared" si="27"/>
        <v>5135.939999999986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46131</v>
      </c>
      <c r="D913" s="299" t="s">
        <v>326</v>
      </c>
      <c r="E913" s="331">
        <v>31.7</v>
      </c>
      <c r="F913" s="331"/>
      <c r="G913" s="333">
        <f t="shared" si="27"/>
        <v>5182.3399999999856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46131</v>
      </c>
      <c r="D914" s="299" t="s">
        <v>327</v>
      </c>
      <c r="E914" s="331">
        <v>11.11</v>
      </c>
      <c r="F914" s="331"/>
      <c r="G914" s="333">
        <f t="shared" si="27"/>
        <v>5214.0399999999854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1</v>
      </c>
      <c r="C915" s="298">
        <v>46131</v>
      </c>
      <c r="D915" s="299" t="s">
        <v>306</v>
      </c>
      <c r="E915" s="331">
        <v>79.16</v>
      </c>
      <c r="F915" s="331"/>
      <c r="G915" s="333">
        <f t="shared" si="27"/>
        <v>5225.1499999999851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22</v>
      </c>
      <c r="C916" s="298">
        <v>46131</v>
      </c>
      <c r="D916" s="299" t="s">
        <v>328</v>
      </c>
      <c r="E916" s="331">
        <v>7.46</v>
      </c>
      <c r="F916" s="331"/>
      <c r="G916" s="333">
        <f t="shared" si="27"/>
        <v>5304.3099999999849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6</v>
      </c>
      <c r="C917" s="298">
        <v>46131</v>
      </c>
      <c r="D917" s="299" t="s">
        <v>300</v>
      </c>
      <c r="E917" s="331">
        <v>13.83</v>
      </c>
      <c r="F917" s="331"/>
      <c r="G917" s="333">
        <f t="shared" si="27"/>
        <v>5311.769999999985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46131</v>
      </c>
      <c r="D918" s="299" t="s">
        <v>300</v>
      </c>
      <c r="E918" s="331">
        <v>30</v>
      </c>
      <c r="F918" s="331"/>
      <c r="G918" s="333">
        <f t="shared" si="27"/>
        <v>5325.5999999999849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46131</v>
      </c>
      <c r="D919" s="299" t="s">
        <v>300</v>
      </c>
      <c r="E919" s="331">
        <v>15.17</v>
      </c>
      <c r="F919" s="331"/>
      <c r="G919" s="333">
        <f t="shared" si="27"/>
        <v>5355.5999999999849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46130</v>
      </c>
      <c r="D920" s="299" t="s">
        <v>329</v>
      </c>
      <c r="E920" s="331">
        <v>75.55</v>
      </c>
      <c r="F920" s="331"/>
      <c r="G920" s="333">
        <f t="shared" si="27"/>
        <v>5370.769999999985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46130</v>
      </c>
      <c r="D921" s="299" t="s">
        <v>330</v>
      </c>
      <c r="E921" s="331">
        <v>26</v>
      </c>
      <c r="F921" s="331"/>
      <c r="G921" s="333">
        <f t="shared" si="27"/>
        <v>5446.3199999999852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1</v>
      </c>
      <c r="C922" s="298">
        <v>46130</v>
      </c>
      <c r="D922" s="299" t="s">
        <v>311</v>
      </c>
      <c r="E922" s="331">
        <v>25.28</v>
      </c>
      <c r="F922" s="331"/>
      <c r="G922" s="333">
        <f t="shared" si="27"/>
        <v>5472.3199999999852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46130</v>
      </c>
      <c r="D923" s="299" t="s">
        <v>296</v>
      </c>
      <c r="E923" s="331">
        <v>7.76</v>
      </c>
      <c r="F923" s="331"/>
      <c r="G923" s="333">
        <f t="shared" si="27"/>
        <v>5497.5999999999849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22</v>
      </c>
      <c r="C924" s="298">
        <v>46130</v>
      </c>
      <c r="D924" s="299" t="s">
        <v>401</v>
      </c>
      <c r="E924" s="331">
        <v>13.84</v>
      </c>
      <c r="F924" s="331"/>
      <c r="G924" s="333">
        <f t="shared" si="27"/>
        <v>5505.3599999999851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46130</v>
      </c>
      <c r="D925" s="299" t="s">
        <v>331</v>
      </c>
      <c r="E925" s="331">
        <v>578.57000000000005</v>
      </c>
      <c r="F925" s="331">
        <v>578.57000000000005</v>
      </c>
      <c r="G925" s="333">
        <f t="shared" si="27"/>
        <v>5519.1999999999853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46129</v>
      </c>
      <c r="D926" s="299" t="s">
        <v>324</v>
      </c>
      <c r="E926" s="331">
        <v>12.84</v>
      </c>
      <c r="F926" s="331"/>
      <c r="G926" s="333">
        <f t="shared" si="27"/>
        <v>5519.1999999999853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46129</v>
      </c>
      <c r="D927" s="299" t="s">
        <v>332</v>
      </c>
      <c r="E927" s="331">
        <v>59.71</v>
      </c>
      <c r="F927" s="331"/>
      <c r="G927" s="333">
        <f t="shared" si="27"/>
        <v>5532.0399999999854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21</v>
      </c>
      <c r="C928" s="298">
        <v>46129</v>
      </c>
      <c r="D928" s="299" t="s">
        <v>194</v>
      </c>
      <c r="E928" s="331">
        <v>75.599999999999994</v>
      </c>
      <c r="F928" s="331"/>
      <c r="G928" s="333">
        <f t="shared" si="27"/>
        <v>5591.7499999999854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43</v>
      </c>
      <c r="C929" s="298">
        <v>46129</v>
      </c>
      <c r="D929" s="299" t="s">
        <v>333</v>
      </c>
      <c r="E929" s="331">
        <v>22.35</v>
      </c>
      <c r="F929" s="331"/>
      <c r="G929" s="333">
        <f t="shared" si="27"/>
        <v>5667.3499999999858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42</v>
      </c>
      <c r="C930" s="298">
        <v>46129</v>
      </c>
      <c r="D930" s="299" t="s">
        <v>333</v>
      </c>
      <c r="E930" s="331">
        <v>37.25</v>
      </c>
      <c r="F930" s="331"/>
      <c r="G930" s="333">
        <f t="shared" si="27"/>
        <v>5689.6999999999862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46129</v>
      </c>
      <c r="D931" s="299" t="s">
        <v>319</v>
      </c>
      <c r="E931" s="331">
        <v>35.119999999999997</v>
      </c>
      <c r="F931" s="331"/>
      <c r="G931" s="333">
        <f t="shared" si="27"/>
        <v>5726.9499999999862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46129</v>
      </c>
      <c r="D932" s="299" t="s">
        <v>296</v>
      </c>
      <c r="E932" s="331">
        <v>8.7200000000000006</v>
      </c>
      <c r="F932" s="331"/>
      <c r="G932" s="333">
        <f t="shared" si="27"/>
        <v>5762.0699999999861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46129</v>
      </c>
      <c r="D933" s="299" t="s">
        <v>334</v>
      </c>
      <c r="E933" s="331">
        <v>13.21</v>
      </c>
      <c r="F933" s="331"/>
      <c r="G933" s="333">
        <f t="shared" si="27"/>
        <v>5770.7899999999863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17</v>
      </c>
      <c r="C934" s="298">
        <v>46129</v>
      </c>
      <c r="D934" s="299" t="s">
        <v>188</v>
      </c>
      <c r="E934" s="331">
        <v>42.65</v>
      </c>
      <c r="F934" s="331"/>
      <c r="G934" s="333">
        <f t="shared" si="27"/>
        <v>5783.9999999999864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335</v>
      </c>
      <c r="B935" s="330" t="s">
        <v>335</v>
      </c>
      <c r="C935" s="298">
        <v>46129</v>
      </c>
      <c r="D935" s="299" t="s">
        <v>336</v>
      </c>
      <c r="E935" s="331">
        <v>130.31</v>
      </c>
      <c r="F935" s="331"/>
      <c r="G935" s="333">
        <f t="shared" si="27"/>
        <v>5826.649999999986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15</v>
      </c>
      <c r="C936" s="298">
        <v>46129</v>
      </c>
      <c r="D936" s="299" t="s">
        <v>185</v>
      </c>
      <c r="E936" s="331">
        <v>131.22999999999999</v>
      </c>
      <c r="F936" s="331"/>
      <c r="G936" s="333">
        <f t="shared" si="27"/>
        <v>5956.9599999999864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46129</v>
      </c>
      <c r="D937" s="299" t="s">
        <v>337</v>
      </c>
      <c r="E937" s="331">
        <v>210</v>
      </c>
      <c r="F937" s="331"/>
      <c r="G937" s="333">
        <f t="shared" si="27"/>
        <v>6088.189999999986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23</v>
      </c>
      <c r="C938" s="298">
        <v>46129</v>
      </c>
      <c r="D938" s="299" t="s">
        <v>63</v>
      </c>
      <c r="E938" s="331">
        <v>529.46</v>
      </c>
      <c r="F938" s="331"/>
      <c r="G938" s="333">
        <f t="shared" si="27"/>
        <v>6298.189999999986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7</v>
      </c>
      <c r="C939" s="298">
        <v>46129</v>
      </c>
      <c r="D939" s="299" t="s">
        <v>338</v>
      </c>
      <c r="E939" s="331">
        <v>32.78</v>
      </c>
      <c r="F939" s="331"/>
      <c r="G939" s="333">
        <f t="shared" si="27"/>
        <v>6827.649999999986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46128</v>
      </c>
      <c r="D940" s="299" t="s">
        <v>310</v>
      </c>
      <c r="E940" s="331">
        <v>44.41</v>
      </c>
      <c r="F940" s="331"/>
      <c r="G940" s="333">
        <f t="shared" si="27"/>
        <v>6860.4299999999857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16</v>
      </c>
      <c r="C941" s="298">
        <v>46128</v>
      </c>
      <c r="D941" s="299" t="s">
        <v>339</v>
      </c>
      <c r="E941" s="331">
        <v>15</v>
      </c>
      <c r="F941" s="331"/>
      <c r="G941" s="333">
        <f t="shared" si="27"/>
        <v>6904.8399999999856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46128</v>
      </c>
      <c r="D942" s="299" t="s">
        <v>301</v>
      </c>
      <c r="E942" s="331">
        <v>41.95</v>
      </c>
      <c r="F942" s="331"/>
      <c r="G942" s="333">
        <f t="shared" si="27"/>
        <v>6919.8399999999856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46128</v>
      </c>
      <c r="D943" s="299" t="s">
        <v>340</v>
      </c>
      <c r="E943" s="331">
        <v>21.3</v>
      </c>
      <c r="F943" s="331"/>
      <c r="G943" s="333">
        <f t="shared" si="27"/>
        <v>6961.7899999999854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46128</v>
      </c>
      <c r="D944" s="299" t="s">
        <v>296</v>
      </c>
      <c r="E944" s="331">
        <v>70.03</v>
      </c>
      <c r="F944" s="331"/>
      <c r="G944" s="333">
        <f t="shared" si="27"/>
        <v>6983.0899999999856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46128</v>
      </c>
      <c r="D945" s="299" t="s">
        <v>296</v>
      </c>
      <c r="E945" s="331">
        <v>11.48</v>
      </c>
      <c r="F945" s="331"/>
      <c r="G945" s="333">
        <f t="shared" si="27"/>
        <v>7053.1199999999853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6</v>
      </c>
      <c r="C946" s="298">
        <v>46128</v>
      </c>
      <c r="D946" s="299" t="s">
        <v>341</v>
      </c>
      <c r="E946" s="331">
        <v>26.61</v>
      </c>
      <c r="F946" s="331"/>
      <c r="G946" s="333">
        <f t="shared" si="27"/>
        <v>7064.5999999999849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46128</v>
      </c>
      <c r="D947" s="299" t="s">
        <v>342</v>
      </c>
      <c r="E947" s="331">
        <v>42.59</v>
      </c>
      <c r="F947" s="331"/>
      <c r="G947" s="333">
        <f t="shared" si="27"/>
        <v>7091.2099999999846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46128</v>
      </c>
      <c r="D948" s="299" t="s">
        <v>300</v>
      </c>
      <c r="E948" s="331">
        <v>20.58</v>
      </c>
      <c r="F948" s="331"/>
      <c r="G948" s="333">
        <f t="shared" si="27"/>
        <v>7133.7999999999847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11</v>
      </c>
      <c r="C949" s="298">
        <v>46128</v>
      </c>
      <c r="D949" s="299" t="s">
        <v>178</v>
      </c>
      <c r="E949" s="331">
        <v>267.91000000000003</v>
      </c>
      <c r="F949" s="331"/>
      <c r="G949" s="333">
        <f t="shared" si="27"/>
        <v>7154.3799999999846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291</v>
      </c>
      <c r="B950" s="330">
        <v>41</v>
      </c>
      <c r="C950" s="298">
        <v>46128</v>
      </c>
      <c r="D950" s="299" t="s">
        <v>299</v>
      </c>
      <c r="E950" s="331"/>
      <c r="F950" s="331">
        <v>300</v>
      </c>
      <c r="G950" s="333">
        <f t="shared" si="27"/>
        <v>7422.2899999999845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39</v>
      </c>
      <c r="C951" s="298">
        <v>46128</v>
      </c>
      <c r="D951" s="299" t="s">
        <v>292</v>
      </c>
      <c r="E951" s="331"/>
      <c r="F951" s="331">
        <v>2763.78</v>
      </c>
      <c r="G951" s="333">
        <f t="shared" si="27"/>
        <v>7122.2899999999845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287</v>
      </c>
      <c r="B952" s="330" t="s">
        <v>287</v>
      </c>
      <c r="C952" s="298">
        <v>46127</v>
      </c>
      <c r="D952" s="299" t="s">
        <v>343</v>
      </c>
      <c r="E952" s="331">
        <v>93.71</v>
      </c>
      <c r="F952" s="331">
        <v>93.71</v>
      </c>
      <c r="G952" s="333">
        <f t="shared" si="27"/>
        <v>4358.5099999999848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46127</v>
      </c>
      <c r="D953" s="299" t="s">
        <v>344</v>
      </c>
      <c r="E953" s="331">
        <v>27</v>
      </c>
      <c r="F953" s="331"/>
      <c r="G953" s="333">
        <f t="shared" si="27"/>
        <v>4358.5099999999848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291</v>
      </c>
      <c r="B954" s="330">
        <v>38</v>
      </c>
      <c r="C954" s="298">
        <v>46127</v>
      </c>
      <c r="D954" s="299" t="s">
        <v>293</v>
      </c>
      <c r="E954" s="331"/>
      <c r="F954" s="331">
        <v>4597.82</v>
      </c>
      <c r="G954" s="333">
        <f t="shared" si="27"/>
        <v>4385.5099999999848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46127</v>
      </c>
      <c r="D955" s="299" t="s">
        <v>296</v>
      </c>
      <c r="E955" s="331">
        <v>14.67</v>
      </c>
      <c r="F955" s="331"/>
      <c r="G955" s="333">
        <f t="shared" si="27"/>
        <v>-212.31000000001481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46127</v>
      </c>
      <c r="D956" s="299" t="s">
        <v>345</v>
      </c>
      <c r="E956" s="331">
        <v>102.2</v>
      </c>
      <c r="F956" s="331"/>
      <c r="G956" s="333">
        <f t="shared" si="27"/>
        <v>-197.64000000001482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46126</v>
      </c>
      <c r="D957" s="299" t="s">
        <v>319</v>
      </c>
      <c r="E957" s="331">
        <v>15.53</v>
      </c>
      <c r="F957" s="331"/>
      <c r="G957" s="333">
        <f t="shared" si="27"/>
        <v>-95.440000000014805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24</v>
      </c>
      <c r="C958" s="298">
        <v>46126</v>
      </c>
      <c r="D958" s="299" t="s">
        <v>860</v>
      </c>
      <c r="E958" s="331">
        <v>105.33</v>
      </c>
      <c r="F958" s="331"/>
      <c r="G958" s="333">
        <f t="shared" si="27"/>
        <v>-79.910000000014804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46125</v>
      </c>
      <c r="D959" s="299" t="s">
        <v>346</v>
      </c>
      <c r="E959" s="331">
        <v>11.64</v>
      </c>
      <c r="F959" s="331"/>
      <c r="G959" s="333">
        <f t="shared" si="27"/>
        <v>25.419999999985201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46125</v>
      </c>
      <c r="D960" s="299" t="s">
        <v>306</v>
      </c>
      <c r="E960" s="331">
        <v>50.71</v>
      </c>
      <c r="F960" s="331"/>
      <c r="G960" s="333">
        <f t="shared" si="27"/>
        <v>37.059999999985202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46125</v>
      </c>
      <c r="D961" s="299" t="s">
        <v>334</v>
      </c>
      <c r="E961" s="331">
        <v>11.06</v>
      </c>
      <c r="F961" s="331"/>
      <c r="G961" s="333">
        <f t="shared" si="27"/>
        <v>87.769999999985203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46125</v>
      </c>
      <c r="D962" s="299" t="s">
        <v>295</v>
      </c>
      <c r="E962" s="331">
        <v>35.979999999999997</v>
      </c>
      <c r="F962" s="331"/>
      <c r="G962" s="333">
        <f t="shared" si="27"/>
        <v>98.829999999985205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46125</v>
      </c>
      <c r="D963" s="299" t="s">
        <v>347</v>
      </c>
      <c r="E963" s="331">
        <v>7.83</v>
      </c>
      <c r="F963" s="331"/>
      <c r="G963" s="333">
        <f t="shared" si="27"/>
        <v>134.80999999998519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3</v>
      </c>
      <c r="C964" s="298">
        <v>46125</v>
      </c>
      <c r="D964" s="299" t="s">
        <v>348</v>
      </c>
      <c r="E964" s="331">
        <v>4.1900000000000004</v>
      </c>
      <c r="F964" s="331"/>
      <c r="G964" s="333">
        <f t="shared" si="27"/>
        <v>142.63999999998521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46125</v>
      </c>
      <c r="D965" s="299" t="s">
        <v>349</v>
      </c>
      <c r="E965" s="331">
        <v>39.25</v>
      </c>
      <c r="F965" s="331"/>
      <c r="G965" s="333">
        <f t="shared" si="27"/>
        <v>146.8299999999852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287</v>
      </c>
      <c r="B966" s="330" t="s">
        <v>287</v>
      </c>
      <c r="C966" s="298">
        <v>46125</v>
      </c>
      <c r="D966" s="299" t="s">
        <v>350</v>
      </c>
      <c r="E966" s="331">
        <v>318.36</v>
      </c>
      <c r="F966" s="331">
        <v>318.36</v>
      </c>
      <c r="G966" s="333">
        <f t="shared" si="27"/>
        <v>186.0799999999852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19</v>
      </c>
      <c r="C967" s="298">
        <v>46125</v>
      </c>
      <c r="D967" s="299" t="s">
        <v>191</v>
      </c>
      <c r="E967" s="331">
        <v>200</v>
      </c>
      <c r="F967" s="331"/>
      <c r="G967" s="333">
        <f t="shared" si="27"/>
        <v>186.0799999999852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46124</v>
      </c>
      <c r="D968" s="299" t="s">
        <v>304</v>
      </c>
      <c r="E968" s="331">
        <v>136.05000000000001</v>
      </c>
      <c r="F968" s="331"/>
      <c r="G968" s="333">
        <f t="shared" si="27"/>
        <v>386.0799999999852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46124</v>
      </c>
      <c r="D969" s="299" t="s">
        <v>348</v>
      </c>
      <c r="E969" s="331">
        <v>13.09</v>
      </c>
      <c r="F969" s="331"/>
      <c r="G969" s="333">
        <f t="shared" si="27"/>
        <v>522.12999999998522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46124</v>
      </c>
      <c r="D970" s="299" t="s">
        <v>319</v>
      </c>
      <c r="E970" s="331">
        <v>24.47</v>
      </c>
      <c r="F970" s="331"/>
      <c r="G970" s="333">
        <f t="shared" si="27"/>
        <v>535.21999999998525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46124</v>
      </c>
      <c r="D971" s="299" t="s">
        <v>319</v>
      </c>
      <c r="E971" s="331">
        <v>14.29</v>
      </c>
      <c r="F971" s="331"/>
      <c r="G971" s="333">
        <f t="shared" si="27"/>
        <v>559.68999999998528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46124</v>
      </c>
      <c r="D972" s="299" t="s">
        <v>835</v>
      </c>
      <c r="E972" s="331">
        <v>9.57</v>
      </c>
      <c r="F972" s="331"/>
      <c r="G972" s="333">
        <f t="shared" si="27"/>
        <v>573.97999999998524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46124</v>
      </c>
      <c r="D973" s="299" t="s">
        <v>351</v>
      </c>
      <c r="E973" s="331">
        <v>25</v>
      </c>
      <c r="F973" s="331"/>
      <c r="G973" s="333">
        <f t="shared" si="27"/>
        <v>583.54999999998529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22</v>
      </c>
      <c r="C974" s="298">
        <v>46123</v>
      </c>
      <c r="D974" s="299" t="s">
        <v>352</v>
      </c>
      <c r="E974" s="331">
        <v>19.16</v>
      </c>
      <c r="F974" s="331"/>
      <c r="G974" s="333">
        <f t="shared" si="27"/>
        <v>608.54999999998529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46123</v>
      </c>
      <c r="D975" s="299" t="s">
        <v>301</v>
      </c>
      <c r="E975" s="331">
        <v>20.91</v>
      </c>
      <c r="F975" s="331"/>
      <c r="G975" s="333">
        <f t="shared" si="27"/>
        <v>627.70999999998526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46123</v>
      </c>
      <c r="D976" s="299" t="s">
        <v>296</v>
      </c>
      <c r="E976" s="331">
        <v>12.44</v>
      </c>
      <c r="F976" s="331"/>
      <c r="G976" s="333">
        <f t="shared" si="27"/>
        <v>648.61999999998523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46123</v>
      </c>
      <c r="D977" s="299" t="s">
        <v>353</v>
      </c>
      <c r="E977" s="331">
        <v>41.34</v>
      </c>
      <c r="F977" s="331"/>
      <c r="G977" s="333">
        <f t="shared" si="27"/>
        <v>661.05999999998528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46122</v>
      </c>
      <c r="D978" s="299" t="s">
        <v>446</v>
      </c>
      <c r="E978" s="331">
        <v>-0.04</v>
      </c>
      <c r="F978" s="331"/>
      <c r="G978" s="333">
        <f t="shared" si="27"/>
        <v>702.39999999998531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5</v>
      </c>
      <c r="C979" s="298">
        <v>46122</v>
      </c>
      <c r="D979" s="299" t="s">
        <v>354</v>
      </c>
      <c r="E979" s="331">
        <v>372</v>
      </c>
      <c r="F979" s="331"/>
      <c r="G979" s="333">
        <f t="shared" si="27"/>
        <v>702.35999999998535</v>
      </c>
      <c r="H979" s="334" t="s">
        <v>298</v>
      </c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46122</v>
      </c>
      <c r="D980" s="299" t="s">
        <v>355</v>
      </c>
      <c r="E980" s="331">
        <v>15.22</v>
      </c>
      <c r="F980" s="331"/>
      <c r="G980" s="333">
        <f t="shared" si="27"/>
        <v>1074.3599999999853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46122</v>
      </c>
      <c r="D981" s="299" t="s">
        <v>296</v>
      </c>
      <c r="E981" s="331">
        <v>9.5500000000000007</v>
      </c>
      <c r="F981" s="331"/>
      <c r="G981" s="333">
        <f t="shared" si="27"/>
        <v>1089.5799999999854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46122</v>
      </c>
      <c r="D982" s="299" t="s">
        <v>356</v>
      </c>
      <c r="E982" s="331">
        <v>52.65</v>
      </c>
      <c r="F982" s="331"/>
      <c r="G982" s="333">
        <f t="shared" si="27"/>
        <v>1099.1299999999853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46122</v>
      </c>
      <c r="D983" s="299" t="s">
        <v>311</v>
      </c>
      <c r="E983" s="331">
        <v>68.989999999999995</v>
      </c>
      <c r="F983" s="331"/>
      <c r="G983" s="333">
        <f t="shared" si="27"/>
        <v>1151.7799999999854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46122</v>
      </c>
      <c r="D984" s="299" t="s">
        <v>324</v>
      </c>
      <c r="E984" s="331">
        <v>17.37</v>
      </c>
      <c r="F984" s="331"/>
      <c r="G984" s="333">
        <f t="shared" si="27"/>
        <v>1220.7699999999854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46121</v>
      </c>
      <c r="D985" s="299" t="s">
        <v>357</v>
      </c>
      <c r="E985" s="331">
        <v>64.42</v>
      </c>
      <c r="F985" s="331"/>
      <c r="G985" s="333">
        <f t="shared" si="27"/>
        <v>1238.1399999999853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46121</v>
      </c>
      <c r="D986" s="299" t="s">
        <v>358</v>
      </c>
      <c r="E986" s="331">
        <v>9.4700000000000006</v>
      </c>
      <c r="F986" s="331"/>
      <c r="G986" s="333">
        <f t="shared" si="27"/>
        <v>1302.5599999999854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5</v>
      </c>
      <c r="C987" s="298">
        <v>46121</v>
      </c>
      <c r="D987" s="299" t="s">
        <v>854</v>
      </c>
      <c r="E987" s="331">
        <v>10.68</v>
      </c>
      <c r="F987" s="331"/>
      <c r="G987" s="333">
        <f t="shared" si="27"/>
        <v>1312.0299999999854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7</v>
      </c>
      <c r="C988" s="298">
        <v>46121</v>
      </c>
      <c r="D988" s="299" t="s">
        <v>359</v>
      </c>
      <c r="E988" s="331">
        <v>68.010000000000005</v>
      </c>
      <c r="F988" s="331"/>
      <c r="G988" s="333">
        <f t="shared" si="27"/>
        <v>1322.7099999999855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46121</v>
      </c>
      <c r="D989" s="299" t="s">
        <v>310</v>
      </c>
      <c r="E989" s="331">
        <v>40.85</v>
      </c>
      <c r="F989" s="331"/>
      <c r="G989" s="333">
        <f t="shared" si="27"/>
        <v>1390.7199999999855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46121</v>
      </c>
      <c r="D990" s="299" t="s">
        <v>360</v>
      </c>
      <c r="E990" s="331">
        <v>25</v>
      </c>
      <c r="F990" s="331"/>
      <c r="G990" s="333">
        <f t="shared" si="27"/>
        <v>1431.5699999999854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18</v>
      </c>
      <c r="C991" s="298">
        <v>46120</v>
      </c>
      <c r="D991" s="299" t="s">
        <v>361</v>
      </c>
      <c r="E991" s="331">
        <v>400</v>
      </c>
      <c r="F991" s="331"/>
      <c r="G991" s="333">
        <f t="shared" si="27"/>
        <v>1456.5699999999854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335</v>
      </c>
      <c r="B992" s="330" t="s">
        <v>335</v>
      </c>
      <c r="C992" s="298">
        <v>46120</v>
      </c>
      <c r="D992" s="299" t="s">
        <v>447</v>
      </c>
      <c r="E992" s="331">
        <v>44.96</v>
      </c>
      <c r="F992" s="331"/>
      <c r="G992" s="333">
        <f t="shared" si="27"/>
        <v>1856.5699999999854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13</v>
      </c>
      <c r="C993" s="298">
        <v>46120</v>
      </c>
      <c r="D993" s="299" t="s">
        <v>182</v>
      </c>
      <c r="E993" s="331">
        <v>104.98</v>
      </c>
      <c r="F993" s="331"/>
      <c r="G993" s="333">
        <f t="shared" si="27"/>
        <v>1901.5299999999854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46120</v>
      </c>
      <c r="D994" s="299" t="s">
        <v>296</v>
      </c>
      <c r="E994" s="331">
        <v>13.8</v>
      </c>
      <c r="F994" s="331"/>
      <c r="G994" s="333">
        <f t="shared" si="27"/>
        <v>2006.5099999999854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4</v>
      </c>
      <c r="C995" s="298">
        <v>46120</v>
      </c>
      <c r="D995" s="299" t="s">
        <v>295</v>
      </c>
      <c r="E995" s="331">
        <v>37.92</v>
      </c>
      <c r="F995" s="331"/>
      <c r="G995" s="333">
        <f t="shared" si="27"/>
        <v>2020.3099999999854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46120</v>
      </c>
      <c r="D996" s="299" t="s">
        <v>300</v>
      </c>
      <c r="E996" s="331">
        <v>56.68</v>
      </c>
      <c r="F996" s="331"/>
      <c r="G996" s="333">
        <f t="shared" si="27"/>
        <v>2058.2299999999855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46120</v>
      </c>
      <c r="D997" s="299" t="s">
        <v>362</v>
      </c>
      <c r="E997" s="331">
        <v>29.26</v>
      </c>
      <c r="F997" s="331"/>
      <c r="G997" s="333">
        <f t="shared" si="27"/>
        <v>2114.9099999999853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9</v>
      </c>
      <c r="C998" s="298">
        <v>46119</v>
      </c>
      <c r="D998" s="299" t="s">
        <v>58</v>
      </c>
      <c r="E998" s="331">
        <v>1281.53</v>
      </c>
      <c r="F998" s="331"/>
      <c r="G998" s="333">
        <f t="shared" si="27"/>
        <v>2144.1699999999855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46119</v>
      </c>
      <c r="D999" s="299" t="s">
        <v>363</v>
      </c>
      <c r="E999" s="331">
        <v>25.84</v>
      </c>
      <c r="F999" s="331"/>
      <c r="G999" s="333">
        <f t="shared" si="27"/>
        <v>3425.6999999999853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46119</v>
      </c>
      <c r="D1000" s="299" t="s">
        <v>319</v>
      </c>
      <c r="E1000" s="331">
        <v>12.05</v>
      </c>
      <c r="F1000" s="331"/>
      <c r="G1000" s="333">
        <f t="shared" si="27"/>
        <v>3451.5399999999854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46119</v>
      </c>
      <c r="D1001" s="299" t="s">
        <v>334</v>
      </c>
      <c r="E1001" s="331">
        <v>82.04</v>
      </c>
      <c r="F1001" s="331"/>
      <c r="G1001" s="333">
        <f t="shared" si="27"/>
        <v>3463.5899999999856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46119</v>
      </c>
      <c r="D1002" s="299" t="s">
        <v>364</v>
      </c>
      <c r="E1002" s="331">
        <v>22.92</v>
      </c>
      <c r="F1002" s="331"/>
      <c r="G1002" s="333">
        <f t="shared" si="27"/>
        <v>3545.6299999999856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5</v>
      </c>
      <c r="C1003" s="298">
        <v>46118</v>
      </c>
      <c r="D1003" s="299" t="s">
        <v>365</v>
      </c>
      <c r="E1003" s="331">
        <v>400</v>
      </c>
      <c r="F1003" s="331"/>
      <c r="G1003" s="333">
        <f t="shared" si="27"/>
        <v>3568.5499999999856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14</v>
      </c>
      <c r="C1004" s="298">
        <v>46118</v>
      </c>
      <c r="D1004" s="299" t="s">
        <v>366</v>
      </c>
      <c r="E1004" s="331">
        <v>66.67</v>
      </c>
      <c r="F1004" s="331"/>
      <c r="G1004" s="333">
        <f t="shared" si="27"/>
        <v>3968.5499999999856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14</v>
      </c>
      <c r="C1005" s="298">
        <v>46118</v>
      </c>
      <c r="D1005" s="299" t="s">
        <v>367</v>
      </c>
      <c r="E1005" s="331">
        <v>70.25</v>
      </c>
      <c r="F1005" s="331"/>
      <c r="G1005" s="333">
        <f t="shared" si="27"/>
        <v>4035.2199999999857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46117</v>
      </c>
      <c r="D1006" s="299" t="s">
        <v>368</v>
      </c>
      <c r="E1006" s="331">
        <v>25.6</v>
      </c>
      <c r="F1006" s="331"/>
      <c r="G1006" s="333">
        <f t="shared" si="27"/>
        <v>4105.4699999999857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46117</v>
      </c>
      <c r="D1007" s="299" t="s">
        <v>319</v>
      </c>
      <c r="E1007" s="331">
        <v>8.56</v>
      </c>
      <c r="F1007" s="331"/>
      <c r="G1007" s="333">
        <f t="shared" si="27"/>
        <v>4131.0699999999861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46117</v>
      </c>
      <c r="D1008" s="299" t="s">
        <v>369</v>
      </c>
      <c r="E1008" s="331">
        <v>301.67</v>
      </c>
      <c r="F1008" s="331"/>
      <c r="G1008" s="333">
        <f t="shared" si="27"/>
        <v>4139.6299999999865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46116</v>
      </c>
      <c r="D1009" s="299" t="s">
        <v>306</v>
      </c>
      <c r="E1009" s="331">
        <v>176.85</v>
      </c>
      <c r="F1009" s="331"/>
      <c r="G1009" s="333">
        <f t="shared" si="27"/>
        <v>4441.2999999999865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46116</v>
      </c>
      <c r="D1010" s="299" t="s">
        <v>311</v>
      </c>
      <c r="E1010" s="331">
        <v>139.34</v>
      </c>
      <c r="F1010" s="331"/>
      <c r="G1010" s="333">
        <f t="shared" si="27"/>
        <v>4618.1499999999869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17</v>
      </c>
      <c r="C1011" s="298">
        <v>46116</v>
      </c>
      <c r="D1011" s="299" t="s">
        <v>370</v>
      </c>
      <c r="E1011" s="331">
        <v>99</v>
      </c>
      <c r="F1011" s="331"/>
      <c r="G1011" s="333">
        <f t="shared" si="27"/>
        <v>4757.489999999987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46116</v>
      </c>
      <c r="D1012" s="299" t="s">
        <v>371</v>
      </c>
      <c r="E1012" s="331">
        <v>34</v>
      </c>
      <c r="F1012" s="331"/>
      <c r="G1012" s="333">
        <f t="shared" si="27"/>
        <v>4856.489999999987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46116</v>
      </c>
      <c r="D1013" s="299" t="s">
        <v>348</v>
      </c>
      <c r="E1013" s="331">
        <v>10.24</v>
      </c>
      <c r="F1013" s="331"/>
      <c r="G1013" s="333">
        <f t="shared" si="27"/>
        <v>4890.489999999987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7</v>
      </c>
      <c r="C1014" s="298">
        <v>46115</v>
      </c>
      <c r="D1014" s="299" t="s">
        <v>372</v>
      </c>
      <c r="E1014" s="331">
        <v>100</v>
      </c>
      <c r="F1014" s="331"/>
      <c r="G1014" s="333">
        <f t="shared" si="27"/>
        <v>4900.7299999999868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46115</v>
      </c>
      <c r="D1015" s="299" t="s">
        <v>300</v>
      </c>
      <c r="E1015" s="331">
        <v>7.68</v>
      </c>
      <c r="F1015" s="331"/>
      <c r="G1015" s="333">
        <f t="shared" si="27"/>
        <v>5000.7299999999868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46115</v>
      </c>
      <c r="D1016" s="299" t="s">
        <v>296</v>
      </c>
      <c r="E1016" s="331">
        <v>8.7200000000000006</v>
      </c>
      <c r="F1016" s="331"/>
      <c r="G1016" s="333">
        <f t="shared" si="27"/>
        <v>5008.4099999999871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46114</v>
      </c>
      <c r="D1017" s="299" t="s">
        <v>373</v>
      </c>
      <c r="E1017" s="331">
        <v>81.739999999999995</v>
      </c>
      <c r="F1017" s="331"/>
      <c r="G1017" s="333">
        <f t="shared" si="27"/>
        <v>5017.1299999999874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284</v>
      </c>
      <c r="B1018" s="330">
        <v>36</v>
      </c>
      <c r="C1018" s="298">
        <v>46114</v>
      </c>
      <c r="D1018" s="299" t="s">
        <v>374</v>
      </c>
      <c r="E1018" s="331">
        <v>50</v>
      </c>
      <c r="F1018" s="331"/>
      <c r="G1018" s="333">
        <f t="shared" si="27"/>
        <v>5098.8699999999872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22</v>
      </c>
      <c r="C1019" s="298">
        <v>46114</v>
      </c>
      <c r="D1019" s="299" t="s">
        <v>375</v>
      </c>
      <c r="E1019" s="331">
        <v>6.37</v>
      </c>
      <c r="F1019" s="331"/>
      <c r="G1019" s="333">
        <f t="shared" si="27"/>
        <v>5148.8699999999872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46114</v>
      </c>
      <c r="D1020" s="299" t="s">
        <v>326</v>
      </c>
      <c r="E1020" s="331">
        <v>55.22</v>
      </c>
      <c r="F1020" s="331"/>
      <c r="G1020" s="333">
        <f t="shared" si="27"/>
        <v>5155.239999999987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46114</v>
      </c>
      <c r="D1021" s="299" t="s">
        <v>319</v>
      </c>
      <c r="E1021" s="331">
        <v>8.5</v>
      </c>
      <c r="F1021" s="331"/>
      <c r="G1021" s="333">
        <f t="shared" si="27"/>
        <v>5210.4599999999873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46114</v>
      </c>
      <c r="D1022" s="299" t="s">
        <v>334</v>
      </c>
      <c r="E1022" s="331">
        <v>38.99</v>
      </c>
      <c r="F1022" s="331"/>
      <c r="G1022" s="333">
        <f t="shared" si="27"/>
        <v>5218.9599999999873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291</v>
      </c>
      <c r="B1023" s="330">
        <v>39</v>
      </c>
      <c r="C1023" s="298">
        <v>46113</v>
      </c>
      <c r="D1023" s="299" t="s">
        <v>292</v>
      </c>
      <c r="E1023" s="331"/>
      <c r="F1023" s="331">
        <v>2763.78</v>
      </c>
      <c r="G1023" s="333">
        <f t="shared" si="27"/>
        <v>5257.9499999999871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4</v>
      </c>
      <c r="C1024" s="298">
        <v>46113</v>
      </c>
      <c r="D1024" s="299" t="s">
        <v>296</v>
      </c>
      <c r="E1024" s="331">
        <v>36.090000000000003</v>
      </c>
      <c r="F1024" s="331"/>
      <c r="G1024" s="333">
        <f t="shared" si="27"/>
        <v>2494.1699999999869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46113</v>
      </c>
      <c r="D1025" s="299" t="s">
        <v>310</v>
      </c>
      <c r="E1025" s="331">
        <v>80</v>
      </c>
      <c r="F1025" s="331"/>
      <c r="G1025" s="333">
        <f t="shared" si="27"/>
        <v>2530.259999999987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7</v>
      </c>
      <c r="C1026" s="298">
        <v>46113</v>
      </c>
      <c r="D1026" s="299" t="s">
        <v>320</v>
      </c>
      <c r="E1026" s="331">
        <v>47.84</v>
      </c>
      <c r="F1026" s="331"/>
      <c r="G1026" s="333">
        <f t="shared" si="27"/>
        <v>2610.259999999987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7</v>
      </c>
      <c r="C1027" s="298">
        <v>46113</v>
      </c>
      <c r="D1027" s="299" t="s">
        <v>320</v>
      </c>
      <c r="E1027" s="331">
        <v>21.25</v>
      </c>
      <c r="F1027" s="331"/>
      <c r="G1027" s="333">
        <f t="shared" si="27"/>
        <v>2658.0999999999872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46113</v>
      </c>
      <c r="D1028" s="299" t="s">
        <v>376</v>
      </c>
      <c r="E1028" s="331">
        <v>42.9</v>
      </c>
      <c r="F1028" s="331"/>
      <c r="G1028" s="333">
        <f t="shared" si="27"/>
        <v>2679.3499999999872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284</v>
      </c>
      <c r="B1029" s="330">
        <v>37</v>
      </c>
      <c r="C1029" s="298">
        <v>46112</v>
      </c>
      <c r="D1029" s="299" t="s">
        <v>377</v>
      </c>
      <c r="E1029" s="331">
        <v>4309.58</v>
      </c>
      <c r="F1029" s="331"/>
      <c r="G1029" s="333">
        <f t="shared" si="27"/>
        <v>2722.2499999999873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286</v>
      </c>
      <c r="B1030" s="330">
        <v>25</v>
      </c>
      <c r="C1030" s="298">
        <v>46112</v>
      </c>
      <c r="D1030" s="298" t="s">
        <v>204</v>
      </c>
      <c r="E1030" s="331">
        <v>350</v>
      </c>
      <c r="F1030" s="331"/>
      <c r="G1030" s="333">
        <f t="shared" si="27"/>
        <v>7031.8299999999872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286</v>
      </c>
      <c r="B1031" s="330">
        <v>26</v>
      </c>
      <c r="C1031" s="298">
        <v>46112</v>
      </c>
      <c r="D1031" s="298" t="s">
        <v>205</v>
      </c>
      <c r="E1031" s="331">
        <v>320</v>
      </c>
      <c r="F1031" s="331"/>
      <c r="G1031" s="333">
        <f t="shared" si="27"/>
        <v>7381.8299999999872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286</v>
      </c>
      <c r="B1032" s="330">
        <v>27</v>
      </c>
      <c r="C1032" s="298">
        <v>46112</v>
      </c>
      <c r="D1032" s="298" t="s">
        <v>206</v>
      </c>
      <c r="E1032" s="331">
        <v>25</v>
      </c>
      <c r="F1032" s="331"/>
      <c r="G1032" s="333">
        <f t="shared" si="27"/>
        <v>7701.8299999999872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286</v>
      </c>
      <c r="B1033" s="330">
        <v>28</v>
      </c>
      <c r="C1033" s="298">
        <v>46112</v>
      </c>
      <c r="D1033" s="298" t="s">
        <v>207</v>
      </c>
      <c r="E1033" s="331">
        <v>25</v>
      </c>
      <c r="F1033" s="331"/>
      <c r="G1033" s="333">
        <f t="shared" si="27"/>
        <v>7726.8299999999872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286</v>
      </c>
      <c r="B1034" s="330">
        <v>29</v>
      </c>
      <c r="C1034" s="298">
        <v>46112</v>
      </c>
      <c r="D1034" s="298" t="s">
        <v>208</v>
      </c>
      <c r="E1034" s="331">
        <v>45</v>
      </c>
      <c r="F1034" s="331"/>
      <c r="G1034" s="333">
        <f t="shared" si="27"/>
        <v>7751.8299999999872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286</v>
      </c>
      <c r="B1035" s="330">
        <v>30</v>
      </c>
      <c r="C1035" s="298">
        <v>46112</v>
      </c>
      <c r="D1035" s="298" t="s">
        <v>209</v>
      </c>
      <c r="E1035" s="331">
        <v>400</v>
      </c>
      <c r="F1035" s="331"/>
      <c r="G1035" s="333">
        <f t="shared" si="27"/>
        <v>7796.8299999999872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286</v>
      </c>
      <c r="B1036" s="330">
        <v>31</v>
      </c>
      <c r="C1036" s="298">
        <v>46112</v>
      </c>
      <c r="D1036" s="298" t="s">
        <v>210</v>
      </c>
      <c r="E1036" s="331">
        <v>375</v>
      </c>
      <c r="F1036" s="331"/>
      <c r="G1036" s="333">
        <f t="shared" si="27"/>
        <v>8196.8299999999872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32</v>
      </c>
      <c r="C1037" s="298">
        <v>46112</v>
      </c>
      <c r="D1037" s="298" t="s">
        <v>211</v>
      </c>
      <c r="E1037" s="331">
        <v>100</v>
      </c>
      <c r="F1037" s="331"/>
      <c r="G1037" s="333">
        <f t="shared" si="27"/>
        <v>8571.8299999999872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33</v>
      </c>
      <c r="C1038" s="298">
        <v>46112</v>
      </c>
      <c r="D1038" s="298" t="s">
        <v>212</v>
      </c>
      <c r="E1038" s="331">
        <v>85</v>
      </c>
      <c r="F1038" s="331"/>
      <c r="G1038" s="333">
        <f t="shared" si="27"/>
        <v>8671.8299999999872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34</v>
      </c>
      <c r="C1039" s="298">
        <v>46112</v>
      </c>
      <c r="D1039" s="298" t="s">
        <v>213</v>
      </c>
      <c r="E1039" s="331">
        <v>230</v>
      </c>
      <c r="F1039" s="331"/>
      <c r="G1039" s="333">
        <f t="shared" si="27"/>
        <v>8756.8299999999872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35</v>
      </c>
      <c r="C1040" s="298">
        <v>46112</v>
      </c>
      <c r="D1040" s="298" t="s">
        <v>214</v>
      </c>
      <c r="E1040" s="331">
        <v>45</v>
      </c>
      <c r="F1040" s="331"/>
      <c r="G1040" s="333">
        <f t="shared" si="27"/>
        <v>8986.8299999999872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6</v>
      </c>
      <c r="C1041" s="298">
        <v>46112</v>
      </c>
      <c r="D1041" s="298" t="s">
        <v>378</v>
      </c>
      <c r="E1041" s="331">
        <v>40</v>
      </c>
      <c r="F1041" s="331"/>
      <c r="G1041" s="333">
        <f t="shared" si="27"/>
        <v>9031.8299999999872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42</v>
      </c>
      <c r="C1042" s="298">
        <v>46112</v>
      </c>
      <c r="D1042" s="298" t="s">
        <v>200</v>
      </c>
      <c r="E1042" s="331">
        <v>59</v>
      </c>
      <c r="F1042" s="331"/>
      <c r="G1042" s="333">
        <f t="shared" si="27"/>
        <v>9071.8299999999872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294</v>
      </c>
      <c r="B1043" s="330">
        <v>43</v>
      </c>
      <c r="C1043" s="298">
        <v>46112</v>
      </c>
      <c r="D1043" s="298" t="s">
        <v>201</v>
      </c>
      <c r="E1043" s="331">
        <v>42.84</v>
      </c>
      <c r="F1043" s="331"/>
      <c r="G1043" s="333">
        <f t="shared" si="27"/>
        <v>9130.8299999999872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46112</v>
      </c>
      <c r="D1044" s="298" t="s">
        <v>300</v>
      </c>
      <c r="E1044" s="331">
        <v>57.21</v>
      </c>
      <c r="F1044" s="331"/>
      <c r="G1044" s="333">
        <f t="shared" si="27"/>
        <v>9173.6699999999873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46112</v>
      </c>
      <c r="D1045" s="298" t="s">
        <v>296</v>
      </c>
      <c r="E1045" s="331">
        <v>11.18</v>
      </c>
      <c r="F1045" s="331"/>
      <c r="G1045" s="333">
        <f t="shared" si="27"/>
        <v>9230.8799999999865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10</v>
      </c>
      <c r="C1046" s="298">
        <v>46112</v>
      </c>
      <c r="D1046" s="298" t="s">
        <v>176</v>
      </c>
      <c r="E1046" s="331">
        <v>17.899999999999999</v>
      </c>
      <c r="F1046" s="331"/>
      <c r="G1046" s="333">
        <f t="shared" si="27"/>
        <v>9242.0599999999868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46111</v>
      </c>
      <c r="D1047" s="298" t="s">
        <v>334</v>
      </c>
      <c r="E1047" s="331">
        <v>23.83</v>
      </c>
      <c r="F1047" s="331"/>
      <c r="G1047" s="333">
        <f t="shared" si="27"/>
        <v>9259.9599999999864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291</v>
      </c>
      <c r="B1048" s="330">
        <v>38</v>
      </c>
      <c r="C1048" s="298">
        <v>46111</v>
      </c>
      <c r="D1048" s="299" t="s">
        <v>293</v>
      </c>
      <c r="E1048" s="331"/>
      <c r="F1048" s="331">
        <v>4278.1400000000003</v>
      </c>
      <c r="G1048" s="333">
        <f t="shared" si="27"/>
        <v>9283.7899999999863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3</v>
      </c>
      <c r="C1049" s="298">
        <v>46111</v>
      </c>
      <c r="D1049" s="299" t="s">
        <v>351</v>
      </c>
      <c r="E1049" s="331">
        <v>30</v>
      </c>
      <c r="F1049" s="331"/>
      <c r="G1049" s="333">
        <f t="shared" si="27"/>
        <v>5005.649999999986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46111</v>
      </c>
      <c r="D1050" s="299" t="s">
        <v>300</v>
      </c>
      <c r="E1050" s="331">
        <v>15.96</v>
      </c>
      <c r="F1050" s="331"/>
      <c r="G1050" s="333">
        <f t="shared" si="27"/>
        <v>5035.649999999986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46111</v>
      </c>
      <c r="D1051" s="299" t="s">
        <v>379</v>
      </c>
      <c r="E1051" s="331">
        <v>18.96</v>
      </c>
      <c r="F1051" s="331"/>
      <c r="G1051" s="333">
        <f t="shared" si="27"/>
        <v>5051.609999999986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1</v>
      </c>
      <c r="C1052" s="298">
        <v>46110</v>
      </c>
      <c r="D1052" s="299" t="s">
        <v>311</v>
      </c>
      <c r="E1052" s="331">
        <v>144.22</v>
      </c>
      <c r="F1052" s="331"/>
      <c r="G1052" s="333">
        <f t="shared" si="27"/>
        <v>5070.5699999999861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7</v>
      </c>
      <c r="C1053" s="298">
        <v>46110</v>
      </c>
      <c r="D1053" s="299" t="s">
        <v>380</v>
      </c>
      <c r="E1053" s="331">
        <v>181.04</v>
      </c>
      <c r="F1053" s="331"/>
      <c r="G1053" s="333">
        <f t="shared" si="27"/>
        <v>5214.7899999999863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6</v>
      </c>
      <c r="C1054" s="298">
        <v>46110</v>
      </c>
      <c r="D1054" s="299" t="s">
        <v>381</v>
      </c>
      <c r="E1054" s="331">
        <v>196.9</v>
      </c>
      <c r="F1054" s="331"/>
      <c r="G1054" s="333">
        <f t="shared" si="27"/>
        <v>5395.8299999999863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3</v>
      </c>
      <c r="C1055" s="298">
        <v>46110</v>
      </c>
      <c r="D1055" s="299" t="s">
        <v>382</v>
      </c>
      <c r="E1055" s="331">
        <v>7.5</v>
      </c>
      <c r="F1055" s="331"/>
      <c r="G1055" s="333">
        <f t="shared" si="27"/>
        <v>5592.7299999999859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8</v>
      </c>
      <c r="C1056" s="298">
        <v>46109</v>
      </c>
      <c r="D1056" s="299" t="s">
        <v>319</v>
      </c>
      <c r="E1056" s="331">
        <v>11.7</v>
      </c>
      <c r="F1056" s="331"/>
      <c r="G1056" s="333">
        <f t="shared" si="27"/>
        <v>5600.2299999999859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46109</v>
      </c>
      <c r="D1057" s="299" t="s">
        <v>308</v>
      </c>
      <c r="E1057" s="331">
        <v>210.76</v>
      </c>
      <c r="F1057" s="331"/>
      <c r="G1057" s="333">
        <f t="shared" si="27"/>
        <v>5611.9299999999857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4</v>
      </c>
      <c r="C1058" s="298">
        <v>46109</v>
      </c>
      <c r="D1058" s="299" t="s">
        <v>310</v>
      </c>
      <c r="E1058" s="331">
        <v>46.9</v>
      </c>
      <c r="F1058" s="331"/>
      <c r="G1058" s="333">
        <f t="shared" si="27"/>
        <v>5822.689999999986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1</v>
      </c>
      <c r="C1059" s="298">
        <v>46109</v>
      </c>
      <c r="D1059" s="299" t="s">
        <v>329</v>
      </c>
      <c r="E1059" s="331">
        <v>179.1</v>
      </c>
      <c r="F1059" s="331"/>
      <c r="G1059" s="333">
        <f t="shared" si="27"/>
        <v>5869.5899999999856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46109</v>
      </c>
      <c r="D1060" s="299" t="s">
        <v>308</v>
      </c>
      <c r="E1060" s="331">
        <v>31.97</v>
      </c>
      <c r="F1060" s="331"/>
      <c r="G1060" s="333">
        <f t="shared" si="27"/>
        <v>6048.689999999986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46109</v>
      </c>
      <c r="D1061" s="299" t="s">
        <v>308</v>
      </c>
      <c r="E1061" s="331">
        <v>12.19</v>
      </c>
      <c r="F1061" s="331"/>
      <c r="G1061" s="333">
        <f t="shared" si="27"/>
        <v>6080.6599999999862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291</v>
      </c>
      <c r="B1062" s="330">
        <v>41</v>
      </c>
      <c r="C1062" s="298">
        <v>46108</v>
      </c>
      <c r="D1062" s="299" t="s">
        <v>383</v>
      </c>
      <c r="E1062" s="331"/>
      <c r="F1062" s="331">
        <v>400</v>
      </c>
      <c r="G1062" s="333">
        <f t="shared" si="27"/>
        <v>6092.8499999999858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46108</v>
      </c>
      <c r="D1063" s="299" t="s">
        <v>301</v>
      </c>
      <c r="E1063" s="331">
        <v>19.5</v>
      </c>
      <c r="F1063" s="331"/>
      <c r="G1063" s="333">
        <f t="shared" si="27"/>
        <v>5692.8499999999858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46108</v>
      </c>
      <c r="D1064" s="299" t="s">
        <v>296</v>
      </c>
      <c r="E1064" s="331">
        <v>11.48</v>
      </c>
      <c r="F1064" s="331"/>
      <c r="G1064" s="333">
        <f t="shared" si="27"/>
        <v>5712.3499999999858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8</v>
      </c>
      <c r="C1065" s="298">
        <v>46108</v>
      </c>
      <c r="D1065" s="299" t="s">
        <v>334</v>
      </c>
      <c r="E1065" s="331">
        <v>11.46</v>
      </c>
      <c r="F1065" s="331"/>
      <c r="G1065" s="333">
        <f t="shared" si="27"/>
        <v>5723.8299999999854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46108</v>
      </c>
      <c r="D1066" s="299" t="s">
        <v>334</v>
      </c>
      <c r="E1066" s="331">
        <v>38.21</v>
      </c>
      <c r="F1066" s="331"/>
      <c r="G1066" s="333">
        <f t="shared" si="27"/>
        <v>5735.2899999999854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46108</v>
      </c>
      <c r="D1067" s="299" t="s">
        <v>384</v>
      </c>
      <c r="E1067" s="331">
        <v>69.95</v>
      </c>
      <c r="F1067" s="331"/>
      <c r="G1067" s="333">
        <f t="shared" si="27"/>
        <v>5773.4999999999854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3</v>
      </c>
      <c r="C1068" s="298">
        <v>46108</v>
      </c>
      <c r="D1068" s="299" t="s">
        <v>348</v>
      </c>
      <c r="E1068" s="331">
        <v>10.78</v>
      </c>
      <c r="F1068" s="331"/>
      <c r="G1068" s="333">
        <f t="shared" si="27"/>
        <v>5843.4499999999853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46108</v>
      </c>
      <c r="D1069" s="299" t="s">
        <v>300</v>
      </c>
      <c r="E1069" s="331">
        <v>15.84</v>
      </c>
      <c r="F1069" s="331"/>
      <c r="G1069" s="333">
        <f t="shared" si="27"/>
        <v>5854.229999999985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46108</v>
      </c>
      <c r="D1070" s="299" t="s">
        <v>385</v>
      </c>
      <c r="E1070" s="331">
        <v>22.48</v>
      </c>
      <c r="F1070" s="331"/>
      <c r="G1070" s="333">
        <f t="shared" si="27"/>
        <v>5870.0699999999852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46107</v>
      </c>
      <c r="D1071" s="299" t="s">
        <v>358</v>
      </c>
      <c r="E1071" s="331">
        <v>11.17</v>
      </c>
      <c r="F1071" s="331"/>
      <c r="G1071" s="333">
        <f t="shared" si="27"/>
        <v>5892.5499999999847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46107</v>
      </c>
      <c r="D1072" s="299" t="s">
        <v>386</v>
      </c>
      <c r="E1072" s="331">
        <v>14.38</v>
      </c>
      <c r="F1072" s="331"/>
      <c r="G1072" s="333">
        <f t="shared" si="27"/>
        <v>5903.7199999999848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46107</v>
      </c>
      <c r="D1073" s="299" t="s">
        <v>387</v>
      </c>
      <c r="E1073" s="331">
        <v>45</v>
      </c>
      <c r="F1073" s="331"/>
      <c r="G1073" s="333">
        <f t="shared" si="27"/>
        <v>5918.0999999999849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46107</v>
      </c>
      <c r="D1074" s="299" t="s">
        <v>324</v>
      </c>
      <c r="E1074" s="331">
        <v>9.0299999999999994</v>
      </c>
      <c r="F1074" s="331"/>
      <c r="G1074" s="333">
        <f t="shared" si="27"/>
        <v>5963.0999999999849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46107</v>
      </c>
      <c r="D1075" s="299" t="s">
        <v>301</v>
      </c>
      <c r="E1075" s="331">
        <v>30</v>
      </c>
      <c r="F1075" s="331"/>
      <c r="G1075" s="333">
        <f t="shared" si="27"/>
        <v>5972.1299999999846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46106</v>
      </c>
      <c r="D1076" s="299" t="s">
        <v>388</v>
      </c>
      <c r="E1076" s="331">
        <v>12</v>
      </c>
      <c r="F1076" s="331"/>
      <c r="G1076" s="333">
        <f t="shared" si="27"/>
        <v>6002.1299999999846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46106</v>
      </c>
      <c r="D1077" s="299" t="s">
        <v>389</v>
      </c>
      <c r="E1077" s="331">
        <v>20</v>
      </c>
      <c r="F1077" s="331"/>
      <c r="G1077" s="333">
        <f t="shared" si="27"/>
        <v>6014.1299999999846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46106</v>
      </c>
      <c r="D1078" s="299" t="s">
        <v>296</v>
      </c>
      <c r="E1078" s="331">
        <v>21.05</v>
      </c>
      <c r="F1078" s="331"/>
      <c r="G1078" s="333">
        <f t="shared" si="27"/>
        <v>6034.1299999999846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4</v>
      </c>
      <c r="C1079" s="298">
        <v>46106</v>
      </c>
      <c r="D1079" s="299" t="s">
        <v>296</v>
      </c>
      <c r="E1079" s="331">
        <v>38.58</v>
      </c>
      <c r="F1079" s="331"/>
      <c r="G1079" s="333">
        <f t="shared" si="27"/>
        <v>6055.1799999999848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12</v>
      </c>
      <c r="C1080" s="298">
        <v>46106</v>
      </c>
      <c r="D1080" s="299" t="s">
        <v>314</v>
      </c>
      <c r="E1080" s="331">
        <v>204.47</v>
      </c>
      <c r="F1080" s="331"/>
      <c r="G1080" s="333">
        <f t="shared" si="27"/>
        <v>6093.7599999999848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24</v>
      </c>
      <c r="C1081" s="298">
        <v>46105</v>
      </c>
      <c r="D1081" s="299" t="s">
        <v>860</v>
      </c>
      <c r="E1081" s="331">
        <v>86.58</v>
      </c>
      <c r="F1081" s="331"/>
      <c r="G1081" s="333">
        <f t="shared" si="27"/>
        <v>6298.229999999985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46105</v>
      </c>
      <c r="D1082" s="299" t="s">
        <v>389</v>
      </c>
      <c r="E1082" s="331">
        <v>20</v>
      </c>
      <c r="F1082" s="331"/>
      <c r="G1082" s="333">
        <f t="shared" si="27"/>
        <v>6384.8099999999849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46105</v>
      </c>
      <c r="D1083" s="299" t="s">
        <v>390</v>
      </c>
      <c r="E1083" s="331">
        <v>15.29</v>
      </c>
      <c r="F1083" s="331"/>
      <c r="G1083" s="333">
        <f t="shared" si="27"/>
        <v>6404.8099999999849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8</v>
      </c>
      <c r="C1084" s="298">
        <v>46105</v>
      </c>
      <c r="D1084" s="299" t="s">
        <v>308</v>
      </c>
      <c r="E1084" s="331">
        <v>47.99</v>
      </c>
      <c r="F1084" s="331"/>
      <c r="G1084" s="333">
        <f t="shared" si="27"/>
        <v>6420.0999999999849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23</v>
      </c>
      <c r="C1085" s="298">
        <v>46104</v>
      </c>
      <c r="D1085" s="299" t="s">
        <v>67</v>
      </c>
      <c r="E1085" s="331">
        <v>650.88</v>
      </c>
      <c r="F1085" s="331"/>
      <c r="G1085" s="333">
        <f t="shared" si="27"/>
        <v>6468.0899999999847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46104</v>
      </c>
      <c r="D1086" s="299" t="s">
        <v>391</v>
      </c>
      <c r="E1086" s="331">
        <v>46</v>
      </c>
      <c r="F1086" s="331"/>
      <c r="G1086" s="333">
        <f t="shared" si="27"/>
        <v>7118.9699999999848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46103</v>
      </c>
      <c r="D1087" s="299" t="s">
        <v>392</v>
      </c>
      <c r="E1087" s="331">
        <v>24.81</v>
      </c>
      <c r="F1087" s="331"/>
      <c r="G1087" s="333">
        <f t="shared" si="27"/>
        <v>7164.9699999999848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46103</v>
      </c>
      <c r="D1088" s="299" t="s">
        <v>296</v>
      </c>
      <c r="E1088" s="331">
        <v>28.77</v>
      </c>
      <c r="F1088" s="331"/>
      <c r="G1088" s="333">
        <f t="shared" si="27"/>
        <v>7189.7799999999852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46103</v>
      </c>
      <c r="D1089" s="299" t="s">
        <v>296</v>
      </c>
      <c r="E1089" s="331">
        <v>11.9</v>
      </c>
      <c r="F1089" s="331"/>
      <c r="G1089" s="333">
        <f t="shared" si="27"/>
        <v>7218.5499999999856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46103</v>
      </c>
      <c r="D1090" s="299" t="s">
        <v>300</v>
      </c>
      <c r="E1090" s="331">
        <v>42.59</v>
      </c>
      <c r="F1090" s="331"/>
      <c r="G1090" s="333">
        <f t="shared" si="27"/>
        <v>7230.4499999999853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6</v>
      </c>
      <c r="C1091" s="298">
        <v>46103</v>
      </c>
      <c r="D1091" s="299" t="s">
        <v>300</v>
      </c>
      <c r="E1091" s="331">
        <v>17.579999999999998</v>
      </c>
      <c r="F1091" s="331"/>
      <c r="G1091" s="333">
        <f t="shared" si="27"/>
        <v>7273.0399999999854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1</v>
      </c>
      <c r="C1092" s="298">
        <v>46103</v>
      </c>
      <c r="D1092" s="299" t="s">
        <v>300</v>
      </c>
      <c r="E1092" s="331">
        <v>11.99</v>
      </c>
      <c r="F1092" s="331"/>
      <c r="G1092" s="333">
        <f t="shared" si="27"/>
        <v>7290.6199999999853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1</v>
      </c>
      <c r="C1093" s="298">
        <v>46103</v>
      </c>
      <c r="D1093" s="299" t="s">
        <v>311</v>
      </c>
      <c r="E1093" s="331">
        <v>81.31</v>
      </c>
      <c r="F1093" s="331"/>
      <c r="G1093" s="333">
        <f t="shared" si="27"/>
        <v>7302.6099999999851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1</v>
      </c>
      <c r="C1094" s="298">
        <v>46103</v>
      </c>
      <c r="D1094" s="299" t="s">
        <v>393</v>
      </c>
      <c r="E1094" s="331">
        <v>38.44</v>
      </c>
      <c r="F1094" s="331"/>
      <c r="G1094" s="333">
        <f t="shared" si="27"/>
        <v>7383.9199999999855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46103</v>
      </c>
      <c r="D1095" s="299" t="s">
        <v>394</v>
      </c>
      <c r="E1095" s="331">
        <v>35.700000000000003</v>
      </c>
      <c r="F1095" s="331"/>
      <c r="G1095" s="333">
        <f t="shared" si="27"/>
        <v>7422.3599999999851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6</v>
      </c>
      <c r="C1096" s="298">
        <v>46102</v>
      </c>
      <c r="D1096" s="299" t="s">
        <v>300</v>
      </c>
      <c r="E1096" s="331">
        <v>10.64</v>
      </c>
      <c r="F1096" s="331"/>
      <c r="G1096" s="333">
        <f t="shared" si="27"/>
        <v>7458.0599999999849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1</v>
      </c>
      <c r="C1097" s="298">
        <v>46102</v>
      </c>
      <c r="D1097" s="299" t="s">
        <v>300</v>
      </c>
      <c r="E1097" s="331">
        <v>28.69</v>
      </c>
      <c r="F1097" s="331"/>
      <c r="G1097" s="333">
        <f t="shared" si="27"/>
        <v>7468.6999999999853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46102</v>
      </c>
      <c r="D1098" s="299" t="s">
        <v>348</v>
      </c>
      <c r="E1098" s="331">
        <v>11.59</v>
      </c>
      <c r="F1098" s="331"/>
      <c r="G1098" s="333">
        <f t="shared" si="27"/>
        <v>7497.3899999999849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291</v>
      </c>
      <c r="B1099" s="330">
        <v>41</v>
      </c>
      <c r="C1099" s="298">
        <v>46102</v>
      </c>
      <c r="D1099" s="299" t="s">
        <v>383</v>
      </c>
      <c r="E1099" s="331"/>
      <c r="F1099" s="331">
        <v>400</v>
      </c>
      <c r="G1099" s="333">
        <f t="shared" si="27"/>
        <v>7508.979999999985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5</v>
      </c>
      <c r="C1100" s="298">
        <v>46102</v>
      </c>
      <c r="D1100" s="299" t="s">
        <v>395</v>
      </c>
      <c r="E1100" s="331">
        <v>170</v>
      </c>
      <c r="F1100" s="331"/>
      <c r="G1100" s="333">
        <f t="shared" si="27"/>
        <v>7108.979999999985</v>
      </c>
      <c r="H1100" s="334" t="s">
        <v>298</v>
      </c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5</v>
      </c>
      <c r="C1101" s="298">
        <v>46102</v>
      </c>
      <c r="D1101" s="299" t="s">
        <v>354</v>
      </c>
      <c r="E1101" s="331">
        <v>70</v>
      </c>
      <c r="F1101" s="331"/>
      <c r="G1101" s="333">
        <f t="shared" si="27"/>
        <v>7278.979999999985</v>
      </c>
      <c r="H1101" s="334" t="s">
        <v>298</v>
      </c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5</v>
      </c>
      <c r="C1102" s="298">
        <v>46102</v>
      </c>
      <c r="D1102" s="299" t="s">
        <v>396</v>
      </c>
      <c r="E1102" s="331">
        <v>40</v>
      </c>
      <c r="F1102" s="331"/>
      <c r="G1102" s="333">
        <f t="shared" ref="G1102:G1356" si="28">G1103-E1102+F1102</f>
        <v>7348.979999999985</v>
      </c>
      <c r="H1102" s="334" t="s">
        <v>298</v>
      </c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3</v>
      </c>
      <c r="C1103" s="298">
        <v>46102</v>
      </c>
      <c r="D1103" s="299" t="s">
        <v>348</v>
      </c>
      <c r="E1103" s="331">
        <v>25</v>
      </c>
      <c r="F1103" s="331"/>
      <c r="G1103" s="333">
        <f t="shared" si="28"/>
        <v>7388.979999999985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46102</v>
      </c>
      <c r="D1104" s="299" t="s">
        <v>304</v>
      </c>
      <c r="E1104" s="331">
        <v>65.19</v>
      </c>
      <c r="F1104" s="331"/>
      <c r="G1104" s="333">
        <f t="shared" si="28"/>
        <v>7413.979999999985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4</v>
      </c>
      <c r="C1105" s="298">
        <v>46102</v>
      </c>
      <c r="D1105" s="299" t="s">
        <v>310</v>
      </c>
      <c r="E1105" s="331">
        <v>37.450000000000003</v>
      </c>
      <c r="F1105" s="331"/>
      <c r="G1105" s="333">
        <f t="shared" si="28"/>
        <v>7479.1699999999846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8</v>
      </c>
      <c r="C1106" s="298">
        <v>46101</v>
      </c>
      <c r="D1106" s="299" t="s">
        <v>356</v>
      </c>
      <c r="E1106" s="331">
        <v>65.099999999999994</v>
      </c>
      <c r="F1106" s="331"/>
      <c r="G1106" s="333">
        <f t="shared" si="28"/>
        <v>7516.6199999999844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22</v>
      </c>
      <c r="C1107" s="298">
        <v>46101</v>
      </c>
      <c r="D1107" s="299" t="s">
        <v>323</v>
      </c>
      <c r="E1107" s="331">
        <v>20.22</v>
      </c>
      <c r="F1107" s="331"/>
      <c r="G1107" s="333">
        <f t="shared" si="28"/>
        <v>7581.7199999999848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46101</v>
      </c>
      <c r="D1108" s="299" t="s">
        <v>433</v>
      </c>
      <c r="E1108" s="331">
        <v>-73</v>
      </c>
      <c r="F1108" s="331"/>
      <c r="G1108" s="333">
        <f t="shared" si="28"/>
        <v>7601.939999999985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6</v>
      </c>
      <c r="C1109" s="298">
        <v>46101</v>
      </c>
      <c r="D1109" s="299" t="s">
        <v>300</v>
      </c>
      <c r="E1109" s="331">
        <v>34.68</v>
      </c>
      <c r="F1109" s="331"/>
      <c r="G1109" s="333">
        <f t="shared" si="28"/>
        <v>7528.939999999985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46101</v>
      </c>
      <c r="D1110" s="299" t="s">
        <v>397</v>
      </c>
      <c r="E1110" s="331">
        <v>10.63</v>
      </c>
      <c r="F1110" s="331"/>
      <c r="G1110" s="333">
        <f t="shared" si="28"/>
        <v>7563.6199999999853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5</v>
      </c>
      <c r="C1111" s="298">
        <v>46101</v>
      </c>
      <c r="D1111" s="299" t="s">
        <v>398</v>
      </c>
      <c r="E1111" s="331">
        <v>106.49</v>
      </c>
      <c r="F1111" s="331"/>
      <c r="G1111" s="333">
        <f t="shared" si="28"/>
        <v>7574.2499999999854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46100</v>
      </c>
      <c r="D1112" s="299" t="s">
        <v>357</v>
      </c>
      <c r="E1112" s="331">
        <v>16.739999999999998</v>
      </c>
      <c r="F1112" s="331"/>
      <c r="G1112" s="333">
        <f t="shared" si="28"/>
        <v>7680.7399999999852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46100</v>
      </c>
      <c r="D1113" s="299" t="s">
        <v>399</v>
      </c>
      <c r="E1113" s="331">
        <v>108.54</v>
      </c>
      <c r="F1113" s="331"/>
      <c r="G1113" s="333">
        <f t="shared" si="28"/>
        <v>7697.479999999985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22</v>
      </c>
      <c r="C1114" s="298">
        <v>46100</v>
      </c>
      <c r="D1114" s="299" t="s">
        <v>835</v>
      </c>
      <c r="E1114" s="331">
        <v>12.77</v>
      </c>
      <c r="F1114" s="331"/>
      <c r="G1114" s="333">
        <f t="shared" si="28"/>
        <v>7806.019999999985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46100</v>
      </c>
      <c r="D1115" s="299" t="s">
        <v>334</v>
      </c>
      <c r="E1115" s="331">
        <v>28.33</v>
      </c>
      <c r="F1115" s="331"/>
      <c r="G1115" s="333">
        <f t="shared" si="28"/>
        <v>7818.7899999999854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46100</v>
      </c>
      <c r="D1116" s="299" t="s">
        <v>358</v>
      </c>
      <c r="E1116" s="331">
        <v>17.45</v>
      </c>
      <c r="F1116" s="331"/>
      <c r="G1116" s="333">
        <f t="shared" si="28"/>
        <v>7847.1199999999853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46100</v>
      </c>
      <c r="D1117" s="299" t="s">
        <v>328</v>
      </c>
      <c r="E1117" s="331">
        <v>7.46</v>
      </c>
      <c r="F1117" s="331"/>
      <c r="G1117" s="333">
        <f t="shared" si="28"/>
        <v>7864.5699999999852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335</v>
      </c>
      <c r="B1118" s="330" t="s">
        <v>335</v>
      </c>
      <c r="C1118" s="298">
        <v>46100</v>
      </c>
      <c r="D1118" s="299" t="s">
        <v>336</v>
      </c>
      <c r="E1118" s="331">
        <v>172.29</v>
      </c>
      <c r="F1118" s="331"/>
      <c r="G1118" s="333">
        <f t="shared" si="28"/>
        <v>7872.0299999999852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15</v>
      </c>
      <c r="C1119" s="298">
        <v>46100</v>
      </c>
      <c r="D1119" s="299" t="s">
        <v>185</v>
      </c>
      <c r="E1119" s="331">
        <v>175.09</v>
      </c>
      <c r="F1119" s="331"/>
      <c r="G1119" s="333">
        <f t="shared" si="28"/>
        <v>8044.3199999999852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39</v>
      </c>
      <c r="C1120" s="298">
        <v>46100</v>
      </c>
      <c r="D1120" s="299" t="s">
        <v>292</v>
      </c>
      <c r="E1120" s="331"/>
      <c r="F1120" s="331">
        <v>2763.78</v>
      </c>
      <c r="G1120" s="333">
        <f t="shared" si="28"/>
        <v>8219.4099999999853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46099</v>
      </c>
      <c r="D1121" s="299" t="s">
        <v>400</v>
      </c>
      <c r="E1121" s="331">
        <v>47.46</v>
      </c>
      <c r="F1121" s="331"/>
      <c r="G1121" s="333">
        <f t="shared" si="28"/>
        <v>5455.6299999999856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46099</v>
      </c>
      <c r="D1122" s="299" t="s">
        <v>400</v>
      </c>
      <c r="E1122" s="331">
        <v>15.01</v>
      </c>
      <c r="F1122" s="331"/>
      <c r="G1122" s="333">
        <f t="shared" si="28"/>
        <v>5503.0899999999856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291</v>
      </c>
      <c r="B1123" s="330">
        <v>40</v>
      </c>
      <c r="C1123" s="298">
        <v>46099</v>
      </c>
      <c r="D1123" s="299" t="s">
        <v>316</v>
      </c>
      <c r="E1123" s="331"/>
      <c r="F1123" s="331">
        <v>838.67</v>
      </c>
      <c r="G1123" s="333">
        <f t="shared" si="28"/>
        <v>5518.0999999999858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46099</v>
      </c>
      <c r="D1124" s="299" t="s">
        <v>296</v>
      </c>
      <c r="E1124" s="331">
        <v>14.67</v>
      </c>
      <c r="F1124" s="331"/>
      <c r="G1124" s="333">
        <f t="shared" si="28"/>
        <v>4679.4299999999857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46099</v>
      </c>
      <c r="D1125" s="299" t="s">
        <v>296</v>
      </c>
      <c r="E1125" s="331">
        <v>40.22</v>
      </c>
      <c r="F1125" s="331"/>
      <c r="G1125" s="333">
        <f t="shared" si="28"/>
        <v>4694.0999999999858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46099</v>
      </c>
      <c r="D1126" s="299" t="s">
        <v>295</v>
      </c>
      <c r="E1126" s="331">
        <v>3.49</v>
      </c>
      <c r="F1126" s="331"/>
      <c r="G1126" s="333">
        <f t="shared" si="28"/>
        <v>4734.3199999999861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22</v>
      </c>
      <c r="C1127" s="298">
        <v>46099</v>
      </c>
      <c r="D1127" s="299" t="s">
        <v>401</v>
      </c>
      <c r="E1127" s="331">
        <v>13.84</v>
      </c>
      <c r="F1127" s="331"/>
      <c r="G1127" s="333">
        <f t="shared" si="28"/>
        <v>4737.8099999999858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17</v>
      </c>
      <c r="C1128" s="298">
        <v>46098</v>
      </c>
      <c r="D1128" s="299" t="s">
        <v>188</v>
      </c>
      <c r="E1128" s="331">
        <v>42.65</v>
      </c>
      <c r="F1128" s="331"/>
      <c r="G1128" s="333">
        <f t="shared" si="28"/>
        <v>4751.649999999986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23</v>
      </c>
      <c r="C1129" s="298">
        <v>46098</v>
      </c>
      <c r="D1129" s="299" t="s">
        <v>402</v>
      </c>
      <c r="E1129" s="331">
        <v>529.46</v>
      </c>
      <c r="F1129" s="331"/>
      <c r="G1129" s="333">
        <f t="shared" si="28"/>
        <v>4794.2999999999856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43</v>
      </c>
      <c r="C1130" s="298">
        <v>46098</v>
      </c>
      <c r="D1130" s="299" t="s">
        <v>333</v>
      </c>
      <c r="E1130" s="331">
        <v>22.35</v>
      </c>
      <c r="F1130" s="331"/>
      <c r="G1130" s="333">
        <f t="shared" si="28"/>
        <v>5323.7599999999857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42</v>
      </c>
      <c r="C1131" s="298">
        <v>46098</v>
      </c>
      <c r="D1131" s="299" t="s">
        <v>333</v>
      </c>
      <c r="E1131" s="331">
        <v>37.25</v>
      </c>
      <c r="F1131" s="331"/>
      <c r="G1131" s="333">
        <f t="shared" si="28"/>
        <v>5346.109999999986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46098</v>
      </c>
      <c r="D1132" s="299" t="s">
        <v>319</v>
      </c>
      <c r="E1132" s="331">
        <v>3.99</v>
      </c>
      <c r="F1132" s="331"/>
      <c r="G1132" s="333">
        <f t="shared" si="28"/>
        <v>5383.359999999986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46098</v>
      </c>
      <c r="D1133" s="299" t="s">
        <v>319</v>
      </c>
      <c r="E1133" s="331">
        <v>24.47</v>
      </c>
      <c r="F1133" s="331"/>
      <c r="G1133" s="333">
        <f t="shared" si="28"/>
        <v>5387.3499999999858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21</v>
      </c>
      <c r="C1134" s="298">
        <v>46098</v>
      </c>
      <c r="D1134" s="299" t="s">
        <v>194</v>
      </c>
      <c r="E1134" s="331">
        <v>75.599999999999994</v>
      </c>
      <c r="F1134" s="331"/>
      <c r="G1134" s="333">
        <f t="shared" si="28"/>
        <v>5411.8199999999861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5</v>
      </c>
      <c r="C1135" s="298">
        <v>46097</v>
      </c>
      <c r="D1135" s="299" t="s">
        <v>340</v>
      </c>
      <c r="E1135" s="331">
        <v>21.3</v>
      </c>
      <c r="F1135" s="331"/>
      <c r="G1135" s="333">
        <f t="shared" si="28"/>
        <v>5487.4199999999864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11</v>
      </c>
      <c r="C1136" s="298">
        <v>46097</v>
      </c>
      <c r="D1136" s="299" t="s">
        <v>178</v>
      </c>
      <c r="E1136" s="331">
        <v>267.91000000000003</v>
      </c>
      <c r="F1136" s="331"/>
      <c r="G1136" s="333">
        <f t="shared" si="28"/>
        <v>5508.7199999999866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46097</v>
      </c>
      <c r="D1137" s="299" t="s">
        <v>403</v>
      </c>
      <c r="E1137" s="331"/>
      <c r="F1137" s="331">
        <v>80</v>
      </c>
      <c r="G1137" s="333">
        <f t="shared" si="28"/>
        <v>5776.6299999999865</v>
      </c>
      <c r="H1137" s="334" t="s">
        <v>298</v>
      </c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287</v>
      </c>
      <c r="B1138" s="330" t="s">
        <v>287</v>
      </c>
      <c r="C1138" s="298">
        <v>46097</v>
      </c>
      <c r="D1138" s="299" t="s">
        <v>302</v>
      </c>
      <c r="E1138" s="331">
        <v>80</v>
      </c>
      <c r="F1138" s="331"/>
      <c r="G1138" s="333">
        <f t="shared" si="28"/>
        <v>5696.6299999999865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46097</v>
      </c>
      <c r="D1139" s="299" t="s">
        <v>310</v>
      </c>
      <c r="E1139" s="331">
        <v>42.47</v>
      </c>
      <c r="F1139" s="331"/>
      <c r="G1139" s="333">
        <f t="shared" si="28"/>
        <v>5776.6299999999865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46097</v>
      </c>
      <c r="D1140" s="299" t="s">
        <v>296</v>
      </c>
      <c r="E1140" s="331">
        <v>11.18</v>
      </c>
      <c r="F1140" s="331"/>
      <c r="G1140" s="333">
        <f t="shared" si="28"/>
        <v>5819.0999999999867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46096</v>
      </c>
      <c r="D1141" s="299" t="s">
        <v>404</v>
      </c>
      <c r="E1141" s="331">
        <v>38.67</v>
      </c>
      <c r="F1141" s="331"/>
      <c r="G1141" s="333">
        <f t="shared" si="28"/>
        <v>5830.279999999987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46096</v>
      </c>
      <c r="D1142" s="299" t="s">
        <v>348</v>
      </c>
      <c r="E1142" s="331">
        <v>7.11</v>
      </c>
      <c r="F1142" s="331"/>
      <c r="G1142" s="333">
        <f t="shared" si="28"/>
        <v>5868.9499999999871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46096</v>
      </c>
      <c r="D1143" s="299" t="s">
        <v>304</v>
      </c>
      <c r="E1143" s="331">
        <v>126.64</v>
      </c>
      <c r="F1143" s="331"/>
      <c r="G1143" s="333">
        <f t="shared" si="28"/>
        <v>5876.0599999999868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1</v>
      </c>
      <c r="C1144" s="298">
        <v>46096</v>
      </c>
      <c r="D1144" s="299" t="s">
        <v>311</v>
      </c>
      <c r="E1144" s="331">
        <v>125.2</v>
      </c>
      <c r="F1144" s="331"/>
      <c r="G1144" s="333">
        <f t="shared" si="28"/>
        <v>6002.6999999999871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46096</v>
      </c>
      <c r="D1145" s="299" t="s">
        <v>306</v>
      </c>
      <c r="E1145" s="331">
        <v>37.159999999999997</v>
      </c>
      <c r="F1145" s="331"/>
      <c r="G1145" s="333">
        <f t="shared" si="28"/>
        <v>6127.8999999999869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16</v>
      </c>
      <c r="C1146" s="298">
        <v>46096</v>
      </c>
      <c r="D1146" s="299" t="s">
        <v>405</v>
      </c>
      <c r="E1146" s="331">
        <v>713.06</v>
      </c>
      <c r="F1146" s="331"/>
      <c r="G1146" s="333">
        <f t="shared" si="28"/>
        <v>6165.0599999999868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5</v>
      </c>
      <c r="C1147" s="298">
        <v>46095</v>
      </c>
      <c r="D1147" s="299" t="s">
        <v>406</v>
      </c>
      <c r="E1147" s="331">
        <v>24</v>
      </c>
      <c r="F1147" s="331"/>
      <c r="G1147" s="333">
        <f t="shared" si="28"/>
        <v>6878.1199999999862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3</v>
      </c>
      <c r="C1148" s="298">
        <v>46095</v>
      </c>
      <c r="D1148" s="299" t="s">
        <v>348</v>
      </c>
      <c r="E1148" s="331">
        <v>14.58</v>
      </c>
      <c r="F1148" s="331"/>
      <c r="G1148" s="333">
        <f t="shared" si="28"/>
        <v>6902.1199999999862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291</v>
      </c>
      <c r="B1149" s="330">
        <v>41</v>
      </c>
      <c r="C1149" s="298">
        <v>46094</v>
      </c>
      <c r="D1149" s="299" t="s">
        <v>407</v>
      </c>
      <c r="E1149" s="331"/>
      <c r="F1149" s="331">
        <v>300</v>
      </c>
      <c r="G1149" s="333">
        <f t="shared" si="28"/>
        <v>6916.6999999999862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1</v>
      </c>
      <c r="C1150" s="298">
        <v>46094</v>
      </c>
      <c r="D1150" s="299" t="s">
        <v>311</v>
      </c>
      <c r="E1150" s="331">
        <v>17.71</v>
      </c>
      <c r="F1150" s="331"/>
      <c r="G1150" s="333">
        <f t="shared" si="28"/>
        <v>6616.6999999999862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4</v>
      </c>
      <c r="C1151" s="298">
        <v>46094</v>
      </c>
      <c r="D1151" s="299" t="s">
        <v>296</v>
      </c>
      <c r="E1151" s="331">
        <v>31.56</v>
      </c>
      <c r="F1151" s="331"/>
      <c r="G1151" s="333">
        <f t="shared" si="28"/>
        <v>6634.4099999999862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46094</v>
      </c>
      <c r="D1152" s="299" t="s">
        <v>296</v>
      </c>
      <c r="E1152" s="331">
        <v>34.79</v>
      </c>
      <c r="F1152" s="331"/>
      <c r="G1152" s="333">
        <f t="shared" si="28"/>
        <v>6665.9699999999866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46094</v>
      </c>
      <c r="D1153" s="299" t="s">
        <v>408</v>
      </c>
      <c r="E1153" s="331">
        <v>23.9</v>
      </c>
      <c r="F1153" s="331"/>
      <c r="G1153" s="333">
        <f t="shared" si="28"/>
        <v>6700.7599999999866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46094</v>
      </c>
      <c r="D1154" s="299" t="s">
        <v>348</v>
      </c>
      <c r="E1154" s="331">
        <v>7.26</v>
      </c>
      <c r="F1154" s="331"/>
      <c r="G1154" s="333">
        <f t="shared" si="28"/>
        <v>6724.6599999999862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5</v>
      </c>
      <c r="C1155" s="298">
        <v>46094</v>
      </c>
      <c r="D1155" s="299" t="s">
        <v>354</v>
      </c>
      <c r="E1155" s="331">
        <v>85</v>
      </c>
      <c r="F1155" s="331"/>
      <c r="G1155" s="333">
        <f t="shared" si="28"/>
        <v>6731.9199999999864</v>
      </c>
      <c r="H1155" s="334" t="s">
        <v>298</v>
      </c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46093</v>
      </c>
      <c r="D1156" s="299" t="s">
        <v>409</v>
      </c>
      <c r="E1156" s="331">
        <v>51.22</v>
      </c>
      <c r="F1156" s="331"/>
      <c r="G1156" s="333">
        <f t="shared" si="28"/>
        <v>6816.9199999999864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46093</v>
      </c>
      <c r="D1157" s="299" t="s">
        <v>410</v>
      </c>
      <c r="E1157" s="331">
        <v>57.43</v>
      </c>
      <c r="F1157" s="331"/>
      <c r="G1157" s="333">
        <f t="shared" si="28"/>
        <v>6868.1399999999867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46093</v>
      </c>
      <c r="D1158" s="299" t="s">
        <v>358</v>
      </c>
      <c r="E1158" s="331">
        <v>17.45</v>
      </c>
      <c r="F1158" s="331"/>
      <c r="G1158" s="333">
        <f t="shared" si="28"/>
        <v>6925.569999999987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46093</v>
      </c>
      <c r="D1159" s="299" t="s">
        <v>319</v>
      </c>
      <c r="E1159" s="331">
        <v>7.92</v>
      </c>
      <c r="F1159" s="331"/>
      <c r="G1159" s="333">
        <f t="shared" si="28"/>
        <v>6943.0199999999868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291</v>
      </c>
      <c r="B1160" s="330">
        <v>38</v>
      </c>
      <c r="C1160" s="298">
        <v>46093</v>
      </c>
      <c r="D1160" s="299" t="s">
        <v>293</v>
      </c>
      <c r="E1160" s="331"/>
      <c r="F1160" s="331">
        <v>4726.92</v>
      </c>
      <c r="G1160" s="333">
        <f t="shared" si="28"/>
        <v>6950.9399999999869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46093</v>
      </c>
      <c r="D1161" s="299" t="s">
        <v>386</v>
      </c>
      <c r="E1161" s="331">
        <v>15</v>
      </c>
      <c r="F1161" s="331"/>
      <c r="G1161" s="333">
        <f t="shared" si="28"/>
        <v>2224.0199999999868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46093</v>
      </c>
      <c r="D1162" s="299" t="s">
        <v>411</v>
      </c>
      <c r="E1162" s="331">
        <v>12</v>
      </c>
      <c r="F1162" s="331"/>
      <c r="G1162" s="333">
        <f t="shared" si="28"/>
        <v>2239.0199999999868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19</v>
      </c>
      <c r="C1163" s="298">
        <v>46093</v>
      </c>
      <c r="D1163" s="299" t="s">
        <v>191</v>
      </c>
      <c r="E1163" s="331">
        <v>200</v>
      </c>
      <c r="F1163" s="331"/>
      <c r="G1163" s="333">
        <f t="shared" si="28"/>
        <v>2251.0199999999868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46092</v>
      </c>
      <c r="D1164" s="299" t="s">
        <v>412</v>
      </c>
      <c r="E1164" s="331">
        <v>-10.050000000000001</v>
      </c>
      <c r="F1164" s="331"/>
      <c r="G1164" s="333">
        <f t="shared" si="28"/>
        <v>2451.0199999999868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46092</v>
      </c>
      <c r="D1165" s="299" t="s">
        <v>413</v>
      </c>
      <c r="E1165" s="331">
        <v>25</v>
      </c>
      <c r="F1165" s="331"/>
      <c r="G1165" s="333">
        <f t="shared" si="28"/>
        <v>2440.9699999999866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46092</v>
      </c>
      <c r="D1166" s="299" t="s">
        <v>301</v>
      </c>
      <c r="E1166" s="331">
        <v>-9</v>
      </c>
      <c r="F1166" s="331"/>
      <c r="G1166" s="333">
        <f t="shared" si="28"/>
        <v>2465.9699999999866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291</v>
      </c>
      <c r="B1167" s="330">
        <v>41</v>
      </c>
      <c r="C1167" s="298">
        <v>46092</v>
      </c>
      <c r="D1167" s="299" t="s">
        <v>407</v>
      </c>
      <c r="E1167" s="331"/>
      <c r="F1167" s="331">
        <v>500</v>
      </c>
      <c r="G1167" s="333">
        <f t="shared" si="28"/>
        <v>2456.9699999999866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46092</v>
      </c>
      <c r="D1168" s="299" t="s">
        <v>296</v>
      </c>
      <c r="E1168" s="331">
        <v>16.170000000000002</v>
      </c>
      <c r="F1168" s="331"/>
      <c r="G1168" s="333">
        <f t="shared" si="28"/>
        <v>1956.9699999999864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22</v>
      </c>
      <c r="C1169" s="298">
        <v>46092</v>
      </c>
      <c r="D1169" s="299" t="s">
        <v>352</v>
      </c>
      <c r="E1169" s="331">
        <v>19.16</v>
      </c>
      <c r="F1169" s="331"/>
      <c r="G1169" s="333">
        <f t="shared" si="28"/>
        <v>1973.1399999999865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335</v>
      </c>
      <c r="B1170" s="330" t="s">
        <v>335</v>
      </c>
      <c r="C1170" s="298">
        <v>46091</v>
      </c>
      <c r="D1170" s="299" t="s">
        <v>447</v>
      </c>
      <c r="E1170" s="331">
        <v>47.28</v>
      </c>
      <c r="F1170" s="331"/>
      <c r="G1170" s="333">
        <f t="shared" si="28"/>
        <v>1992.2999999999865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13</v>
      </c>
      <c r="C1171" s="298">
        <v>46091</v>
      </c>
      <c r="D1171" s="299" t="s">
        <v>182</v>
      </c>
      <c r="E1171" s="331">
        <v>134.93</v>
      </c>
      <c r="F1171" s="331"/>
      <c r="G1171" s="333">
        <f t="shared" si="28"/>
        <v>2039.5799999999865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8</v>
      </c>
      <c r="C1172" s="298">
        <v>46091</v>
      </c>
      <c r="D1172" s="299" t="s">
        <v>295</v>
      </c>
      <c r="E1172" s="331">
        <v>7.44</v>
      </c>
      <c r="F1172" s="331"/>
      <c r="G1172" s="333">
        <f t="shared" si="28"/>
        <v>2174.5099999999866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4</v>
      </c>
      <c r="C1173" s="298">
        <v>46091</v>
      </c>
      <c r="D1173" s="299" t="s">
        <v>295</v>
      </c>
      <c r="E1173" s="331">
        <v>29.53</v>
      </c>
      <c r="F1173" s="331"/>
      <c r="G1173" s="333">
        <f t="shared" si="28"/>
        <v>2181.9499999999866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46091</v>
      </c>
      <c r="D1174" s="299" t="s">
        <v>310</v>
      </c>
      <c r="E1174" s="331">
        <v>34.119999999999997</v>
      </c>
      <c r="F1174" s="331"/>
      <c r="G1174" s="333">
        <f t="shared" si="28"/>
        <v>2211.4799999999868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46091</v>
      </c>
      <c r="D1175" s="299" t="s">
        <v>414</v>
      </c>
      <c r="E1175" s="331">
        <v>18.57</v>
      </c>
      <c r="F1175" s="331"/>
      <c r="G1175" s="333">
        <f t="shared" si="28"/>
        <v>2245.5999999999867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16</v>
      </c>
      <c r="C1176" s="298">
        <v>46091</v>
      </c>
      <c r="D1176" s="299" t="s">
        <v>415</v>
      </c>
      <c r="E1176" s="331">
        <v>107</v>
      </c>
      <c r="F1176" s="331"/>
      <c r="G1176" s="333">
        <f t="shared" si="28"/>
        <v>2264.1699999999869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294</v>
      </c>
      <c r="B1177" s="330">
        <v>18</v>
      </c>
      <c r="C1177" s="298">
        <v>46090</v>
      </c>
      <c r="D1177" s="299" t="s">
        <v>361</v>
      </c>
      <c r="E1177" s="331">
        <v>400</v>
      </c>
      <c r="F1177" s="331"/>
      <c r="G1177" s="333">
        <f t="shared" si="28"/>
        <v>2371.1699999999869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4</v>
      </c>
      <c r="C1178" s="298">
        <v>46090</v>
      </c>
      <c r="D1178" s="299" t="s">
        <v>296</v>
      </c>
      <c r="E1178" s="331">
        <v>24.69</v>
      </c>
      <c r="F1178" s="331"/>
      <c r="G1178" s="333">
        <f t="shared" si="28"/>
        <v>2771.1699999999869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3</v>
      </c>
      <c r="C1179" s="298">
        <v>46090</v>
      </c>
      <c r="D1179" s="299" t="s">
        <v>416</v>
      </c>
      <c r="E1179" s="331">
        <v>4.59</v>
      </c>
      <c r="F1179" s="331"/>
      <c r="G1179" s="333">
        <f t="shared" si="28"/>
        <v>2795.8599999999869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9</v>
      </c>
      <c r="C1180" s="298">
        <v>46090</v>
      </c>
      <c r="D1180" s="299" t="s">
        <v>58</v>
      </c>
      <c r="E1180" s="331">
        <v>1281.53</v>
      </c>
      <c r="F1180" s="331"/>
      <c r="G1180" s="333">
        <f t="shared" si="28"/>
        <v>2800.4499999999871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7</v>
      </c>
      <c r="C1181" s="298">
        <v>46090</v>
      </c>
      <c r="D1181" s="299" t="s">
        <v>338</v>
      </c>
      <c r="E1181" s="331">
        <v>40.61</v>
      </c>
      <c r="F1181" s="331"/>
      <c r="G1181" s="333">
        <f t="shared" si="28"/>
        <v>4081.9799999999873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287</v>
      </c>
      <c r="B1182" s="330" t="s">
        <v>287</v>
      </c>
      <c r="C1182" s="298">
        <v>46090</v>
      </c>
      <c r="D1182" s="299" t="s">
        <v>417</v>
      </c>
      <c r="E1182" s="331">
        <v>380</v>
      </c>
      <c r="F1182" s="331">
        <v>380</v>
      </c>
      <c r="G1182" s="333">
        <f t="shared" si="28"/>
        <v>4122.5899999999874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46090</v>
      </c>
      <c r="D1183" s="299" t="s">
        <v>418</v>
      </c>
      <c r="E1183" s="331">
        <v>15</v>
      </c>
      <c r="F1183" s="331"/>
      <c r="G1183" s="333">
        <f t="shared" si="28"/>
        <v>4122.5899999999874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46090</v>
      </c>
      <c r="D1184" s="299" t="s">
        <v>386</v>
      </c>
      <c r="E1184" s="331">
        <v>15</v>
      </c>
      <c r="F1184" s="331"/>
      <c r="G1184" s="333">
        <f t="shared" si="28"/>
        <v>4137.5899999999874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6</v>
      </c>
      <c r="C1185" s="298">
        <v>46090</v>
      </c>
      <c r="D1185" s="299" t="s">
        <v>300</v>
      </c>
      <c r="E1185" s="331">
        <v>70.66</v>
      </c>
      <c r="F1185" s="331"/>
      <c r="G1185" s="333">
        <f t="shared" si="28"/>
        <v>4152.5899999999874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46089</v>
      </c>
      <c r="D1186" s="299" t="s">
        <v>311</v>
      </c>
      <c r="E1186" s="331">
        <v>109.77</v>
      </c>
      <c r="F1186" s="331"/>
      <c r="G1186" s="333">
        <f t="shared" si="28"/>
        <v>4223.2499999999873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46089</v>
      </c>
      <c r="D1187" s="299" t="s">
        <v>306</v>
      </c>
      <c r="E1187" s="331">
        <v>9.3800000000000008</v>
      </c>
      <c r="F1187" s="331"/>
      <c r="G1187" s="333">
        <f t="shared" si="28"/>
        <v>4333.0199999999877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3</v>
      </c>
      <c r="C1188" s="298">
        <v>46089</v>
      </c>
      <c r="D1188" s="299" t="s">
        <v>419</v>
      </c>
      <c r="E1188" s="331">
        <v>3.85</v>
      </c>
      <c r="F1188" s="331"/>
      <c r="G1188" s="333">
        <f t="shared" si="28"/>
        <v>4342.3999999999878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46089</v>
      </c>
      <c r="D1189" s="299" t="s">
        <v>404</v>
      </c>
      <c r="E1189" s="331">
        <v>88.54</v>
      </c>
      <c r="F1189" s="331"/>
      <c r="G1189" s="333">
        <f t="shared" si="28"/>
        <v>4346.2499999999882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46089</v>
      </c>
      <c r="D1190" s="299" t="s">
        <v>358</v>
      </c>
      <c r="E1190" s="331">
        <v>8.3800000000000008</v>
      </c>
      <c r="F1190" s="331"/>
      <c r="G1190" s="333">
        <f t="shared" si="28"/>
        <v>4434.7899999999881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46089</v>
      </c>
      <c r="D1191" s="299" t="s">
        <v>301</v>
      </c>
      <c r="E1191" s="331">
        <v>39.549999999999997</v>
      </c>
      <c r="F1191" s="331"/>
      <c r="G1191" s="333">
        <f t="shared" si="28"/>
        <v>4443.1699999999882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4</v>
      </c>
      <c r="C1192" s="298">
        <v>46089</v>
      </c>
      <c r="D1192" s="299" t="s">
        <v>420</v>
      </c>
      <c r="E1192" s="331">
        <v>31.68</v>
      </c>
      <c r="F1192" s="331"/>
      <c r="G1192" s="333">
        <f t="shared" si="28"/>
        <v>4482.7199999999884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46088</v>
      </c>
      <c r="D1193" s="299" t="s">
        <v>308</v>
      </c>
      <c r="E1193" s="331">
        <v>24.65</v>
      </c>
      <c r="F1193" s="331"/>
      <c r="G1193" s="333">
        <f t="shared" si="28"/>
        <v>4514.3999999999887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46088</v>
      </c>
      <c r="D1194" s="299" t="s">
        <v>346</v>
      </c>
      <c r="E1194" s="331">
        <v>11.04</v>
      </c>
      <c r="F1194" s="331"/>
      <c r="G1194" s="333">
        <f t="shared" si="28"/>
        <v>4539.0499999999884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46088</v>
      </c>
      <c r="D1195" s="299" t="s">
        <v>319</v>
      </c>
      <c r="E1195" s="331">
        <v>11.5</v>
      </c>
      <c r="F1195" s="331"/>
      <c r="G1195" s="333">
        <f t="shared" si="28"/>
        <v>4550.0899999999883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46088</v>
      </c>
      <c r="D1196" s="299" t="s">
        <v>296</v>
      </c>
      <c r="E1196" s="331">
        <v>12.44</v>
      </c>
      <c r="F1196" s="331"/>
      <c r="G1196" s="333">
        <f t="shared" si="28"/>
        <v>4561.5899999999883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4</v>
      </c>
      <c r="C1197" s="298">
        <v>46088</v>
      </c>
      <c r="D1197" s="299" t="s">
        <v>296</v>
      </c>
      <c r="E1197" s="331">
        <v>23.62</v>
      </c>
      <c r="F1197" s="331"/>
      <c r="G1197" s="333">
        <f t="shared" si="28"/>
        <v>4574.0299999999879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46088</v>
      </c>
      <c r="D1198" s="299" t="s">
        <v>301</v>
      </c>
      <c r="E1198" s="331">
        <v>36.049999999999997</v>
      </c>
      <c r="F1198" s="331"/>
      <c r="G1198" s="333">
        <f t="shared" si="28"/>
        <v>4597.6499999999878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14</v>
      </c>
      <c r="C1199" s="298">
        <v>46087</v>
      </c>
      <c r="D1199" s="299" t="s">
        <v>366</v>
      </c>
      <c r="E1199" s="331">
        <v>66.67</v>
      </c>
      <c r="F1199" s="331"/>
      <c r="G1199" s="333">
        <f t="shared" si="28"/>
        <v>4633.699999999988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46087</v>
      </c>
      <c r="D1200" s="299" t="s">
        <v>296</v>
      </c>
      <c r="E1200" s="331">
        <v>17.850000000000001</v>
      </c>
      <c r="F1200" s="331"/>
      <c r="G1200" s="333">
        <f t="shared" si="28"/>
        <v>4700.3699999999881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1</v>
      </c>
      <c r="C1201" s="298">
        <v>46087</v>
      </c>
      <c r="D1201" s="299" t="s">
        <v>304</v>
      </c>
      <c r="E1201" s="331">
        <v>112.13</v>
      </c>
      <c r="F1201" s="331"/>
      <c r="G1201" s="333">
        <f t="shared" si="28"/>
        <v>4718.2199999999884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3</v>
      </c>
      <c r="C1202" s="298">
        <v>46087</v>
      </c>
      <c r="D1202" s="299" t="s">
        <v>324</v>
      </c>
      <c r="E1202" s="331">
        <v>7.31</v>
      </c>
      <c r="F1202" s="331"/>
      <c r="G1202" s="333">
        <f t="shared" si="28"/>
        <v>4830.3499999999885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291</v>
      </c>
      <c r="B1203" s="330">
        <v>39</v>
      </c>
      <c r="C1203" s="298">
        <v>46086</v>
      </c>
      <c r="D1203" s="299" t="s">
        <v>292</v>
      </c>
      <c r="E1203" s="331"/>
      <c r="F1203" s="331">
        <v>2763.78</v>
      </c>
      <c r="G1203" s="333">
        <f t="shared" si="28"/>
        <v>4837.6599999999889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46086</v>
      </c>
      <c r="D1204" s="299" t="s">
        <v>295</v>
      </c>
      <c r="E1204" s="331">
        <v>31.52</v>
      </c>
      <c r="F1204" s="331"/>
      <c r="G1204" s="333">
        <f t="shared" si="28"/>
        <v>2073.8799999999892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46086</v>
      </c>
      <c r="D1205" s="299" t="s">
        <v>358</v>
      </c>
      <c r="E1205" s="331">
        <v>14.86</v>
      </c>
      <c r="F1205" s="331"/>
      <c r="G1205" s="333">
        <f t="shared" si="28"/>
        <v>2105.3999999999892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8</v>
      </c>
      <c r="C1206" s="298">
        <v>46086</v>
      </c>
      <c r="D1206" s="299" t="s">
        <v>409</v>
      </c>
      <c r="E1206" s="331">
        <v>44.99</v>
      </c>
      <c r="F1206" s="331"/>
      <c r="G1206" s="333">
        <f t="shared" si="28"/>
        <v>2120.2599999999893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46085</v>
      </c>
      <c r="D1207" s="299" t="s">
        <v>421</v>
      </c>
      <c r="E1207" s="331">
        <v>15</v>
      </c>
      <c r="F1207" s="331"/>
      <c r="G1207" s="333">
        <f t="shared" si="28"/>
        <v>2165.2499999999891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46085</v>
      </c>
      <c r="D1208" s="299" t="s">
        <v>296</v>
      </c>
      <c r="E1208" s="331">
        <v>10.84</v>
      </c>
      <c r="F1208" s="331"/>
      <c r="G1208" s="333">
        <f t="shared" si="28"/>
        <v>2180.2499999999891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14</v>
      </c>
      <c r="C1209" s="298">
        <v>46085</v>
      </c>
      <c r="D1209" s="299" t="s">
        <v>367</v>
      </c>
      <c r="E1209" s="331">
        <v>68.739999999999995</v>
      </c>
      <c r="F1209" s="331"/>
      <c r="G1209" s="333">
        <f t="shared" si="28"/>
        <v>2191.0899999999892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4</v>
      </c>
      <c r="C1210" s="298">
        <v>46085</v>
      </c>
      <c r="D1210" s="299" t="s">
        <v>310</v>
      </c>
      <c r="E1210" s="331">
        <v>30.67</v>
      </c>
      <c r="F1210" s="331"/>
      <c r="G1210" s="333">
        <f t="shared" si="28"/>
        <v>2259.829999999989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17</v>
      </c>
      <c r="C1211" s="298">
        <v>46085</v>
      </c>
      <c r="D1211" s="299" t="s">
        <v>370</v>
      </c>
      <c r="E1211" s="331">
        <v>99</v>
      </c>
      <c r="F1211" s="331"/>
      <c r="G1211" s="333">
        <f t="shared" si="28"/>
        <v>2290.4999999999891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21</v>
      </c>
      <c r="C1212" s="298">
        <v>46084</v>
      </c>
      <c r="D1212" s="299" t="s">
        <v>194</v>
      </c>
      <c r="E1212" s="331">
        <v>40.72</v>
      </c>
      <c r="F1212" s="331"/>
      <c r="G1212" s="333">
        <f t="shared" si="28"/>
        <v>2389.4999999999891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284</v>
      </c>
      <c r="B1213" s="330">
        <v>36</v>
      </c>
      <c r="C1213" s="298">
        <v>46084</v>
      </c>
      <c r="D1213" s="299" t="s">
        <v>374</v>
      </c>
      <c r="E1213" s="331">
        <v>50</v>
      </c>
      <c r="F1213" s="331"/>
      <c r="G1213" s="333">
        <f t="shared" si="28"/>
        <v>2430.2199999999889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46084</v>
      </c>
      <c r="D1214" s="299" t="s">
        <v>296</v>
      </c>
      <c r="E1214" s="331">
        <v>14.67</v>
      </c>
      <c r="F1214" s="331"/>
      <c r="G1214" s="333">
        <f t="shared" si="28"/>
        <v>2480.2199999999889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4</v>
      </c>
      <c r="C1215" s="298">
        <v>46084</v>
      </c>
      <c r="D1215" s="299" t="s">
        <v>296</v>
      </c>
      <c r="E1215" s="331">
        <v>27.42</v>
      </c>
      <c r="F1215" s="331"/>
      <c r="G1215" s="333">
        <f t="shared" si="28"/>
        <v>2494.889999999989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46084</v>
      </c>
      <c r="D1216" s="299" t="s">
        <v>422</v>
      </c>
      <c r="E1216" s="331">
        <v>106.27</v>
      </c>
      <c r="F1216" s="331"/>
      <c r="G1216" s="333">
        <f t="shared" si="28"/>
        <v>2522.309999999989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46084</v>
      </c>
      <c r="D1217" s="299" t="s">
        <v>422</v>
      </c>
      <c r="E1217" s="331">
        <v>-107</v>
      </c>
      <c r="F1217" s="331"/>
      <c r="G1217" s="333">
        <f t="shared" si="28"/>
        <v>2628.579999999989</v>
      </c>
      <c r="H1217" s="334" t="s">
        <v>298</v>
      </c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46083</v>
      </c>
      <c r="D1218" s="299" t="s">
        <v>301</v>
      </c>
      <c r="E1218" s="331">
        <v>20</v>
      </c>
      <c r="F1218" s="331"/>
      <c r="G1218" s="333">
        <f t="shared" si="28"/>
        <v>2521.579999999989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287</v>
      </c>
      <c r="B1219" s="330" t="s">
        <v>287</v>
      </c>
      <c r="C1219" s="298">
        <v>46083</v>
      </c>
      <c r="D1219" s="299" t="s">
        <v>288</v>
      </c>
      <c r="E1219" s="331">
        <v>185.64</v>
      </c>
      <c r="F1219" s="331">
        <v>185.64</v>
      </c>
      <c r="G1219" s="333">
        <f t="shared" si="28"/>
        <v>2541.579999999989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46083</v>
      </c>
      <c r="D1220" s="299" t="s">
        <v>424</v>
      </c>
      <c r="E1220" s="331">
        <v>70.12</v>
      </c>
      <c r="F1220" s="331"/>
      <c r="G1220" s="333">
        <f t="shared" si="28"/>
        <v>2541.579999999989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294</v>
      </c>
      <c r="B1221" s="330">
        <v>17</v>
      </c>
      <c r="C1221" s="298">
        <v>46083</v>
      </c>
      <c r="D1221" s="299" t="s">
        <v>188</v>
      </c>
      <c r="E1221" s="331">
        <v>41.44</v>
      </c>
      <c r="F1221" s="331"/>
      <c r="G1221" s="333">
        <f t="shared" si="28"/>
        <v>2611.6999999999889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8</v>
      </c>
      <c r="C1222" s="298">
        <v>46083</v>
      </c>
      <c r="D1222" s="299" t="s">
        <v>296</v>
      </c>
      <c r="E1222" s="331">
        <v>8.7200000000000006</v>
      </c>
      <c r="F1222" s="331"/>
      <c r="G1222" s="333">
        <f t="shared" si="28"/>
        <v>2653.139999999989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22</v>
      </c>
      <c r="C1223" s="298">
        <v>46082</v>
      </c>
      <c r="D1223" s="299" t="s">
        <v>375</v>
      </c>
      <c r="E1223" s="331">
        <v>6.37</v>
      </c>
      <c r="F1223" s="331"/>
      <c r="G1223" s="333">
        <f t="shared" si="28"/>
        <v>2661.8599999999888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46082</v>
      </c>
      <c r="D1224" s="299" t="s">
        <v>296</v>
      </c>
      <c r="E1224" s="331">
        <v>9.8699999999999992</v>
      </c>
      <c r="F1224" s="331"/>
      <c r="G1224" s="333">
        <f t="shared" si="28"/>
        <v>2668.2299999999886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1</v>
      </c>
      <c r="C1225" s="298">
        <v>46082</v>
      </c>
      <c r="D1225" s="299" t="s">
        <v>311</v>
      </c>
      <c r="E1225" s="331">
        <v>119.55</v>
      </c>
      <c r="F1225" s="331"/>
      <c r="G1225" s="333">
        <f t="shared" si="28"/>
        <v>2678.0999999999885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3</v>
      </c>
      <c r="C1226" s="298">
        <v>46082</v>
      </c>
      <c r="D1226" s="299" t="s">
        <v>348</v>
      </c>
      <c r="E1226" s="331">
        <v>25</v>
      </c>
      <c r="F1226" s="331"/>
      <c r="G1226" s="333">
        <f t="shared" si="28"/>
        <v>2797.6499999999887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1</v>
      </c>
      <c r="C1227" s="298">
        <v>46082</v>
      </c>
      <c r="D1227" s="299" t="s">
        <v>304</v>
      </c>
      <c r="E1227" s="331">
        <v>119.17</v>
      </c>
      <c r="F1227" s="331"/>
      <c r="G1227" s="333">
        <f t="shared" si="28"/>
        <v>2822.6499999999887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284</v>
      </c>
      <c r="B1228" s="330">
        <v>37</v>
      </c>
      <c r="C1228" s="298">
        <v>46081</v>
      </c>
      <c r="D1228" s="299" t="s">
        <v>425</v>
      </c>
      <c r="E1228" s="331">
        <v>3764.91</v>
      </c>
      <c r="F1228" s="331"/>
      <c r="G1228" s="333">
        <f t="shared" si="28"/>
        <v>2941.8199999999888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286</v>
      </c>
      <c r="B1229" s="330">
        <v>25</v>
      </c>
      <c r="C1229" s="298">
        <v>46081</v>
      </c>
      <c r="D1229" s="298" t="s">
        <v>204</v>
      </c>
      <c r="E1229" s="331">
        <v>350</v>
      </c>
      <c r="F1229" s="331"/>
      <c r="G1229" s="333">
        <f t="shared" si="28"/>
        <v>6706.7299999999886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286</v>
      </c>
      <c r="B1230" s="330">
        <v>26</v>
      </c>
      <c r="C1230" s="298">
        <v>46081</v>
      </c>
      <c r="D1230" s="298" t="s">
        <v>205</v>
      </c>
      <c r="E1230" s="331">
        <v>320</v>
      </c>
      <c r="F1230" s="331"/>
      <c r="G1230" s="333">
        <f t="shared" si="28"/>
        <v>7056.7299999999886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286</v>
      </c>
      <c r="B1231" s="330">
        <v>27</v>
      </c>
      <c r="C1231" s="298">
        <v>46081</v>
      </c>
      <c r="D1231" s="298" t="s">
        <v>206</v>
      </c>
      <c r="E1231" s="331">
        <v>25</v>
      </c>
      <c r="F1231" s="331"/>
      <c r="G1231" s="333">
        <f t="shared" si="28"/>
        <v>7376.7299999999886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286</v>
      </c>
      <c r="B1232" s="330">
        <v>28</v>
      </c>
      <c r="C1232" s="298">
        <v>46081</v>
      </c>
      <c r="D1232" s="298" t="s">
        <v>207</v>
      </c>
      <c r="E1232" s="331">
        <v>25</v>
      </c>
      <c r="F1232" s="331"/>
      <c r="G1232" s="333">
        <f t="shared" si="28"/>
        <v>7401.7299999999886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286</v>
      </c>
      <c r="B1233" s="330">
        <v>29</v>
      </c>
      <c r="C1233" s="298">
        <v>46081</v>
      </c>
      <c r="D1233" s="298" t="s">
        <v>208</v>
      </c>
      <c r="E1233" s="331">
        <v>45</v>
      </c>
      <c r="F1233" s="331"/>
      <c r="G1233" s="333">
        <f t="shared" si="28"/>
        <v>7426.7299999999886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286</v>
      </c>
      <c r="B1234" s="330">
        <v>30</v>
      </c>
      <c r="C1234" s="298">
        <v>46081</v>
      </c>
      <c r="D1234" s="298" t="s">
        <v>209</v>
      </c>
      <c r="E1234" s="331">
        <v>400</v>
      </c>
      <c r="F1234" s="331"/>
      <c r="G1234" s="333">
        <f t="shared" si="28"/>
        <v>7471.7299999999886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286</v>
      </c>
      <c r="B1235" s="330">
        <v>31</v>
      </c>
      <c r="C1235" s="298">
        <v>46081</v>
      </c>
      <c r="D1235" s="298" t="s">
        <v>210</v>
      </c>
      <c r="E1235" s="331">
        <v>375</v>
      </c>
      <c r="F1235" s="331"/>
      <c r="G1235" s="333">
        <f t="shared" si="28"/>
        <v>7871.7299999999886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286</v>
      </c>
      <c r="B1236" s="330">
        <v>32</v>
      </c>
      <c r="C1236" s="298">
        <v>46081</v>
      </c>
      <c r="D1236" s="298" t="s">
        <v>211</v>
      </c>
      <c r="E1236" s="331">
        <v>100</v>
      </c>
      <c r="F1236" s="331"/>
      <c r="G1236" s="333">
        <f t="shared" si="28"/>
        <v>8246.7299999999886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286</v>
      </c>
      <c r="B1237" s="330">
        <v>33</v>
      </c>
      <c r="C1237" s="298">
        <v>46081</v>
      </c>
      <c r="D1237" s="298" t="s">
        <v>212</v>
      </c>
      <c r="E1237" s="331">
        <v>85</v>
      </c>
      <c r="F1237" s="331"/>
      <c r="G1237" s="333">
        <f t="shared" si="28"/>
        <v>8346.7299999999886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286</v>
      </c>
      <c r="B1238" s="330">
        <v>34</v>
      </c>
      <c r="C1238" s="298">
        <v>46081</v>
      </c>
      <c r="D1238" s="298" t="s">
        <v>213</v>
      </c>
      <c r="E1238" s="331">
        <v>230</v>
      </c>
      <c r="F1238" s="331"/>
      <c r="G1238" s="333">
        <f t="shared" si="28"/>
        <v>8431.7299999999886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286</v>
      </c>
      <c r="B1239" s="330">
        <v>35</v>
      </c>
      <c r="C1239" s="298">
        <v>46081</v>
      </c>
      <c r="D1239" s="298" t="s">
        <v>214</v>
      </c>
      <c r="E1239" s="331">
        <v>45</v>
      </c>
      <c r="F1239" s="331"/>
      <c r="G1239" s="333">
        <f t="shared" si="28"/>
        <v>8661.7299999999886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42</v>
      </c>
      <c r="C1240" s="298">
        <v>46081</v>
      </c>
      <c r="D1240" s="298" t="s">
        <v>200</v>
      </c>
      <c r="E1240" s="331">
        <v>51.19</v>
      </c>
      <c r="F1240" s="331"/>
      <c r="G1240" s="333">
        <f t="shared" si="28"/>
        <v>8706.7299999999886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43</v>
      </c>
      <c r="C1241" s="298">
        <v>46081</v>
      </c>
      <c r="D1241" s="298" t="s">
        <v>201</v>
      </c>
      <c r="E1241" s="331">
        <v>37.17</v>
      </c>
      <c r="F1241" s="331"/>
      <c r="G1241" s="333">
        <f t="shared" si="28"/>
        <v>8757.9199999999892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10</v>
      </c>
      <c r="C1242" s="298">
        <v>46081</v>
      </c>
      <c r="D1242" s="298" t="s">
        <v>176</v>
      </c>
      <c r="E1242" s="331">
        <v>17.899999999999999</v>
      </c>
      <c r="F1242" s="331"/>
      <c r="G1242" s="333">
        <f t="shared" si="28"/>
        <v>8795.0899999999892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46080</v>
      </c>
      <c r="D1243" s="298" t="s">
        <v>358</v>
      </c>
      <c r="E1243" s="331">
        <v>11.17</v>
      </c>
      <c r="F1243" s="331"/>
      <c r="G1243" s="333">
        <f t="shared" si="28"/>
        <v>8812.9899999999889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46080</v>
      </c>
      <c r="D1244" s="299" t="s">
        <v>426</v>
      </c>
      <c r="E1244" s="331">
        <v>25</v>
      </c>
      <c r="F1244" s="331"/>
      <c r="G1244" s="333">
        <f t="shared" si="28"/>
        <v>8824.1599999999889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46080</v>
      </c>
      <c r="D1245" s="299" t="s">
        <v>358</v>
      </c>
      <c r="E1245" s="331">
        <v>22.84</v>
      </c>
      <c r="F1245" s="331"/>
      <c r="G1245" s="333">
        <f t="shared" si="28"/>
        <v>8849.1599999999889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46080</v>
      </c>
      <c r="D1246" s="299" t="s">
        <v>427</v>
      </c>
      <c r="E1246" s="331">
        <v>-88</v>
      </c>
      <c r="F1246" s="331"/>
      <c r="G1246" s="333">
        <f t="shared" si="28"/>
        <v>8871.9999999999891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291</v>
      </c>
      <c r="B1247" s="330">
        <v>38</v>
      </c>
      <c r="C1247" s="298">
        <v>46080</v>
      </c>
      <c r="D1247" s="299" t="s">
        <v>293</v>
      </c>
      <c r="E1247" s="331"/>
      <c r="F1247" s="331">
        <v>4278.1499999999996</v>
      </c>
      <c r="G1247" s="333">
        <f t="shared" si="28"/>
        <v>8783.9999999999891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6</v>
      </c>
      <c r="C1248" s="298">
        <v>46080</v>
      </c>
      <c r="D1248" s="299" t="s">
        <v>428</v>
      </c>
      <c r="E1248" s="331">
        <v>25.93</v>
      </c>
      <c r="F1248" s="331"/>
      <c r="G1248" s="333">
        <f t="shared" si="28"/>
        <v>4505.8499999999904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4</v>
      </c>
      <c r="C1249" s="298">
        <v>46079</v>
      </c>
      <c r="D1249" s="299" t="s">
        <v>310</v>
      </c>
      <c r="E1249" s="331">
        <v>29.84</v>
      </c>
      <c r="F1249" s="331"/>
      <c r="G1249" s="333">
        <f t="shared" si="28"/>
        <v>4531.7799999999907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5</v>
      </c>
      <c r="C1250" s="298">
        <v>46079</v>
      </c>
      <c r="D1250" s="299" t="s">
        <v>429</v>
      </c>
      <c r="E1250" s="331">
        <v>103.25</v>
      </c>
      <c r="F1250" s="331"/>
      <c r="G1250" s="333">
        <f t="shared" si="28"/>
        <v>4561.6199999999908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46079</v>
      </c>
      <c r="D1251" s="299" t="s">
        <v>357</v>
      </c>
      <c r="E1251" s="331">
        <v>26.02</v>
      </c>
      <c r="F1251" s="331"/>
      <c r="G1251" s="333">
        <f t="shared" si="28"/>
        <v>4664.8699999999908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294</v>
      </c>
      <c r="B1252" s="330">
        <v>24</v>
      </c>
      <c r="C1252" s="298">
        <v>46079</v>
      </c>
      <c r="D1252" s="299" t="s">
        <v>860</v>
      </c>
      <c r="E1252" s="331">
        <v>84.83</v>
      </c>
      <c r="F1252" s="331"/>
      <c r="G1252" s="333">
        <f t="shared" si="28"/>
        <v>4690.8899999999912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46079</v>
      </c>
      <c r="D1253" s="299" t="s">
        <v>296</v>
      </c>
      <c r="E1253" s="331">
        <v>17.87</v>
      </c>
      <c r="F1253" s="331"/>
      <c r="G1253" s="333">
        <f t="shared" si="28"/>
        <v>4775.7199999999912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5</v>
      </c>
      <c r="C1254" s="298">
        <v>46079</v>
      </c>
      <c r="D1254" s="299" t="s">
        <v>430</v>
      </c>
      <c r="E1254" s="331">
        <v>123.64</v>
      </c>
      <c r="F1254" s="331"/>
      <c r="G1254" s="333">
        <f t="shared" si="28"/>
        <v>4793.5899999999911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8</v>
      </c>
      <c r="C1255" s="298">
        <v>46078</v>
      </c>
      <c r="D1255" s="299" t="s">
        <v>319</v>
      </c>
      <c r="E1255" s="331">
        <v>18.5</v>
      </c>
      <c r="F1255" s="331"/>
      <c r="G1255" s="333">
        <f t="shared" si="28"/>
        <v>4917.2299999999914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4</v>
      </c>
      <c r="C1256" s="298">
        <v>46078</v>
      </c>
      <c r="D1256" s="299" t="s">
        <v>296</v>
      </c>
      <c r="E1256" s="331">
        <v>50.96</v>
      </c>
      <c r="F1256" s="331"/>
      <c r="G1256" s="333">
        <f t="shared" si="28"/>
        <v>4935.7299999999914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8</v>
      </c>
      <c r="C1257" s="298">
        <v>46078</v>
      </c>
      <c r="D1257" s="299" t="s">
        <v>296</v>
      </c>
      <c r="E1257" s="331">
        <v>11.28</v>
      </c>
      <c r="F1257" s="331"/>
      <c r="G1257" s="333">
        <f t="shared" si="28"/>
        <v>4986.6899999999914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12</v>
      </c>
      <c r="C1258" s="298">
        <v>46078</v>
      </c>
      <c r="D1258" s="299" t="s">
        <v>314</v>
      </c>
      <c r="E1258" s="331">
        <v>204.47</v>
      </c>
      <c r="F1258" s="331"/>
      <c r="G1258" s="333">
        <f t="shared" si="28"/>
        <v>4997.9699999999912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8</v>
      </c>
      <c r="C1259" s="298">
        <v>46078</v>
      </c>
      <c r="D1259" s="299" t="s">
        <v>308</v>
      </c>
      <c r="E1259" s="331">
        <v>47.99</v>
      </c>
      <c r="F1259" s="331"/>
      <c r="G1259" s="333">
        <f t="shared" si="28"/>
        <v>5202.4399999999914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1</v>
      </c>
      <c r="C1260" s="298">
        <v>46078</v>
      </c>
      <c r="D1260" s="299" t="s">
        <v>304</v>
      </c>
      <c r="E1260" s="331">
        <v>19.09</v>
      </c>
      <c r="F1260" s="331"/>
      <c r="G1260" s="333">
        <f t="shared" si="28"/>
        <v>5250.4299999999912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23</v>
      </c>
      <c r="C1261" s="298">
        <v>46076</v>
      </c>
      <c r="D1261" s="299" t="s">
        <v>67</v>
      </c>
      <c r="E1261" s="331">
        <v>650.88</v>
      </c>
      <c r="F1261" s="331"/>
      <c r="G1261" s="333">
        <f t="shared" si="28"/>
        <v>5269.5199999999913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6</v>
      </c>
      <c r="C1262" s="298">
        <v>46076</v>
      </c>
      <c r="D1262" s="299" t="s">
        <v>351</v>
      </c>
      <c r="E1262" s="331">
        <v>35</v>
      </c>
      <c r="F1262" s="331"/>
      <c r="G1262" s="333">
        <f t="shared" si="28"/>
        <v>5920.3999999999915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46076</v>
      </c>
      <c r="D1263" s="299" t="s">
        <v>306</v>
      </c>
      <c r="E1263" s="331">
        <v>128.97999999999999</v>
      </c>
      <c r="F1263" s="331"/>
      <c r="G1263" s="333">
        <f t="shared" si="28"/>
        <v>5955.3999999999915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1</v>
      </c>
      <c r="C1264" s="298">
        <v>46076</v>
      </c>
      <c r="D1264" s="299" t="s">
        <v>320</v>
      </c>
      <c r="E1264" s="331">
        <v>52.55</v>
      </c>
      <c r="F1264" s="331"/>
      <c r="G1264" s="333">
        <f t="shared" si="28"/>
        <v>6084.379999999991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3</v>
      </c>
      <c r="C1265" s="298">
        <v>46075</v>
      </c>
      <c r="D1265" s="299" t="s">
        <v>348</v>
      </c>
      <c r="E1265" s="331">
        <v>13.76</v>
      </c>
      <c r="F1265" s="331"/>
      <c r="G1265" s="333">
        <f t="shared" si="28"/>
        <v>6136.9299999999912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1</v>
      </c>
      <c r="C1266" s="298">
        <v>46075</v>
      </c>
      <c r="D1266" s="299" t="s">
        <v>311</v>
      </c>
      <c r="E1266" s="331">
        <v>187.64</v>
      </c>
      <c r="F1266" s="331"/>
      <c r="G1266" s="333">
        <f t="shared" si="28"/>
        <v>6150.6899999999914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1</v>
      </c>
      <c r="C1267" s="298">
        <v>46074</v>
      </c>
      <c r="D1267" s="299" t="s">
        <v>393</v>
      </c>
      <c r="E1267" s="331">
        <v>75.78</v>
      </c>
      <c r="F1267" s="331"/>
      <c r="G1267" s="333">
        <f t="shared" si="28"/>
        <v>6338.3299999999917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46074</v>
      </c>
      <c r="D1268" s="299" t="s">
        <v>392</v>
      </c>
      <c r="E1268" s="331">
        <v>27.41</v>
      </c>
      <c r="F1268" s="331"/>
      <c r="G1268" s="333">
        <f t="shared" si="28"/>
        <v>6414.1099999999915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4</v>
      </c>
      <c r="C1269" s="298">
        <v>46074</v>
      </c>
      <c r="D1269" s="299" t="s">
        <v>431</v>
      </c>
      <c r="E1269" s="331">
        <v>32.049999999999997</v>
      </c>
      <c r="F1269" s="331"/>
      <c r="G1269" s="333">
        <f t="shared" si="28"/>
        <v>6441.5199999999913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46074</v>
      </c>
      <c r="D1270" s="299" t="s">
        <v>358</v>
      </c>
      <c r="E1270" s="331">
        <v>9.4700000000000006</v>
      </c>
      <c r="F1270" s="331"/>
      <c r="G1270" s="333">
        <f t="shared" si="28"/>
        <v>6473.5699999999915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46073</v>
      </c>
      <c r="D1271" s="299" t="s">
        <v>296</v>
      </c>
      <c r="E1271" s="331">
        <v>14.47</v>
      </c>
      <c r="F1271" s="331"/>
      <c r="G1271" s="333">
        <f t="shared" si="28"/>
        <v>6483.0399999999918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3</v>
      </c>
      <c r="C1272" s="298">
        <v>46073</v>
      </c>
      <c r="D1272" s="299" t="s">
        <v>355</v>
      </c>
      <c r="E1272" s="331">
        <v>11.97</v>
      </c>
      <c r="F1272" s="331"/>
      <c r="G1272" s="333">
        <f t="shared" si="28"/>
        <v>6497.509999999992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4</v>
      </c>
      <c r="C1273" s="298">
        <v>46073</v>
      </c>
      <c r="D1273" s="299" t="s">
        <v>355</v>
      </c>
      <c r="E1273" s="331">
        <v>59.88</v>
      </c>
      <c r="F1273" s="331"/>
      <c r="G1273" s="333">
        <f t="shared" si="28"/>
        <v>6509.4799999999923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46073</v>
      </c>
      <c r="D1274" s="299" t="s">
        <v>418</v>
      </c>
      <c r="E1274" s="331">
        <v>19.57</v>
      </c>
      <c r="F1274" s="331"/>
      <c r="G1274" s="333">
        <f t="shared" si="28"/>
        <v>6569.3599999999924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22</v>
      </c>
      <c r="C1275" s="298">
        <v>46073</v>
      </c>
      <c r="D1275" s="299" t="s">
        <v>323</v>
      </c>
      <c r="E1275" s="331">
        <v>20.22</v>
      </c>
      <c r="F1275" s="331"/>
      <c r="G1275" s="333">
        <f t="shared" si="28"/>
        <v>6588.9299999999921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2</v>
      </c>
      <c r="C1276" s="298">
        <v>46073</v>
      </c>
      <c r="D1276" s="299" t="s">
        <v>358</v>
      </c>
      <c r="E1276" s="331">
        <v>5.3</v>
      </c>
      <c r="F1276" s="331"/>
      <c r="G1276" s="333">
        <f t="shared" si="28"/>
        <v>6609.1499999999924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3</v>
      </c>
      <c r="C1277" s="298">
        <v>46073</v>
      </c>
      <c r="D1277" s="299" t="s">
        <v>324</v>
      </c>
      <c r="E1277" s="331">
        <v>8.1300000000000008</v>
      </c>
      <c r="F1277" s="331"/>
      <c r="G1277" s="333">
        <f t="shared" si="28"/>
        <v>6614.4499999999925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46073</v>
      </c>
      <c r="D1278" s="299" t="s">
        <v>310</v>
      </c>
      <c r="E1278" s="331">
        <v>32.43</v>
      </c>
      <c r="F1278" s="331"/>
      <c r="G1278" s="333">
        <f t="shared" si="28"/>
        <v>6622.5799999999927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8</v>
      </c>
      <c r="C1279" s="298">
        <v>46073</v>
      </c>
      <c r="D1279" s="299" t="s">
        <v>432</v>
      </c>
      <c r="E1279" s="331">
        <v>98.65</v>
      </c>
      <c r="F1279" s="331"/>
      <c r="G1279" s="333">
        <f t="shared" si="28"/>
        <v>6655.0099999999929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6</v>
      </c>
      <c r="C1280" s="298">
        <v>46072</v>
      </c>
      <c r="D1280" s="299" t="s">
        <v>300</v>
      </c>
      <c r="E1280" s="331">
        <v>30.87</v>
      </c>
      <c r="F1280" s="331"/>
      <c r="G1280" s="333">
        <f t="shared" si="28"/>
        <v>6753.6599999999926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6</v>
      </c>
      <c r="C1281" s="298">
        <v>46072</v>
      </c>
      <c r="D1281" s="299" t="s">
        <v>300</v>
      </c>
      <c r="E1281" s="331">
        <v>15.96</v>
      </c>
      <c r="F1281" s="331"/>
      <c r="G1281" s="333">
        <f t="shared" si="28"/>
        <v>6784.5299999999925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46072</v>
      </c>
      <c r="D1282" s="299" t="s">
        <v>296</v>
      </c>
      <c r="E1282" s="331">
        <v>17.36</v>
      </c>
      <c r="F1282" s="331"/>
      <c r="G1282" s="333">
        <f t="shared" si="28"/>
        <v>6800.4899999999925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22</v>
      </c>
      <c r="C1283" s="298">
        <v>46072</v>
      </c>
      <c r="D1283" s="299" t="s">
        <v>328</v>
      </c>
      <c r="E1283" s="331">
        <v>7.46</v>
      </c>
      <c r="F1283" s="331"/>
      <c r="G1283" s="333">
        <f t="shared" si="28"/>
        <v>6817.8499999999922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291</v>
      </c>
      <c r="B1284" s="330">
        <v>39</v>
      </c>
      <c r="C1284" s="298">
        <v>46072</v>
      </c>
      <c r="D1284" s="299" t="s">
        <v>292</v>
      </c>
      <c r="E1284" s="331"/>
      <c r="F1284" s="331">
        <v>2763.77</v>
      </c>
      <c r="G1284" s="333">
        <f t="shared" si="28"/>
        <v>6825.3099999999922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335</v>
      </c>
      <c r="B1285" s="330" t="s">
        <v>335</v>
      </c>
      <c r="C1285" s="298">
        <v>46071</v>
      </c>
      <c r="D1285" s="299" t="s">
        <v>336</v>
      </c>
      <c r="E1285" s="331">
        <v>182.55</v>
      </c>
      <c r="F1285" s="331"/>
      <c r="G1285" s="333">
        <f t="shared" si="28"/>
        <v>4061.5399999999927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15</v>
      </c>
      <c r="C1286" s="298">
        <v>46071</v>
      </c>
      <c r="D1286" s="299" t="s">
        <v>185</v>
      </c>
      <c r="E1286" s="331">
        <v>188.16</v>
      </c>
      <c r="F1286" s="331"/>
      <c r="G1286" s="333">
        <f t="shared" si="28"/>
        <v>4244.0899999999929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291</v>
      </c>
      <c r="B1287" s="330">
        <v>40</v>
      </c>
      <c r="C1287" s="298">
        <v>46071</v>
      </c>
      <c r="D1287" s="299" t="s">
        <v>316</v>
      </c>
      <c r="E1287" s="331"/>
      <c r="F1287" s="331">
        <v>1281.58</v>
      </c>
      <c r="G1287" s="333">
        <f t="shared" si="28"/>
        <v>4432.2499999999927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6</v>
      </c>
      <c r="C1288" s="298">
        <v>46071</v>
      </c>
      <c r="D1288" s="299" t="s">
        <v>433</v>
      </c>
      <c r="E1288" s="331">
        <v>-146</v>
      </c>
      <c r="F1288" s="331"/>
      <c r="G1288" s="333">
        <f t="shared" si="28"/>
        <v>3150.6699999999933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46071</v>
      </c>
      <c r="D1289" s="299" t="s">
        <v>434</v>
      </c>
      <c r="E1289" s="331">
        <v>-13</v>
      </c>
      <c r="F1289" s="331"/>
      <c r="G1289" s="333">
        <f t="shared" si="28"/>
        <v>3004.6699999999933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335</v>
      </c>
      <c r="B1290" s="330" t="s">
        <v>335</v>
      </c>
      <c r="C1290" s="298">
        <v>46071</v>
      </c>
      <c r="D1290" s="299" t="s">
        <v>460</v>
      </c>
      <c r="E1290" s="331"/>
      <c r="F1290" s="331">
        <v>191</v>
      </c>
      <c r="G1290" s="333">
        <f t="shared" si="28"/>
        <v>2991.6699999999933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46071</v>
      </c>
      <c r="D1291" s="299" t="s">
        <v>300</v>
      </c>
      <c r="E1291" s="331">
        <v>43.63</v>
      </c>
      <c r="F1291" s="331"/>
      <c r="G1291" s="333">
        <f t="shared" si="28"/>
        <v>2800.6699999999933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46071</v>
      </c>
      <c r="D1292" s="299" t="s">
        <v>300</v>
      </c>
      <c r="E1292" s="331">
        <v>10.64</v>
      </c>
      <c r="F1292" s="331"/>
      <c r="G1292" s="333">
        <f t="shared" si="28"/>
        <v>2844.2999999999934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8</v>
      </c>
      <c r="C1293" s="298">
        <v>46071</v>
      </c>
      <c r="D1293" s="299" t="s">
        <v>296</v>
      </c>
      <c r="E1293" s="331">
        <v>14.87</v>
      </c>
      <c r="F1293" s="331"/>
      <c r="G1293" s="333">
        <f t="shared" si="28"/>
        <v>2854.9399999999932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2</v>
      </c>
      <c r="C1294" s="298">
        <v>46071</v>
      </c>
      <c r="D1294" s="299" t="s">
        <v>295</v>
      </c>
      <c r="E1294" s="331">
        <v>12.99</v>
      </c>
      <c r="F1294" s="331"/>
      <c r="G1294" s="333">
        <f t="shared" si="28"/>
        <v>2869.8099999999931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4</v>
      </c>
      <c r="C1295" s="298">
        <v>46071</v>
      </c>
      <c r="D1295" s="299" t="s">
        <v>295</v>
      </c>
      <c r="E1295" s="331">
        <v>29.47</v>
      </c>
      <c r="F1295" s="331"/>
      <c r="G1295" s="333">
        <f t="shared" si="28"/>
        <v>2882.7999999999929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22</v>
      </c>
      <c r="C1296" s="298">
        <v>46071</v>
      </c>
      <c r="D1296" s="299" t="s">
        <v>401</v>
      </c>
      <c r="E1296" s="331">
        <v>13.84</v>
      </c>
      <c r="F1296" s="331"/>
      <c r="G1296" s="333">
        <f t="shared" si="28"/>
        <v>2912.2699999999927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46071</v>
      </c>
      <c r="D1297" s="299" t="s">
        <v>435</v>
      </c>
      <c r="E1297" s="331">
        <v>64.569999999999993</v>
      </c>
      <c r="F1297" s="331"/>
      <c r="G1297" s="333">
        <f t="shared" si="28"/>
        <v>2926.1099999999929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294</v>
      </c>
      <c r="B1298" s="330">
        <v>21</v>
      </c>
      <c r="C1298" s="298">
        <v>46070</v>
      </c>
      <c r="D1298" s="299" t="s">
        <v>194</v>
      </c>
      <c r="E1298" s="331">
        <v>81</v>
      </c>
      <c r="F1298" s="331"/>
      <c r="G1298" s="333">
        <f t="shared" si="28"/>
        <v>2990.679999999993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46070</v>
      </c>
      <c r="D1299" s="299" t="s">
        <v>384</v>
      </c>
      <c r="E1299" s="331">
        <v>81.41</v>
      </c>
      <c r="F1299" s="331"/>
      <c r="G1299" s="333">
        <f t="shared" si="28"/>
        <v>3071.679999999993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6</v>
      </c>
      <c r="C1300" s="298">
        <v>46070</v>
      </c>
      <c r="D1300" s="299" t="s">
        <v>300</v>
      </c>
      <c r="E1300" s="331">
        <v>113.74</v>
      </c>
      <c r="F1300" s="331"/>
      <c r="G1300" s="333">
        <f t="shared" si="28"/>
        <v>3153.0899999999929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43</v>
      </c>
      <c r="C1301" s="298">
        <v>46070</v>
      </c>
      <c r="D1301" s="299" t="s">
        <v>333</v>
      </c>
      <c r="E1301" s="331">
        <v>29.8</v>
      </c>
      <c r="F1301" s="331"/>
      <c r="G1301" s="333">
        <f t="shared" si="28"/>
        <v>3266.8299999999927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42</v>
      </c>
      <c r="C1302" s="298">
        <v>46070</v>
      </c>
      <c r="D1302" s="299" t="s">
        <v>333</v>
      </c>
      <c r="E1302" s="331">
        <v>37.25</v>
      </c>
      <c r="F1302" s="331"/>
      <c r="G1302" s="333">
        <f t="shared" si="28"/>
        <v>3296.6299999999928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46070</v>
      </c>
      <c r="D1303" s="299" t="s">
        <v>424</v>
      </c>
      <c r="E1303" s="331">
        <v>7.97</v>
      </c>
      <c r="F1303" s="331"/>
      <c r="G1303" s="333">
        <f t="shared" si="28"/>
        <v>3333.8799999999928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294</v>
      </c>
      <c r="B1304" s="330">
        <v>17</v>
      </c>
      <c r="C1304" s="298">
        <v>46070</v>
      </c>
      <c r="D1304" s="299" t="s">
        <v>188</v>
      </c>
      <c r="E1304" s="331">
        <v>42.65</v>
      </c>
      <c r="F1304" s="331"/>
      <c r="G1304" s="333">
        <f t="shared" si="28"/>
        <v>3341.8499999999926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6</v>
      </c>
      <c r="C1305" s="298">
        <v>46070</v>
      </c>
      <c r="D1305" s="299" t="s">
        <v>436</v>
      </c>
      <c r="E1305" s="331">
        <v>40</v>
      </c>
      <c r="F1305" s="331"/>
      <c r="G1305" s="333">
        <f t="shared" si="28"/>
        <v>3384.4999999999927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11</v>
      </c>
      <c r="C1306" s="298">
        <v>46070</v>
      </c>
      <c r="D1306" s="299" t="s">
        <v>178</v>
      </c>
      <c r="E1306" s="331">
        <v>480.91</v>
      </c>
      <c r="F1306" s="331"/>
      <c r="G1306" s="333">
        <f t="shared" si="28"/>
        <v>3424.4999999999927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23</v>
      </c>
      <c r="C1307" s="298">
        <v>46070</v>
      </c>
      <c r="D1307" s="299" t="s">
        <v>63</v>
      </c>
      <c r="E1307" s="331">
        <v>529.46</v>
      </c>
      <c r="F1307" s="331"/>
      <c r="G1307" s="333">
        <f t="shared" si="28"/>
        <v>3905.4099999999926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2</v>
      </c>
      <c r="C1308" s="298">
        <v>46069</v>
      </c>
      <c r="D1308" s="299" t="s">
        <v>324</v>
      </c>
      <c r="E1308" s="331">
        <v>16.079999999999998</v>
      </c>
      <c r="F1308" s="331"/>
      <c r="G1308" s="333">
        <f t="shared" si="28"/>
        <v>4434.8699999999926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6</v>
      </c>
      <c r="C1309" s="298">
        <v>46069</v>
      </c>
      <c r="D1309" s="299" t="s">
        <v>300</v>
      </c>
      <c r="E1309" s="331">
        <v>21.17</v>
      </c>
      <c r="F1309" s="331"/>
      <c r="G1309" s="333">
        <f t="shared" si="28"/>
        <v>4450.9499999999925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46069</v>
      </c>
      <c r="D1310" s="299" t="s">
        <v>300</v>
      </c>
      <c r="E1310" s="331">
        <v>17.03</v>
      </c>
      <c r="F1310" s="331"/>
      <c r="G1310" s="333">
        <f t="shared" si="28"/>
        <v>4472.1199999999926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46069</v>
      </c>
      <c r="D1311" s="299" t="s">
        <v>296</v>
      </c>
      <c r="E1311" s="331">
        <v>18.309999999999999</v>
      </c>
      <c r="F1311" s="331"/>
      <c r="G1311" s="333">
        <f t="shared" si="28"/>
        <v>4489.1499999999924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46069</v>
      </c>
      <c r="D1312" s="299" t="s">
        <v>301</v>
      </c>
      <c r="E1312" s="331">
        <v>19.3</v>
      </c>
      <c r="F1312" s="331"/>
      <c r="G1312" s="333">
        <f t="shared" si="28"/>
        <v>4507.4599999999928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46069</v>
      </c>
      <c r="D1313" s="299" t="s">
        <v>397</v>
      </c>
      <c r="E1313" s="331">
        <v>24.67</v>
      </c>
      <c r="F1313" s="331"/>
      <c r="G1313" s="333">
        <f t="shared" si="28"/>
        <v>4526.7599999999929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287</v>
      </c>
      <c r="B1314" s="330" t="s">
        <v>287</v>
      </c>
      <c r="C1314" s="298">
        <v>46069</v>
      </c>
      <c r="D1314" s="299" t="s">
        <v>397</v>
      </c>
      <c r="E1314" s="331">
        <v>152.41999999999999</v>
      </c>
      <c r="F1314" s="331">
        <v>152.41999999999999</v>
      </c>
      <c r="G1314" s="333">
        <f t="shared" si="28"/>
        <v>4551.429999999993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6</v>
      </c>
      <c r="C1315" s="298">
        <v>46068</v>
      </c>
      <c r="D1315" s="299" t="s">
        <v>437</v>
      </c>
      <c r="E1315" s="331">
        <v>233.83</v>
      </c>
      <c r="F1315" s="331"/>
      <c r="G1315" s="333">
        <f t="shared" si="28"/>
        <v>4551.429999999993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46068</v>
      </c>
      <c r="D1316" s="299" t="s">
        <v>326</v>
      </c>
      <c r="E1316" s="331">
        <v>50.87</v>
      </c>
      <c r="F1316" s="331"/>
      <c r="G1316" s="333">
        <f t="shared" si="28"/>
        <v>4785.2599999999929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2</v>
      </c>
      <c r="C1317" s="298">
        <v>46068</v>
      </c>
      <c r="D1317" s="299" t="s">
        <v>438</v>
      </c>
      <c r="E1317" s="331">
        <v>16</v>
      </c>
      <c r="F1317" s="331"/>
      <c r="G1317" s="333">
        <f t="shared" si="28"/>
        <v>4836.1299999999928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46068</v>
      </c>
      <c r="D1318" s="299" t="s">
        <v>353</v>
      </c>
      <c r="E1318" s="331">
        <v>30</v>
      </c>
      <c r="F1318" s="331"/>
      <c r="G1318" s="333">
        <f t="shared" si="28"/>
        <v>4852.1299999999928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6</v>
      </c>
      <c r="C1319" s="298">
        <v>46068</v>
      </c>
      <c r="D1319" s="299" t="s">
        <v>306</v>
      </c>
      <c r="E1319" s="331">
        <v>76</v>
      </c>
      <c r="F1319" s="331"/>
      <c r="G1319" s="333">
        <f t="shared" si="28"/>
        <v>4882.1299999999928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3</v>
      </c>
      <c r="C1320" s="298">
        <v>46068</v>
      </c>
      <c r="D1320" s="299" t="s">
        <v>348</v>
      </c>
      <c r="E1320" s="331">
        <v>3.59</v>
      </c>
      <c r="F1320" s="331"/>
      <c r="G1320" s="333">
        <f t="shared" si="28"/>
        <v>4958.1299999999928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6</v>
      </c>
      <c r="C1321" s="298">
        <v>46068</v>
      </c>
      <c r="D1321" s="299" t="s">
        <v>439</v>
      </c>
      <c r="E1321" s="331">
        <v>70</v>
      </c>
      <c r="F1321" s="331"/>
      <c r="G1321" s="333">
        <f t="shared" si="28"/>
        <v>4961.719999999993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8</v>
      </c>
      <c r="C1322" s="298">
        <v>46068</v>
      </c>
      <c r="D1322" s="299" t="s">
        <v>440</v>
      </c>
      <c r="E1322" s="331">
        <v>175</v>
      </c>
      <c r="F1322" s="331"/>
      <c r="G1322" s="333">
        <f t="shared" si="28"/>
        <v>5031.719999999993</v>
      </c>
      <c r="H1322" s="334" t="s">
        <v>298</v>
      </c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8</v>
      </c>
      <c r="C1323" s="298">
        <v>46067</v>
      </c>
      <c r="D1323" s="299" t="s">
        <v>319</v>
      </c>
      <c r="E1323" s="331">
        <v>13.09</v>
      </c>
      <c r="F1323" s="331"/>
      <c r="G1323" s="333">
        <f t="shared" si="28"/>
        <v>5206.719999999993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3</v>
      </c>
      <c r="C1324" s="298">
        <v>46067</v>
      </c>
      <c r="D1324" s="299" t="s">
        <v>296</v>
      </c>
      <c r="E1324" s="331">
        <v>7.56</v>
      </c>
      <c r="F1324" s="331"/>
      <c r="G1324" s="333">
        <f t="shared" si="28"/>
        <v>5219.8099999999931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4</v>
      </c>
      <c r="C1325" s="298">
        <v>46067</v>
      </c>
      <c r="D1325" s="299" t="s">
        <v>296</v>
      </c>
      <c r="E1325" s="331">
        <v>32.409999999999997</v>
      </c>
      <c r="F1325" s="331"/>
      <c r="G1325" s="333">
        <f t="shared" si="28"/>
        <v>5227.3699999999935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5</v>
      </c>
      <c r="C1326" s="298">
        <v>46067</v>
      </c>
      <c r="D1326" s="299" t="s">
        <v>441</v>
      </c>
      <c r="E1326" s="331">
        <v>400</v>
      </c>
      <c r="F1326" s="331"/>
      <c r="G1326" s="333">
        <f t="shared" si="28"/>
        <v>5259.7799999999934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8</v>
      </c>
      <c r="C1327" s="298">
        <v>46066</v>
      </c>
      <c r="D1327" s="299" t="s">
        <v>319</v>
      </c>
      <c r="E1327" s="331">
        <v>41.51</v>
      </c>
      <c r="F1327" s="331"/>
      <c r="G1327" s="333">
        <f t="shared" si="28"/>
        <v>5659.7799999999934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4</v>
      </c>
      <c r="C1328" s="298">
        <v>46066</v>
      </c>
      <c r="D1328" s="299" t="s">
        <v>296</v>
      </c>
      <c r="E1328" s="331">
        <v>21.55</v>
      </c>
      <c r="F1328" s="331"/>
      <c r="G1328" s="333">
        <f t="shared" si="28"/>
        <v>5701.2899999999936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46066</v>
      </c>
      <c r="D1329" s="299" t="s">
        <v>358</v>
      </c>
      <c r="E1329" s="331">
        <v>12.45</v>
      </c>
      <c r="F1329" s="331"/>
      <c r="G1329" s="333">
        <f t="shared" si="28"/>
        <v>5722.8399999999938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287</v>
      </c>
      <c r="B1330" s="330" t="s">
        <v>287</v>
      </c>
      <c r="C1330" s="298">
        <v>46066</v>
      </c>
      <c r="D1330" s="299" t="s">
        <v>397</v>
      </c>
      <c r="E1330" s="331">
        <v>91.38</v>
      </c>
      <c r="F1330" s="331">
        <v>91.38</v>
      </c>
      <c r="G1330" s="333">
        <f t="shared" si="28"/>
        <v>5735.2899999999936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1</v>
      </c>
      <c r="C1331" s="298">
        <v>46066</v>
      </c>
      <c r="D1331" s="299" t="s">
        <v>311</v>
      </c>
      <c r="E1331" s="331">
        <v>16.48</v>
      </c>
      <c r="F1331" s="331"/>
      <c r="G1331" s="333">
        <f t="shared" si="28"/>
        <v>5735.2899999999936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1</v>
      </c>
      <c r="C1332" s="298">
        <v>46066</v>
      </c>
      <c r="D1332" s="299" t="s">
        <v>428</v>
      </c>
      <c r="E1332" s="331">
        <v>12.76</v>
      </c>
      <c r="F1332" s="331"/>
      <c r="G1332" s="333">
        <f t="shared" si="28"/>
        <v>5751.7699999999932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4</v>
      </c>
      <c r="C1333" s="298">
        <v>46066</v>
      </c>
      <c r="D1333" s="299" t="s">
        <v>329</v>
      </c>
      <c r="E1333" s="331">
        <v>37.9</v>
      </c>
      <c r="F1333" s="331"/>
      <c r="G1333" s="333">
        <f t="shared" si="28"/>
        <v>5764.5299999999934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291</v>
      </c>
      <c r="B1334" s="330">
        <v>40</v>
      </c>
      <c r="C1334" s="298">
        <v>46066</v>
      </c>
      <c r="D1334" s="299" t="s">
        <v>316</v>
      </c>
      <c r="E1334" s="331"/>
      <c r="F1334" s="331">
        <v>427.18</v>
      </c>
      <c r="G1334" s="333">
        <f t="shared" si="28"/>
        <v>5802.429999999993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291</v>
      </c>
      <c r="B1335" s="330">
        <v>38</v>
      </c>
      <c r="C1335" s="298">
        <v>46066</v>
      </c>
      <c r="D1335" s="299" t="s">
        <v>293</v>
      </c>
      <c r="E1335" s="331"/>
      <c r="F1335" s="331">
        <v>4278.16</v>
      </c>
      <c r="G1335" s="333">
        <f t="shared" si="28"/>
        <v>5375.2499999999927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8</v>
      </c>
      <c r="C1336" s="298">
        <v>46065</v>
      </c>
      <c r="D1336" s="299" t="s">
        <v>357</v>
      </c>
      <c r="E1336" s="331">
        <v>111.36</v>
      </c>
      <c r="F1336" s="331"/>
      <c r="G1336" s="333">
        <f t="shared" si="28"/>
        <v>1097.0899999999931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46065</v>
      </c>
      <c r="D1337" s="299" t="s">
        <v>442</v>
      </c>
      <c r="E1337" s="331">
        <v>16</v>
      </c>
      <c r="F1337" s="331"/>
      <c r="G1337" s="333">
        <f t="shared" si="28"/>
        <v>1208.449999999993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6</v>
      </c>
      <c r="C1338" s="298">
        <v>46065</v>
      </c>
      <c r="D1338" s="299" t="s">
        <v>300</v>
      </c>
      <c r="E1338" s="331">
        <v>29.81</v>
      </c>
      <c r="F1338" s="331"/>
      <c r="G1338" s="333">
        <f t="shared" si="28"/>
        <v>1224.449999999993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19</v>
      </c>
      <c r="C1339" s="298">
        <v>46065</v>
      </c>
      <c r="D1339" s="299" t="s">
        <v>191</v>
      </c>
      <c r="E1339" s="331">
        <v>200</v>
      </c>
      <c r="F1339" s="331"/>
      <c r="G1339" s="333">
        <f t="shared" si="28"/>
        <v>1254.2599999999929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46065</v>
      </c>
      <c r="D1340" s="299" t="s">
        <v>296</v>
      </c>
      <c r="E1340" s="331">
        <v>7.56</v>
      </c>
      <c r="F1340" s="331"/>
      <c r="G1340" s="333">
        <f t="shared" si="28"/>
        <v>1454.2599999999929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46065</v>
      </c>
      <c r="D1341" s="299" t="s">
        <v>296</v>
      </c>
      <c r="E1341" s="331">
        <v>65.78</v>
      </c>
      <c r="F1341" s="331"/>
      <c r="G1341" s="333">
        <f t="shared" si="28"/>
        <v>1461.8199999999929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3</v>
      </c>
      <c r="C1342" s="298">
        <v>46065</v>
      </c>
      <c r="D1342" s="299" t="s">
        <v>296</v>
      </c>
      <c r="E1342" s="331">
        <v>3.93</v>
      </c>
      <c r="F1342" s="331"/>
      <c r="G1342" s="333">
        <f t="shared" si="28"/>
        <v>1527.5999999999929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7</v>
      </c>
      <c r="C1343" s="298">
        <v>46065</v>
      </c>
      <c r="D1343" s="299" t="s">
        <v>443</v>
      </c>
      <c r="E1343" s="331">
        <v>564.83000000000004</v>
      </c>
      <c r="F1343" s="331"/>
      <c r="G1343" s="333">
        <f t="shared" si="28"/>
        <v>1531.5299999999929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7</v>
      </c>
      <c r="C1344" s="298">
        <v>46065</v>
      </c>
      <c r="D1344" s="299" t="s">
        <v>444</v>
      </c>
      <c r="E1344" s="331">
        <v>70.180000000000007</v>
      </c>
      <c r="F1344" s="331"/>
      <c r="G1344" s="333">
        <f t="shared" si="28"/>
        <v>2096.3599999999929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6</v>
      </c>
      <c r="C1345" s="298">
        <v>46065</v>
      </c>
      <c r="D1345" s="299" t="s">
        <v>445</v>
      </c>
      <c r="E1345" s="331">
        <v>2.66</v>
      </c>
      <c r="F1345" s="331"/>
      <c r="G1345" s="333">
        <f t="shared" si="28"/>
        <v>2166.5399999999927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5</v>
      </c>
      <c r="C1346" s="298">
        <v>46064</v>
      </c>
      <c r="D1346" s="299" t="s">
        <v>429</v>
      </c>
      <c r="E1346" s="331">
        <v>103.25</v>
      </c>
      <c r="F1346" s="331"/>
      <c r="G1346" s="333">
        <f t="shared" si="28"/>
        <v>2169.1999999999925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46064</v>
      </c>
      <c r="D1347" s="299" t="s">
        <v>363</v>
      </c>
      <c r="E1347" s="331">
        <v>30.39</v>
      </c>
      <c r="F1347" s="331"/>
      <c r="G1347" s="333">
        <f t="shared" si="28"/>
        <v>2272.4499999999925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46064</v>
      </c>
      <c r="D1348" s="299" t="s">
        <v>296</v>
      </c>
      <c r="E1348" s="331">
        <v>9.92</v>
      </c>
      <c r="F1348" s="331"/>
      <c r="G1348" s="333">
        <f t="shared" si="28"/>
        <v>2302.8399999999924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3</v>
      </c>
      <c r="C1349" s="298">
        <v>46064</v>
      </c>
      <c r="D1349" s="299" t="s">
        <v>295</v>
      </c>
      <c r="E1349" s="331">
        <v>3.49</v>
      </c>
      <c r="F1349" s="331"/>
      <c r="G1349" s="333">
        <f t="shared" si="28"/>
        <v>2312.7599999999925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22</v>
      </c>
      <c r="C1350" s="298">
        <v>46064</v>
      </c>
      <c r="D1350" s="299" t="s">
        <v>352</v>
      </c>
      <c r="E1350" s="331">
        <v>19.16</v>
      </c>
      <c r="F1350" s="331"/>
      <c r="G1350" s="333">
        <f t="shared" si="28"/>
        <v>2316.2499999999923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46063</v>
      </c>
      <c r="D1351" s="299" t="s">
        <v>412</v>
      </c>
      <c r="E1351" s="331">
        <v>-8</v>
      </c>
      <c r="F1351" s="331"/>
      <c r="G1351" s="333">
        <f t="shared" si="28"/>
        <v>2335.4099999999921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6</v>
      </c>
      <c r="C1352" s="298">
        <v>46063</v>
      </c>
      <c r="D1352" s="299" t="s">
        <v>446</v>
      </c>
      <c r="E1352" s="331">
        <v>-0.04</v>
      </c>
      <c r="F1352" s="331"/>
      <c r="G1352" s="333">
        <f t="shared" si="28"/>
        <v>2327.4099999999921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335</v>
      </c>
      <c r="B1353" s="330" t="s">
        <v>335</v>
      </c>
      <c r="C1353" s="298">
        <v>46063</v>
      </c>
      <c r="D1353" s="299" t="s">
        <v>447</v>
      </c>
      <c r="E1353" s="331">
        <v>65.78</v>
      </c>
      <c r="F1353" s="331"/>
      <c r="G1353" s="333">
        <f t="shared" si="28"/>
        <v>2327.3699999999922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13</v>
      </c>
      <c r="C1354" s="298">
        <v>46063</v>
      </c>
      <c r="D1354" s="299" t="s">
        <v>182</v>
      </c>
      <c r="E1354" s="331">
        <v>159.35</v>
      </c>
      <c r="F1354" s="331"/>
      <c r="G1354" s="333">
        <f t="shared" si="28"/>
        <v>2393.1499999999924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46063</v>
      </c>
      <c r="D1355" s="299" t="s">
        <v>296</v>
      </c>
      <c r="E1355" s="331">
        <v>16.29</v>
      </c>
      <c r="F1355" s="331"/>
      <c r="G1355" s="333">
        <f t="shared" si="28"/>
        <v>2552.4999999999923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1</v>
      </c>
      <c r="C1356" s="298">
        <v>46063</v>
      </c>
      <c r="D1356" s="299" t="s">
        <v>311</v>
      </c>
      <c r="E1356" s="331">
        <v>19.329999999999998</v>
      </c>
      <c r="F1356" s="331"/>
      <c r="G1356" s="333">
        <f t="shared" si="28"/>
        <v>2568.7899999999922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3</v>
      </c>
      <c r="C1357" s="298">
        <v>46062</v>
      </c>
      <c r="D1357" s="299" t="s">
        <v>448</v>
      </c>
      <c r="E1357" s="331">
        <v>8.61</v>
      </c>
      <c r="F1357" s="331"/>
      <c r="G1357" s="333">
        <f t="shared" ref="G1357:G1602" si="29">G1358-E1357+F1357</f>
        <v>2588.1199999999922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46062</v>
      </c>
      <c r="D1358" s="299" t="s">
        <v>296</v>
      </c>
      <c r="E1358" s="331">
        <v>13.41</v>
      </c>
      <c r="F1358" s="331"/>
      <c r="G1358" s="333">
        <f t="shared" si="29"/>
        <v>2596.7299999999923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294</v>
      </c>
      <c r="B1359" s="330">
        <v>18</v>
      </c>
      <c r="C1359" s="298">
        <v>46062</v>
      </c>
      <c r="D1359" s="299" t="s">
        <v>361</v>
      </c>
      <c r="E1359" s="331">
        <v>400</v>
      </c>
      <c r="F1359" s="331"/>
      <c r="G1359" s="333">
        <f t="shared" si="29"/>
        <v>2610.1399999999921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9</v>
      </c>
      <c r="C1360" s="298">
        <v>46062</v>
      </c>
      <c r="D1360" s="299" t="s">
        <v>58</v>
      </c>
      <c r="E1360" s="331">
        <v>1281.53</v>
      </c>
      <c r="F1360" s="331"/>
      <c r="G1360" s="333">
        <f t="shared" si="29"/>
        <v>3010.1399999999921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5</v>
      </c>
      <c r="C1361" s="298">
        <v>46062</v>
      </c>
      <c r="D1361" s="299" t="s">
        <v>449</v>
      </c>
      <c r="E1361" s="331">
        <v>50</v>
      </c>
      <c r="F1361" s="331"/>
      <c r="G1361" s="333">
        <f t="shared" si="29"/>
        <v>4291.6699999999919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46062</v>
      </c>
      <c r="D1362" s="299" t="s">
        <v>450</v>
      </c>
      <c r="E1362" s="331">
        <v>12.1</v>
      </c>
      <c r="F1362" s="331"/>
      <c r="G1362" s="333">
        <f t="shared" si="29"/>
        <v>4341.6699999999919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1</v>
      </c>
      <c r="C1363" s="298">
        <v>46061</v>
      </c>
      <c r="D1363" s="299" t="s">
        <v>306</v>
      </c>
      <c r="E1363" s="331">
        <v>72.099999999999994</v>
      </c>
      <c r="F1363" s="331"/>
      <c r="G1363" s="333">
        <f t="shared" si="29"/>
        <v>4353.7699999999923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46061</v>
      </c>
      <c r="D1364" s="299" t="s">
        <v>319</v>
      </c>
      <c r="E1364" s="331">
        <v>30.25</v>
      </c>
      <c r="F1364" s="331"/>
      <c r="G1364" s="333">
        <f t="shared" si="29"/>
        <v>4425.8699999999926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3</v>
      </c>
      <c r="C1365" s="298">
        <v>46061</v>
      </c>
      <c r="D1365" s="299" t="s">
        <v>296</v>
      </c>
      <c r="E1365" s="331">
        <v>3.72</v>
      </c>
      <c r="F1365" s="331"/>
      <c r="G1365" s="333">
        <f t="shared" si="29"/>
        <v>4456.1199999999926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46061</v>
      </c>
      <c r="D1366" s="299" t="s">
        <v>296</v>
      </c>
      <c r="E1366" s="331">
        <v>41.6</v>
      </c>
      <c r="F1366" s="331"/>
      <c r="G1366" s="333">
        <f t="shared" si="29"/>
        <v>4459.8399999999929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3</v>
      </c>
      <c r="C1367" s="298">
        <v>46061</v>
      </c>
      <c r="D1367" s="299" t="s">
        <v>451</v>
      </c>
      <c r="E1367" s="331">
        <v>1</v>
      </c>
      <c r="F1367" s="331"/>
      <c r="G1367" s="333">
        <f t="shared" si="29"/>
        <v>4501.4399999999932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46061</v>
      </c>
      <c r="D1368" s="299" t="s">
        <v>358</v>
      </c>
      <c r="E1368" s="331">
        <v>10.17</v>
      </c>
      <c r="F1368" s="331"/>
      <c r="G1368" s="333">
        <f t="shared" si="29"/>
        <v>4502.4399999999932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287</v>
      </c>
      <c r="B1369" s="330" t="s">
        <v>287</v>
      </c>
      <c r="C1369" s="298">
        <v>46060</v>
      </c>
      <c r="D1369" s="299" t="s">
        <v>452</v>
      </c>
      <c r="E1369" s="331">
        <v>367.77</v>
      </c>
      <c r="F1369" s="331">
        <v>367.77</v>
      </c>
      <c r="G1369" s="333">
        <f t="shared" si="29"/>
        <v>4512.6099999999933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4</v>
      </c>
      <c r="C1370" s="298">
        <v>46060</v>
      </c>
      <c r="D1370" s="299" t="s">
        <v>310</v>
      </c>
      <c r="E1370" s="331">
        <v>32.36</v>
      </c>
      <c r="F1370" s="331"/>
      <c r="G1370" s="333">
        <f t="shared" si="29"/>
        <v>4512.6099999999933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6</v>
      </c>
      <c r="C1371" s="298">
        <v>46060</v>
      </c>
      <c r="D1371" s="299" t="s">
        <v>453</v>
      </c>
      <c r="E1371" s="331">
        <v>41.39</v>
      </c>
      <c r="F1371" s="331"/>
      <c r="G1371" s="333">
        <f t="shared" si="29"/>
        <v>4544.969999999993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1</v>
      </c>
      <c r="C1372" s="298">
        <v>46060</v>
      </c>
      <c r="D1372" s="299" t="s">
        <v>445</v>
      </c>
      <c r="E1372" s="331">
        <v>35.770000000000003</v>
      </c>
      <c r="F1372" s="331"/>
      <c r="G1372" s="333">
        <f t="shared" si="29"/>
        <v>4586.3599999999933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3</v>
      </c>
      <c r="C1373" s="298">
        <v>46060</v>
      </c>
      <c r="D1373" s="299" t="s">
        <v>348</v>
      </c>
      <c r="E1373" s="331">
        <v>25</v>
      </c>
      <c r="F1373" s="331"/>
      <c r="G1373" s="333">
        <f t="shared" si="29"/>
        <v>4622.1299999999937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8</v>
      </c>
      <c r="C1374" s="298">
        <v>46060</v>
      </c>
      <c r="D1374" s="299" t="s">
        <v>296</v>
      </c>
      <c r="E1374" s="331">
        <v>6.69</v>
      </c>
      <c r="F1374" s="331"/>
      <c r="G1374" s="333">
        <f t="shared" si="29"/>
        <v>4647.1299999999937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4</v>
      </c>
      <c r="C1375" s="298">
        <v>46060</v>
      </c>
      <c r="D1375" s="299" t="s">
        <v>296</v>
      </c>
      <c r="E1375" s="331">
        <v>47.85</v>
      </c>
      <c r="F1375" s="331"/>
      <c r="G1375" s="333">
        <f t="shared" si="29"/>
        <v>4653.8199999999933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46059</v>
      </c>
      <c r="D1376" s="299" t="s">
        <v>301</v>
      </c>
      <c r="E1376" s="331">
        <v>20</v>
      </c>
      <c r="F1376" s="331"/>
      <c r="G1376" s="333">
        <f t="shared" si="29"/>
        <v>4701.6699999999937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291</v>
      </c>
      <c r="B1377" s="330">
        <v>40</v>
      </c>
      <c r="C1377" s="298">
        <v>46059</v>
      </c>
      <c r="D1377" s="299" t="s">
        <v>316</v>
      </c>
      <c r="E1377" s="331"/>
      <c r="F1377" s="331">
        <v>822.99</v>
      </c>
      <c r="G1377" s="333">
        <f t="shared" si="29"/>
        <v>4721.6699999999937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14</v>
      </c>
      <c r="C1378" s="298">
        <v>46059</v>
      </c>
      <c r="D1378" s="299" t="s">
        <v>366</v>
      </c>
      <c r="E1378" s="331">
        <v>66.67</v>
      </c>
      <c r="F1378" s="331"/>
      <c r="G1378" s="333">
        <f t="shared" si="29"/>
        <v>3898.6799999999935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46059</v>
      </c>
      <c r="D1379" s="299" t="s">
        <v>296</v>
      </c>
      <c r="E1379" s="331">
        <v>9.35</v>
      </c>
      <c r="F1379" s="331"/>
      <c r="G1379" s="333">
        <f t="shared" si="29"/>
        <v>3965.3499999999935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4</v>
      </c>
      <c r="C1380" s="298">
        <v>46059</v>
      </c>
      <c r="D1380" s="299" t="s">
        <v>296</v>
      </c>
      <c r="E1380" s="331">
        <v>45.81</v>
      </c>
      <c r="F1380" s="331"/>
      <c r="G1380" s="333">
        <f t="shared" si="29"/>
        <v>3974.6999999999935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46059</v>
      </c>
      <c r="D1381" s="299" t="s">
        <v>353</v>
      </c>
      <c r="E1381" s="331">
        <v>22.98</v>
      </c>
      <c r="F1381" s="331"/>
      <c r="G1381" s="333">
        <f t="shared" si="29"/>
        <v>4020.5099999999934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46059</v>
      </c>
      <c r="D1382" s="299" t="s">
        <v>301</v>
      </c>
      <c r="E1382" s="331">
        <v>46.5</v>
      </c>
      <c r="F1382" s="331"/>
      <c r="G1382" s="333">
        <f t="shared" si="29"/>
        <v>4043.4899999999934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46059</v>
      </c>
      <c r="D1383" s="299" t="s">
        <v>358</v>
      </c>
      <c r="E1383" s="331">
        <v>10.17</v>
      </c>
      <c r="F1383" s="331"/>
      <c r="G1383" s="333">
        <f t="shared" si="29"/>
        <v>4089.9899999999934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8</v>
      </c>
      <c r="C1384" s="298">
        <v>46059</v>
      </c>
      <c r="D1384" s="299" t="s">
        <v>435</v>
      </c>
      <c r="E1384" s="331">
        <v>81.2</v>
      </c>
      <c r="F1384" s="331"/>
      <c r="G1384" s="333">
        <f t="shared" si="29"/>
        <v>4100.1599999999935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46058</v>
      </c>
      <c r="D1385" s="299" t="s">
        <v>301</v>
      </c>
      <c r="E1385" s="331">
        <v>21</v>
      </c>
      <c r="F1385" s="331"/>
      <c r="G1385" s="333">
        <f t="shared" si="29"/>
        <v>4181.3599999999933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291</v>
      </c>
      <c r="B1386" s="330">
        <v>39</v>
      </c>
      <c r="C1386" s="298">
        <v>46058</v>
      </c>
      <c r="D1386" s="299" t="s">
        <v>292</v>
      </c>
      <c r="E1386" s="331"/>
      <c r="F1386" s="331">
        <v>2763.79</v>
      </c>
      <c r="G1386" s="333">
        <f t="shared" si="29"/>
        <v>4202.3599999999933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8</v>
      </c>
      <c r="C1387" s="298">
        <v>46058</v>
      </c>
      <c r="D1387" s="299" t="s">
        <v>357</v>
      </c>
      <c r="E1387" s="331">
        <v>95.35</v>
      </c>
      <c r="F1387" s="331"/>
      <c r="G1387" s="333">
        <f t="shared" si="29"/>
        <v>1438.5699999999933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46058</v>
      </c>
      <c r="D1388" s="299" t="s">
        <v>353</v>
      </c>
      <c r="E1388" s="331">
        <v>14.99</v>
      </c>
      <c r="F1388" s="331"/>
      <c r="G1388" s="333">
        <f t="shared" si="29"/>
        <v>1533.9199999999933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287</v>
      </c>
      <c r="B1389" s="330" t="s">
        <v>287</v>
      </c>
      <c r="C1389" s="298">
        <v>46058</v>
      </c>
      <c r="D1389" s="299" t="s">
        <v>452</v>
      </c>
      <c r="E1389" s="331">
        <v>77.569999999999993</v>
      </c>
      <c r="F1389" s="331">
        <v>77.569999999999993</v>
      </c>
      <c r="G1389" s="333">
        <f t="shared" si="29"/>
        <v>1548.9099999999933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6</v>
      </c>
      <c r="C1390" s="298">
        <v>46057</v>
      </c>
      <c r="D1390" s="299" t="s">
        <v>344</v>
      </c>
      <c r="E1390" s="331">
        <v>50</v>
      </c>
      <c r="F1390" s="331"/>
      <c r="G1390" s="333">
        <f t="shared" si="29"/>
        <v>1548.9099999999933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1</v>
      </c>
      <c r="C1391" s="298">
        <v>46057</v>
      </c>
      <c r="D1391" s="299" t="s">
        <v>306</v>
      </c>
      <c r="E1391" s="331">
        <v>62.03</v>
      </c>
      <c r="F1391" s="331"/>
      <c r="G1391" s="333">
        <f t="shared" si="29"/>
        <v>1598.9099999999933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46057</v>
      </c>
      <c r="D1392" s="299" t="s">
        <v>296</v>
      </c>
      <c r="E1392" s="331">
        <v>14.91</v>
      </c>
      <c r="F1392" s="331"/>
      <c r="G1392" s="333">
        <f t="shared" si="29"/>
        <v>1660.9399999999932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4</v>
      </c>
      <c r="C1393" s="298">
        <v>46057</v>
      </c>
      <c r="D1393" s="299" t="s">
        <v>310</v>
      </c>
      <c r="E1393" s="331">
        <v>63.38</v>
      </c>
      <c r="F1393" s="331"/>
      <c r="G1393" s="333">
        <f t="shared" si="29"/>
        <v>1675.8499999999933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287</v>
      </c>
      <c r="B1394" s="330" t="s">
        <v>287</v>
      </c>
      <c r="C1394" s="298">
        <v>46057</v>
      </c>
      <c r="D1394" s="299" t="s">
        <v>454</v>
      </c>
      <c r="E1394" s="331">
        <v>192.78</v>
      </c>
      <c r="F1394" s="331">
        <v>192.78</v>
      </c>
      <c r="G1394" s="333">
        <f t="shared" si="29"/>
        <v>1739.2299999999934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14</v>
      </c>
      <c r="C1395" s="298">
        <v>46057</v>
      </c>
      <c r="D1395" s="299" t="s">
        <v>367</v>
      </c>
      <c r="E1395" s="331">
        <v>68.739999999999995</v>
      </c>
      <c r="F1395" s="331"/>
      <c r="G1395" s="333">
        <f t="shared" si="29"/>
        <v>1739.2299999999934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6</v>
      </c>
      <c r="C1396" s="298">
        <v>46057</v>
      </c>
      <c r="D1396" s="299" t="s">
        <v>300</v>
      </c>
      <c r="E1396" s="331">
        <v>-42.58</v>
      </c>
      <c r="F1396" s="331"/>
      <c r="G1396" s="333">
        <f t="shared" si="29"/>
        <v>1807.9699999999934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1</v>
      </c>
      <c r="C1397" s="298">
        <v>46057</v>
      </c>
      <c r="D1397" s="299" t="s">
        <v>371</v>
      </c>
      <c r="E1397" s="331">
        <v>31.36</v>
      </c>
      <c r="F1397" s="331"/>
      <c r="G1397" s="333">
        <f t="shared" si="29"/>
        <v>1765.3899999999935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294</v>
      </c>
      <c r="B1398" s="330">
        <v>17</v>
      </c>
      <c r="C1398" s="298">
        <v>46057</v>
      </c>
      <c r="D1398" s="299" t="s">
        <v>370</v>
      </c>
      <c r="E1398" s="331">
        <v>99</v>
      </c>
      <c r="F1398" s="331"/>
      <c r="G1398" s="333">
        <f t="shared" si="29"/>
        <v>1796.7499999999934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284</v>
      </c>
      <c r="B1399" s="330">
        <v>36</v>
      </c>
      <c r="C1399" s="298">
        <v>46056</v>
      </c>
      <c r="D1399" s="299" t="s">
        <v>374</v>
      </c>
      <c r="E1399" s="331">
        <v>50</v>
      </c>
      <c r="F1399" s="331"/>
      <c r="G1399" s="333">
        <f t="shared" si="29"/>
        <v>1895.7499999999934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46056</v>
      </c>
      <c r="D1400" s="299" t="s">
        <v>319</v>
      </c>
      <c r="E1400" s="331">
        <v>7.92</v>
      </c>
      <c r="F1400" s="331"/>
      <c r="G1400" s="333">
        <f t="shared" si="29"/>
        <v>1945.7499999999934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24</v>
      </c>
      <c r="C1401" s="298">
        <v>46056</v>
      </c>
      <c r="D1401" s="299" t="s">
        <v>860</v>
      </c>
      <c r="E1401" s="331">
        <v>83.58</v>
      </c>
      <c r="F1401" s="331"/>
      <c r="G1401" s="333">
        <f t="shared" si="29"/>
        <v>1953.6699999999935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46056</v>
      </c>
      <c r="D1402" s="299" t="s">
        <v>455</v>
      </c>
      <c r="E1402" s="331">
        <v>28.64</v>
      </c>
      <c r="F1402" s="331"/>
      <c r="G1402" s="333">
        <f t="shared" si="29"/>
        <v>2037.2499999999934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46056</v>
      </c>
      <c r="D1403" s="299" t="s">
        <v>358</v>
      </c>
      <c r="E1403" s="331">
        <v>9.4700000000000006</v>
      </c>
      <c r="F1403" s="331"/>
      <c r="G1403" s="333">
        <f t="shared" si="29"/>
        <v>2065.8899999999935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6</v>
      </c>
      <c r="C1404" s="298">
        <v>46055</v>
      </c>
      <c r="D1404" s="299" t="s">
        <v>456</v>
      </c>
      <c r="E1404" s="331">
        <v>20</v>
      </c>
      <c r="F1404" s="331"/>
      <c r="G1404" s="333">
        <f t="shared" si="29"/>
        <v>2075.3599999999933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17</v>
      </c>
      <c r="C1405" s="298">
        <v>46055</v>
      </c>
      <c r="D1405" s="299" t="s">
        <v>188</v>
      </c>
      <c r="E1405" s="331">
        <v>41.54</v>
      </c>
      <c r="F1405" s="331"/>
      <c r="G1405" s="333">
        <f t="shared" si="29"/>
        <v>2095.3599999999933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46055</v>
      </c>
      <c r="D1406" s="299" t="s">
        <v>296</v>
      </c>
      <c r="E1406" s="331">
        <v>9.92</v>
      </c>
      <c r="F1406" s="331"/>
      <c r="G1406" s="333">
        <f t="shared" si="29"/>
        <v>2136.8999999999933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8</v>
      </c>
      <c r="C1407" s="298">
        <v>46055</v>
      </c>
      <c r="D1407" s="299" t="s">
        <v>457</v>
      </c>
      <c r="E1407" s="331">
        <v>155.38</v>
      </c>
      <c r="F1407" s="331"/>
      <c r="G1407" s="333">
        <f t="shared" si="29"/>
        <v>2146.8199999999933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294</v>
      </c>
      <c r="B1408" s="330">
        <v>21</v>
      </c>
      <c r="C1408" s="298">
        <v>46055</v>
      </c>
      <c r="D1408" s="299" t="s">
        <v>194</v>
      </c>
      <c r="E1408" s="331">
        <v>27.35</v>
      </c>
      <c r="F1408" s="331"/>
      <c r="G1408" s="333">
        <f t="shared" si="29"/>
        <v>2302.1999999999935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6</v>
      </c>
      <c r="C1409" s="298">
        <v>46054</v>
      </c>
      <c r="D1409" s="299" t="s">
        <v>300</v>
      </c>
      <c r="E1409" s="331">
        <v>59.37</v>
      </c>
      <c r="F1409" s="331"/>
      <c r="G1409" s="333">
        <f t="shared" si="29"/>
        <v>2329.5499999999934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294</v>
      </c>
      <c r="B1410" s="330">
        <v>22</v>
      </c>
      <c r="C1410" s="298">
        <v>46054</v>
      </c>
      <c r="D1410" s="299" t="s">
        <v>375</v>
      </c>
      <c r="E1410" s="331">
        <v>6.37</v>
      </c>
      <c r="F1410" s="331"/>
      <c r="G1410" s="333">
        <f t="shared" si="29"/>
        <v>2388.9199999999933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8</v>
      </c>
      <c r="C1411" s="298">
        <v>46054</v>
      </c>
      <c r="D1411" s="299" t="s">
        <v>458</v>
      </c>
      <c r="E1411" s="331">
        <v>44.65</v>
      </c>
      <c r="F1411" s="331"/>
      <c r="G1411" s="333">
        <f t="shared" si="29"/>
        <v>2395.2899999999931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7</v>
      </c>
      <c r="C1412" s="298">
        <v>46054</v>
      </c>
      <c r="D1412" s="299" t="s">
        <v>338</v>
      </c>
      <c r="E1412" s="331">
        <v>35.17</v>
      </c>
      <c r="F1412" s="331"/>
      <c r="G1412" s="333">
        <f t="shared" si="29"/>
        <v>2439.9399999999932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4</v>
      </c>
      <c r="C1413" s="298">
        <v>46054</v>
      </c>
      <c r="D1413" s="299" t="s">
        <v>310</v>
      </c>
      <c r="E1413" s="331">
        <v>28.48</v>
      </c>
      <c r="F1413" s="331"/>
      <c r="G1413" s="333">
        <f t="shared" si="29"/>
        <v>2475.1099999999933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1</v>
      </c>
      <c r="C1414" s="298">
        <v>46054</v>
      </c>
      <c r="D1414" s="299" t="s">
        <v>311</v>
      </c>
      <c r="E1414" s="331">
        <v>125.07</v>
      </c>
      <c r="F1414" s="331"/>
      <c r="G1414" s="333">
        <f t="shared" si="29"/>
        <v>2503.5899999999933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46054</v>
      </c>
      <c r="D1415" s="299" t="s">
        <v>458</v>
      </c>
      <c r="E1415" s="331">
        <v>100</v>
      </c>
      <c r="F1415" s="331"/>
      <c r="G1415" s="333">
        <f t="shared" si="29"/>
        <v>2628.6599999999935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1</v>
      </c>
      <c r="C1416" s="298">
        <v>46054</v>
      </c>
      <c r="D1416" s="299" t="s">
        <v>329</v>
      </c>
      <c r="E1416" s="331">
        <v>194.96</v>
      </c>
      <c r="F1416" s="331"/>
      <c r="G1416" s="333">
        <f t="shared" si="29"/>
        <v>2728.6599999999935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2</v>
      </c>
      <c r="C1417" s="298">
        <v>46054</v>
      </c>
      <c r="D1417" s="299" t="s">
        <v>410</v>
      </c>
      <c r="E1417" s="331">
        <v>75.53</v>
      </c>
      <c r="F1417" s="331"/>
      <c r="G1417" s="333">
        <f t="shared" si="29"/>
        <v>2923.6199999999935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284</v>
      </c>
      <c r="B1418" s="330">
        <v>37</v>
      </c>
      <c r="C1418" s="298">
        <v>46053</v>
      </c>
      <c r="D1418" s="299" t="s">
        <v>459</v>
      </c>
      <c r="E1418" s="331">
        <v>3194.64</v>
      </c>
      <c r="F1418" s="331"/>
      <c r="G1418" s="333">
        <f t="shared" si="29"/>
        <v>2999.1499999999937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286</v>
      </c>
      <c r="B1419" s="330">
        <v>25</v>
      </c>
      <c r="C1419" s="298">
        <v>46053</v>
      </c>
      <c r="D1419" s="298" t="s">
        <v>204</v>
      </c>
      <c r="E1419" s="331">
        <v>350</v>
      </c>
      <c r="F1419" s="331"/>
      <c r="G1419" s="333">
        <f t="shared" si="29"/>
        <v>6193.7899999999936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286</v>
      </c>
      <c r="B1420" s="330">
        <v>26</v>
      </c>
      <c r="C1420" s="298">
        <v>46053</v>
      </c>
      <c r="D1420" s="298" t="s">
        <v>205</v>
      </c>
      <c r="E1420" s="331">
        <v>320</v>
      </c>
      <c r="F1420" s="331"/>
      <c r="G1420" s="333">
        <f t="shared" si="29"/>
        <v>6543.7899999999936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286</v>
      </c>
      <c r="B1421" s="330">
        <v>27</v>
      </c>
      <c r="C1421" s="298">
        <v>46053</v>
      </c>
      <c r="D1421" s="298" t="s">
        <v>206</v>
      </c>
      <c r="E1421" s="331">
        <v>25</v>
      </c>
      <c r="F1421" s="331"/>
      <c r="G1421" s="333">
        <f t="shared" si="29"/>
        <v>6863.7899999999936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286</v>
      </c>
      <c r="B1422" s="330">
        <v>28</v>
      </c>
      <c r="C1422" s="298">
        <v>46053</v>
      </c>
      <c r="D1422" s="298" t="s">
        <v>207</v>
      </c>
      <c r="E1422" s="331">
        <v>25</v>
      </c>
      <c r="F1422" s="331"/>
      <c r="G1422" s="333">
        <f t="shared" si="29"/>
        <v>6888.7899999999936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286</v>
      </c>
      <c r="B1423" s="330">
        <v>29</v>
      </c>
      <c r="C1423" s="298">
        <v>46053</v>
      </c>
      <c r="D1423" s="298" t="s">
        <v>208</v>
      </c>
      <c r="E1423" s="331">
        <v>45</v>
      </c>
      <c r="F1423" s="331"/>
      <c r="G1423" s="333">
        <f t="shared" si="29"/>
        <v>6913.7899999999936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286</v>
      </c>
      <c r="B1424" s="330">
        <v>30</v>
      </c>
      <c r="C1424" s="298">
        <v>46053</v>
      </c>
      <c r="D1424" s="298" t="s">
        <v>209</v>
      </c>
      <c r="E1424" s="331">
        <v>400</v>
      </c>
      <c r="F1424" s="331"/>
      <c r="G1424" s="333">
        <f t="shared" si="29"/>
        <v>6958.7899999999936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286</v>
      </c>
      <c r="B1425" s="330">
        <v>31</v>
      </c>
      <c r="C1425" s="298">
        <v>46053</v>
      </c>
      <c r="D1425" s="298" t="s">
        <v>210</v>
      </c>
      <c r="E1425" s="331">
        <v>375</v>
      </c>
      <c r="F1425" s="331"/>
      <c r="G1425" s="333">
        <f t="shared" si="29"/>
        <v>7358.7899999999936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286</v>
      </c>
      <c r="B1426" s="330">
        <v>32</v>
      </c>
      <c r="C1426" s="298">
        <v>46053</v>
      </c>
      <c r="D1426" s="298" t="s">
        <v>211</v>
      </c>
      <c r="E1426" s="331">
        <v>100</v>
      </c>
      <c r="F1426" s="331"/>
      <c r="G1426" s="333">
        <f t="shared" si="29"/>
        <v>7733.7899999999936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286</v>
      </c>
      <c r="B1427" s="330">
        <v>33</v>
      </c>
      <c r="C1427" s="298">
        <v>46053</v>
      </c>
      <c r="D1427" s="298" t="s">
        <v>212</v>
      </c>
      <c r="E1427" s="331">
        <v>85</v>
      </c>
      <c r="F1427" s="331"/>
      <c r="G1427" s="333">
        <f t="shared" si="29"/>
        <v>7833.7899999999936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286</v>
      </c>
      <c r="B1428" s="330">
        <v>34</v>
      </c>
      <c r="C1428" s="298">
        <v>46053</v>
      </c>
      <c r="D1428" s="298" t="s">
        <v>213</v>
      </c>
      <c r="E1428" s="331">
        <v>230</v>
      </c>
      <c r="F1428" s="331"/>
      <c r="G1428" s="333">
        <f t="shared" si="29"/>
        <v>7918.7899999999936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286</v>
      </c>
      <c r="B1429" s="330">
        <v>35</v>
      </c>
      <c r="C1429" s="298">
        <v>46053</v>
      </c>
      <c r="D1429" s="298" t="s">
        <v>214</v>
      </c>
      <c r="E1429" s="331">
        <v>45</v>
      </c>
      <c r="F1429" s="331"/>
      <c r="G1429" s="333">
        <f t="shared" si="29"/>
        <v>8148.7899999999936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8</v>
      </c>
      <c r="C1430" s="298">
        <v>46053</v>
      </c>
      <c r="D1430" s="298" t="s">
        <v>319</v>
      </c>
      <c r="E1430" s="331">
        <v>31.03</v>
      </c>
      <c r="F1430" s="331"/>
      <c r="G1430" s="333">
        <f t="shared" si="29"/>
        <v>8193.7899999999936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10</v>
      </c>
      <c r="C1431" s="298">
        <v>46053</v>
      </c>
      <c r="D1431" s="298" t="s">
        <v>176</v>
      </c>
      <c r="E1431" s="331">
        <v>17.899999999999999</v>
      </c>
      <c r="F1431" s="331"/>
      <c r="G1431" s="333">
        <f t="shared" si="29"/>
        <v>8224.8199999999943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3</v>
      </c>
      <c r="C1432" s="298">
        <v>46053</v>
      </c>
      <c r="D1432" s="298" t="s">
        <v>348</v>
      </c>
      <c r="E1432" s="331">
        <v>18.84</v>
      </c>
      <c r="F1432" s="331"/>
      <c r="G1432" s="333">
        <f t="shared" si="29"/>
        <v>8242.7199999999939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8</v>
      </c>
      <c r="C1433" s="298">
        <v>46053</v>
      </c>
      <c r="D1433" s="298" t="s">
        <v>319</v>
      </c>
      <c r="E1433" s="331">
        <v>25.54</v>
      </c>
      <c r="F1433" s="331"/>
      <c r="G1433" s="333">
        <f t="shared" si="29"/>
        <v>8261.559999999994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8</v>
      </c>
      <c r="C1434" s="298">
        <v>46053</v>
      </c>
      <c r="D1434" s="298" t="s">
        <v>308</v>
      </c>
      <c r="E1434" s="331">
        <v>52.59</v>
      </c>
      <c r="F1434" s="331"/>
      <c r="G1434" s="333">
        <f t="shared" si="29"/>
        <v>8287.0999999999949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335</v>
      </c>
      <c r="B1435" s="330" t="s">
        <v>335</v>
      </c>
      <c r="C1435" s="298">
        <v>46052</v>
      </c>
      <c r="D1435" s="299" t="s">
        <v>460</v>
      </c>
      <c r="E1435" s="331"/>
      <c r="F1435" s="331">
        <v>422</v>
      </c>
      <c r="G1435" s="333">
        <f t="shared" si="29"/>
        <v>8339.6899999999951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5</v>
      </c>
      <c r="C1436" s="298">
        <v>46052</v>
      </c>
      <c r="D1436" s="299" t="s">
        <v>864</v>
      </c>
      <c r="E1436" s="331">
        <v>200</v>
      </c>
      <c r="F1436" s="331"/>
      <c r="G1436" s="333">
        <f t="shared" si="29"/>
        <v>7917.6899999999951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46052</v>
      </c>
      <c r="D1437" s="299" t="s">
        <v>296</v>
      </c>
      <c r="E1437" s="331">
        <v>8.52</v>
      </c>
      <c r="F1437" s="331"/>
      <c r="G1437" s="333">
        <f t="shared" si="29"/>
        <v>8117.6899999999951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287</v>
      </c>
      <c r="B1438" s="330" t="s">
        <v>287</v>
      </c>
      <c r="C1438" s="298">
        <v>46052</v>
      </c>
      <c r="D1438" s="299" t="s">
        <v>461</v>
      </c>
      <c r="E1438" s="331">
        <v>831.92</v>
      </c>
      <c r="F1438" s="331">
        <v>831.92</v>
      </c>
      <c r="G1438" s="333">
        <f t="shared" si="29"/>
        <v>8126.2099999999955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5</v>
      </c>
      <c r="C1439" s="298">
        <v>46052</v>
      </c>
      <c r="D1439" s="299" t="s">
        <v>441</v>
      </c>
      <c r="E1439" s="331">
        <v>200</v>
      </c>
      <c r="F1439" s="331"/>
      <c r="G1439" s="333">
        <f t="shared" si="29"/>
        <v>8126.2099999999955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46052</v>
      </c>
      <c r="D1440" s="299" t="s">
        <v>324</v>
      </c>
      <c r="E1440" s="331">
        <v>11.04</v>
      </c>
      <c r="F1440" s="331"/>
      <c r="G1440" s="333">
        <f t="shared" si="29"/>
        <v>8326.2099999999955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291</v>
      </c>
      <c r="B1441" s="330">
        <v>38</v>
      </c>
      <c r="C1441" s="298">
        <v>46051</v>
      </c>
      <c r="D1441" s="299" t="s">
        <v>293</v>
      </c>
      <c r="E1441" s="331"/>
      <c r="F1441" s="331">
        <v>4365.6499999999996</v>
      </c>
      <c r="G1441" s="333">
        <f t="shared" si="29"/>
        <v>8337.2499999999964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46051</v>
      </c>
      <c r="D1442" s="299" t="s">
        <v>296</v>
      </c>
      <c r="E1442" s="331">
        <v>18.28</v>
      </c>
      <c r="F1442" s="331"/>
      <c r="G1442" s="333">
        <f t="shared" si="29"/>
        <v>3971.5999999999976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4</v>
      </c>
      <c r="C1443" s="298">
        <v>46051</v>
      </c>
      <c r="D1443" s="299" t="s">
        <v>295</v>
      </c>
      <c r="E1443" s="331">
        <v>57.06</v>
      </c>
      <c r="F1443" s="331"/>
      <c r="G1443" s="333">
        <f t="shared" si="29"/>
        <v>3989.8799999999978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287</v>
      </c>
      <c r="B1444" s="330" t="s">
        <v>287</v>
      </c>
      <c r="C1444" s="298">
        <v>46051</v>
      </c>
      <c r="D1444" s="299" t="s">
        <v>462</v>
      </c>
      <c r="E1444" s="331">
        <v>89.42</v>
      </c>
      <c r="F1444" s="331">
        <v>89.42</v>
      </c>
      <c r="G1444" s="333">
        <f t="shared" si="29"/>
        <v>4046.9399999999978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8</v>
      </c>
      <c r="C1445" s="298">
        <v>46051</v>
      </c>
      <c r="D1445" s="299" t="s">
        <v>463</v>
      </c>
      <c r="E1445" s="331">
        <v>59</v>
      </c>
      <c r="F1445" s="331"/>
      <c r="G1445" s="333">
        <f t="shared" si="29"/>
        <v>4046.9399999999978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2</v>
      </c>
      <c r="C1446" s="298">
        <v>46051</v>
      </c>
      <c r="D1446" s="299" t="s">
        <v>371</v>
      </c>
      <c r="E1446" s="331">
        <v>19.899999999999999</v>
      </c>
      <c r="F1446" s="331"/>
      <c r="G1446" s="333">
        <f t="shared" si="29"/>
        <v>4105.9399999999978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46050</v>
      </c>
      <c r="D1447" s="299" t="s">
        <v>353</v>
      </c>
      <c r="E1447" s="331">
        <v>14.99</v>
      </c>
      <c r="F1447" s="331"/>
      <c r="G1447" s="333">
        <f t="shared" si="29"/>
        <v>4125.8399999999974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6</v>
      </c>
      <c r="C1448" s="298">
        <v>46050</v>
      </c>
      <c r="D1448" s="299" t="s">
        <v>464</v>
      </c>
      <c r="E1448" s="331">
        <v>25</v>
      </c>
      <c r="F1448" s="331"/>
      <c r="G1448" s="333">
        <f t="shared" si="29"/>
        <v>4140.8299999999972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3</v>
      </c>
      <c r="C1449" s="298">
        <v>46050</v>
      </c>
      <c r="D1449" s="299" t="s">
        <v>865</v>
      </c>
      <c r="E1449" s="331">
        <v>6</v>
      </c>
      <c r="F1449" s="331"/>
      <c r="G1449" s="333">
        <f t="shared" si="29"/>
        <v>4165.8299999999972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46050</v>
      </c>
      <c r="D1450" s="299" t="s">
        <v>866</v>
      </c>
      <c r="E1450" s="331">
        <v>15</v>
      </c>
      <c r="F1450" s="331"/>
      <c r="G1450" s="333">
        <f t="shared" si="29"/>
        <v>4171.8299999999972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46050</v>
      </c>
      <c r="D1451" s="299" t="s">
        <v>296</v>
      </c>
      <c r="E1451" s="331">
        <v>12.71</v>
      </c>
      <c r="F1451" s="331"/>
      <c r="G1451" s="333">
        <f t="shared" si="29"/>
        <v>4186.8299999999972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287</v>
      </c>
      <c r="B1452" s="330" t="s">
        <v>287</v>
      </c>
      <c r="C1452" s="298">
        <v>46050</v>
      </c>
      <c r="D1452" s="299" t="s">
        <v>452</v>
      </c>
      <c r="E1452" s="331">
        <v>1475.9</v>
      </c>
      <c r="F1452" s="331">
        <v>1475.9</v>
      </c>
      <c r="G1452" s="333">
        <f t="shared" si="29"/>
        <v>4199.5399999999972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8</v>
      </c>
      <c r="C1453" s="298">
        <v>46050</v>
      </c>
      <c r="D1453" s="299" t="s">
        <v>319</v>
      </c>
      <c r="E1453" s="331">
        <v>28.52</v>
      </c>
      <c r="F1453" s="331"/>
      <c r="G1453" s="333">
        <f t="shared" si="29"/>
        <v>4199.5399999999972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2</v>
      </c>
      <c r="C1454" s="298">
        <v>46050</v>
      </c>
      <c r="D1454" s="299" t="s">
        <v>465</v>
      </c>
      <c r="E1454" s="331">
        <v>66.94</v>
      </c>
      <c r="F1454" s="331"/>
      <c r="G1454" s="333">
        <f t="shared" si="29"/>
        <v>4228.0599999999977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46049</v>
      </c>
      <c r="D1455" s="299" t="s">
        <v>308</v>
      </c>
      <c r="E1455" s="331">
        <v>47.99</v>
      </c>
      <c r="F1455" s="331"/>
      <c r="G1455" s="333">
        <f t="shared" si="29"/>
        <v>4294.9999999999973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287</v>
      </c>
      <c r="B1456" s="330" t="s">
        <v>287</v>
      </c>
      <c r="C1456" s="298">
        <v>46048</v>
      </c>
      <c r="D1456" s="299" t="s">
        <v>466</v>
      </c>
      <c r="E1456" s="331"/>
      <c r="F1456" s="331">
        <v>425</v>
      </c>
      <c r="G1456" s="333">
        <f t="shared" si="29"/>
        <v>4342.9899999999971</v>
      </c>
      <c r="H1456" s="334" t="s">
        <v>298</v>
      </c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287</v>
      </c>
      <c r="B1457" s="330" t="s">
        <v>287</v>
      </c>
      <c r="C1457" s="298">
        <v>46048</v>
      </c>
      <c r="D1457" s="299" t="s">
        <v>466</v>
      </c>
      <c r="E1457" s="331">
        <v>425</v>
      </c>
      <c r="F1457" s="331"/>
      <c r="G1457" s="333">
        <f t="shared" si="29"/>
        <v>3917.9899999999971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46048</v>
      </c>
      <c r="D1458" s="299" t="s">
        <v>467</v>
      </c>
      <c r="E1458" s="331">
        <v>20.12</v>
      </c>
      <c r="F1458" s="331"/>
      <c r="G1458" s="333">
        <f t="shared" si="29"/>
        <v>4342.9899999999971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294</v>
      </c>
      <c r="B1459" s="330">
        <v>17</v>
      </c>
      <c r="C1459" s="298">
        <v>46048</v>
      </c>
      <c r="D1459" s="299" t="s">
        <v>468</v>
      </c>
      <c r="E1459" s="331">
        <v>42.68</v>
      </c>
      <c r="F1459" s="331"/>
      <c r="G1459" s="333">
        <f t="shared" si="29"/>
        <v>4363.1099999999969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46048</v>
      </c>
      <c r="D1460" s="299" t="s">
        <v>397</v>
      </c>
      <c r="E1460" s="331">
        <v>47.9</v>
      </c>
      <c r="F1460" s="331"/>
      <c r="G1460" s="333">
        <f t="shared" si="29"/>
        <v>4405.7899999999972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1</v>
      </c>
      <c r="C1461" s="298">
        <v>46047</v>
      </c>
      <c r="D1461" s="299" t="s">
        <v>457</v>
      </c>
      <c r="E1461" s="331">
        <v>105.79</v>
      </c>
      <c r="F1461" s="331"/>
      <c r="G1461" s="333">
        <f t="shared" si="29"/>
        <v>4453.6899999999969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294</v>
      </c>
      <c r="B1462" s="330">
        <v>12</v>
      </c>
      <c r="C1462" s="298">
        <v>46047</v>
      </c>
      <c r="D1462" s="299" t="s">
        <v>314</v>
      </c>
      <c r="E1462" s="331">
        <v>204.83</v>
      </c>
      <c r="F1462" s="331"/>
      <c r="G1462" s="333">
        <f t="shared" si="29"/>
        <v>4559.4799999999968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3</v>
      </c>
      <c r="C1463" s="298">
        <v>46047</v>
      </c>
      <c r="D1463" s="299" t="s">
        <v>348</v>
      </c>
      <c r="E1463" s="331">
        <v>8.51</v>
      </c>
      <c r="F1463" s="331"/>
      <c r="G1463" s="333">
        <f t="shared" si="29"/>
        <v>4764.3099999999968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46046</v>
      </c>
      <c r="D1464" s="299" t="s">
        <v>296</v>
      </c>
      <c r="E1464" s="331">
        <v>92.96</v>
      </c>
      <c r="F1464" s="331"/>
      <c r="G1464" s="333">
        <f t="shared" si="29"/>
        <v>4772.819999999997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4</v>
      </c>
      <c r="C1465" s="298">
        <v>46046</v>
      </c>
      <c r="D1465" s="299" t="s">
        <v>334</v>
      </c>
      <c r="E1465" s="331">
        <v>30.77</v>
      </c>
      <c r="F1465" s="331"/>
      <c r="G1465" s="333">
        <f t="shared" si="29"/>
        <v>4865.779999999997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46046</v>
      </c>
      <c r="D1466" s="299" t="s">
        <v>358</v>
      </c>
      <c r="E1466" s="331">
        <v>9.4700000000000006</v>
      </c>
      <c r="F1466" s="331"/>
      <c r="G1466" s="333">
        <f t="shared" si="29"/>
        <v>4896.5499999999975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6</v>
      </c>
      <c r="C1467" s="298">
        <v>46046</v>
      </c>
      <c r="D1467" s="299" t="s">
        <v>397</v>
      </c>
      <c r="E1467" s="331">
        <v>53.59</v>
      </c>
      <c r="F1467" s="331"/>
      <c r="G1467" s="333">
        <f t="shared" si="29"/>
        <v>4906.0199999999977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1</v>
      </c>
      <c r="C1468" s="298">
        <v>46046</v>
      </c>
      <c r="D1468" s="299" t="s">
        <v>311</v>
      </c>
      <c r="E1468" s="331">
        <v>61.64</v>
      </c>
      <c r="F1468" s="331"/>
      <c r="G1468" s="333">
        <f t="shared" si="29"/>
        <v>4959.6099999999979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1</v>
      </c>
      <c r="C1469" s="298">
        <v>46045</v>
      </c>
      <c r="D1469" s="299" t="s">
        <v>304</v>
      </c>
      <c r="E1469" s="331">
        <v>23.17</v>
      </c>
      <c r="F1469" s="331"/>
      <c r="G1469" s="333">
        <f t="shared" si="29"/>
        <v>5021.2499999999982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4</v>
      </c>
      <c r="C1470" s="298">
        <v>46045</v>
      </c>
      <c r="D1470" s="299" t="s">
        <v>296</v>
      </c>
      <c r="E1470" s="331">
        <v>62.77</v>
      </c>
      <c r="F1470" s="331"/>
      <c r="G1470" s="333">
        <f t="shared" si="29"/>
        <v>5044.4199999999983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6</v>
      </c>
      <c r="C1471" s="298">
        <v>46045</v>
      </c>
      <c r="D1471" s="299" t="s">
        <v>469</v>
      </c>
      <c r="E1471" s="331">
        <v>105.51</v>
      </c>
      <c r="F1471" s="331"/>
      <c r="G1471" s="333">
        <f t="shared" si="29"/>
        <v>5107.1899999999987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3</v>
      </c>
      <c r="C1472" s="298">
        <v>46045</v>
      </c>
      <c r="D1472" s="299" t="s">
        <v>334</v>
      </c>
      <c r="E1472" s="331">
        <v>9.9499999999999993</v>
      </c>
      <c r="F1472" s="331"/>
      <c r="G1472" s="333">
        <f t="shared" si="29"/>
        <v>5212.6999999999989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46045</v>
      </c>
      <c r="D1473" s="299" t="s">
        <v>358</v>
      </c>
      <c r="E1473" s="331">
        <v>10.17</v>
      </c>
      <c r="F1473" s="331"/>
      <c r="G1473" s="333">
        <f t="shared" si="29"/>
        <v>5222.6499999999987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2</v>
      </c>
      <c r="C1474" s="298">
        <v>46045</v>
      </c>
      <c r="D1474" s="299" t="s">
        <v>301</v>
      </c>
      <c r="E1474" s="331">
        <v>32.200000000000003</v>
      </c>
      <c r="F1474" s="331"/>
      <c r="G1474" s="333">
        <f t="shared" si="29"/>
        <v>5232.8199999999988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294</v>
      </c>
      <c r="B1475" s="330">
        <v>22</v>
      </c>
      <c r="C1475" s="298">
        <v>46045</v>
      </c>
      <c r="D1475" s="299" t="s">
        <v>862</v>
      </c>
      <c r="E1475" s="331">
        <v>5.31</v>
      </c>
      <c r="F1475" s="331"/>
      <c r="G1475" s="333">
        <f t="shared" si="29"/>
        <v>5265.0199999999986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8</v>
      </c>
      <c r="C1476" s="298">
        <v>46044</v>
      </c>
      <c r="D1476" s="299" t="s">
        <v>435</v>
      </c>
      <c r="E1476" s="331">
        <v>73.95</v>
      </c>
      <c r="F1476" s="331"/>
      <c r="G1476" s="333">
        <f t="shared" si="29"/>
        <v>5270.329999999999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2</v>
      </c>
      <c r="C1477" s="298">
        <v>46044</v>
      </c>
      <c r="D1477" s="299" t="s">
        <v>470</v>
      </c>
      <c r="E1477" s="331">
        <v>28.68</v>
      </c>
      <c r="F1477" s="331"/>
      <c r="G1477" s="333">
        <f t="shared" si="29"/>
        <v>5344.2799999999988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8</v>
      </c>
      <c r="C1478" s="298">
        <v>46044</v>
      </c>
      <c r="D1478" s="299" t="s">
        <v>357</v>
      </c>
      <c r="E1478" s="331">
        <v>57.38</v>
      </c>
      <c r="F1478" s="331"/>
      <c r="G1478" s="333">
        <f t="shared" si="29"/>
        <v>5372.9599999999991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46044</v>
      </c>
      <c r="D1479" s="299" t="s">
        <v>358</v>
      </c>
      <c r="E1479" s="331">
        <v>9.4700000000000006</v>
      </c>
      <c r="F1479" s="331"/>
      <c r="G1479" s="333">
        <f t="shared" si="29"/>
        <v>5430.3399999999992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2</v>
      </c>
      <c r="C1480" s="298">
        <v>46044</v>
      </c>
      <c r="D1480" s="299" t="s">
        <v>358</v>
      </c>
      <c r="E1480" s="331">
        <v>7.18</v>
      </c>
      <c r="F1480" s="331"/>
      <c r="G1480" s="333">
        <f t="shared" si="29"/>
        <v>5439.8099999999995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287</v>
      </c>
      <c r="B1481" s="330" t="s">
        <v>287</v>
      </c>
      <c r="C1481" s="298">
        <v>46044</v>
      </c>
      <c r="D1481" s="299" t="s">
        <v>315</v>
      </c>
      <c r="E1481" s="331">
        <v>126.24</v>
      </c>
      <c r="F1481" s="331">
        <v>126.24</v>
      </c>
      <c r="G1481" s="333">
        <f t="shared" si="29"/>
        <v>5446.99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8</v>
      </c>
      <c r="C1482" s="298">
        <v>46043</v>
      </c>
      <c r="D1482" s="299" t="s">
        <v>471</v>
      </c>
      <c r="E1482" s="331">
        <v>17</v>
      </c>
      <c r="F1482" s="331"/>
      <c r="G1482" s="333">
        <f t="shared" si="29"/>
        <v>5446.99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1</v>
      </c>
      <c r="C1483" s="298">
        <v>46043</v>
      </c>
      <c r="D1483" s="299" t="s">
        <v>329</v>
      </c>
      <c r="E1483" s="331">
        <v>24.75</v>
      </c>
      <c r="F1483" s="331"/>
      <c r="G1483" s="333">
        <f t="shared" si="29"/>
        <v>5463.99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291</v>
      </c>
      <c r="B1484" s="330">
        <v>39</v>
      </c>
      <c r="C1484" s="298">
        <v>46043</v>
      </c>
      <c r="D1484" s="299" t="s">
        <v>292</v>
      </c>
      <c r="E1484" s="331"/>
      <c r="F1484" s="331">
        <v>3378.82</v>
      </c>
      <c r="G1484" s="333">
        <f t="shared" si="29"/>
        <v>5488.74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23</v>
      </c>
      <c r="C1485" s="298">
        <v>46043</v>
      </c>
      <c r="D1485" s="299" t="s">
        <v>67</v>
      </c>
      <c r="E1485" s="331">
        <v>650.88</v>
      </c>
      <c r="F1485" s="331"/>
      <c r="G1485" s="333">
        <f t="shared" si="29"/>
        <v>2109.9199999999992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287</v>
      </c>
      <c r="B1486" s="330" t="s">
        <v>287</v>
      </c>
      <c r="C1486" s="298">
        <v>46043</v>
      </c>
      <c r="D1486" s="299" t="s">
        <v>472</v>
      </c>
      <c r="E1486" s="331">
        <v>100</v>
      </c>
      <c r="F1486" s="331">
        <v>100</v>
      </c>
      <c r="G1486" s="333">
        <f t="shared" si="29"/>
        <v>2760.7999999999993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46043</v>
      </c>
      <c r="D1487" s="299" t="s">
        <v>301</v>
      </c>
      <c r="E1487" s="331">
        <v>20</v>
      </c>
      <c r="F1487" s="331"/>
      <c r="G1487" s="333">
        <f t="shared" si="29"/>
        <v>2760.7999999999993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8</v>
      </c>
      <c r="C1488" s="298">
        <v>46043</v>
      </c>
      <c r="D1488" s="299" t="s">
        <v>295</v>
      </c>
      <c r="E1488" s="331">
        <v>6.38</v>
      </c>
      <c r="F1488" s="331"/>
      <c r="G1488" s="333">
        <f t="shared" si="29"/>
        <v>2780.7999999999993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46043</v>
      </c>
      <c r="D1489" s="299" t="s">
        <v>295</v>
      </c>
      <c r="E1489" s="331">
        <v>17.29</v>
      </c>
      <c r="F1489" s="331"/>
      <c r="G1489" s="333">
        <f t="shared" si="29"/>
        <v>2787.1799999999994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46043</v>
      </c>
      <c r="D1490" s="299" t="s">
        <v>358</v>
      </c>
      <c r="E1490" s="331">
        <v>14.86</v>
      </c>
      <c r="F1490" s="331"/>
      <c r="G1490" s="333">
        <f t="shared" si="29"/>
        <v>2804.4699999999993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2</v>
      </c>
      <c r="C1491" s="298">
        <v>46042</v>
      </c>
      <c r="D1491" s="299" t="s">
        <v>371</v>
      </c>
      <c r="E1491" s="331">
        <v>13.4</v>
      </c>
      <c r="F1491" s="331"/>
      <c r="G1491" s="333">
        <f t="shared" si="29"/>
        <v>2819.3299999999995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46042</v>
      </c>
      <c r="D1492" s="299" t="s">
        <v>371</v>
      </c>
      <c r="E1492" s="331">
        <v>5.97</v>
      </c>
      <c r="F1492" s="331"/>
      <c r="G1492" s="333">
        <f t="shared" si="29"/>
        <v>2832.7299999999996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294</v>
      </c>
      <c r="B1493" s="330">
        <v>22</v>
      </c>
      <c r="C1493" s="298">
        <v>46042</v>
      </c>
      <c r="D1493" s="299" t="s">
        <v>323</v>
      </c>
      <c r="E1493" s="331">
        <v>18.09</v>
      </c>
      <c r="F1493" s="331"/>
      <c r="G1493" s="333">
        <f t="shared" si="29"/>
        <v>2838.6999999999994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294</v>
      </c>
      <c r="B1494" s="330">
        <v>17</v>
      </c>
      <c r="C1494" s="298">
        <v>46042</v>
      </c>
      <c r="D1494" s="299" t="s">
        <v>188</v>
      </c>
      <c r="E1494" s="331">
        <v>42.65</v>
      </c>
      <c r="F1494" s="331"/>
      <c r="G1494" s="333">
        <f t="shared" si="29"/>
        <v>2856.7899999999995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335</v>
      </c>
      <c r="B1495" s="330" t="s">
        <v>335</v>
      </c>
      <c r="C1495" s="298">
        <v>46042</v>
      </c>
      <c r="D1495" s="299" t="s">
        <v>336</v>
      </c>
      <c r="E1495" s="331">
        <v>130.51</v>
      </c>
      <c r="F1495" s="331"/>
      <c r="G1495" s="333">
        <f t="shared" si="29"/>
        <v>2899.4399999999996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294</v>
      </c>
      <c r="B1496" s="330">
        <v>15</v>
      </c>
      <c r="C1496" s="298">
        <v>46042</v>
      </c>
      <c r="D1496" s="299" t="s">
        <v>185</v>
      </c>
      <c r="E1496" s="331">
        <v>132.4</v>
      </c>
      <c r="F1496" s="331"/>
      <c r="G1496" s="333">
        <f t="shared" si="29"/>
        <v>3029.9499999999994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294</v>
      </c>
      <c r="B1497" s="330">
        <v>23</v>
      </c>
      <c r="C1497" s="298">
        <v>46042</v>
      </c>
      <c r="D1497" s="299" t="s">
        <v>63</v>
      </c>
      <c r="E1497" s="331">
        <v>529.46</v>
      </c>
      <c r="F1497" s="331"/>
      <c r="G1497" s="333">
        <f t="shared" si="29"/>
        <v>3162.3499999999995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6</v>
      </c>
      <c r="C1498" s="298">
        <v>46042</v>
      </c>
      <c r="D1498" s="299" t="s">
        <v>300</v>
      </c>
      <c r="E1498" s="331">
        <v>51.63</v>
      </c>
      <c r="F1498" s="331"/>
      <c r="G1498" s="333">
        <f t="shared" si="29"/>
        <v>3691.8099999999995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46042</v>
      </c>
      <c r="D1499" s="299" t="s">
        <v>296</v>
      </c>
      <c r="E1499" s="331">
        <v>11.17</v>
      </c>
      <c r="F1499" s="331"/>
      <c r="G1499" s="333">
        <f t="shared" si="29"/>
        <v>3743.4399999999996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4</v>
      </c>
      <c r="C1500" s="298">
        <v>46042</v>
      </c>
      <c r="D1500" s="299" t="s">
        <v>296</v>
      </c>
      <c r="E1500" s="331">
        <v>57.37</v>
      </c>
      <c r="F1500" s="331"/>
      <c r="G1500" s="333">
        <f t="shared" si="29"/>
        <v>3754.6099999999997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294</v>
      </c>
      <c r="B1501" s="330">
        <v>22</v>
      </c>
      <c r="C1501" s="298">
        <v>46042</v>
      </c>
      <c r="D1501" s="299" t="s">
        <v>328</v>
      </c>
      <c r="E1501" s="331">
        <v>7.46</v>
      </c>
      <c r="F1501" s="331"/>
      <c r="G1501" s="333">
        <f t="shared" si="29"/>
        <v>3811.9799999999996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4</v>
      </c>
      <c r="C1502" s="298">
        <v>46042</v>
      </c>
      <c r="D1502" s="299" t="s">
        <v>310</v>
      </c>
      <c r="E1502" s="331">
        <v>28.91</v>
      </c>
      <c r="F1502" s="331"/>
      <c r="G1502" s="333">
        <f t="shared" si="29"/>
        <v>3819.4399999999996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6</v>
      </c>
      <c r="C1503" s="298">
        <v>46040</v>
      </c>
      <c r="D1503" s="299" t="s">
        <v>300</v>
      </c>
      <c r="E1503" s="331">
        <v>31.35</v>
      </c>
      <c r="F1503" s="331"/>
      <c r="G1503" s="333">
        <f t="shared" si="29"/>
        <v>3848.3499999999995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8</v>
      </c>
      <c r="C1504" s="298">
        <v>46040</v>
      </c>
      <c r="D1504" s="299" t="s">
        <v>473</v>
      </c>
      <c r="E1504" s="331">
        <v>124.75</v>
      </c>
      <c r="F1504" s="331"/>
      <c r="G1504" s="333">
        <f t="shared" si="29"/>
        <v>3879.6999999999994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3</v>
      </c>
      <c r="C1505" s="298">
        <v>46040</v>
      </c>
      <c r="D1505" s="299" t="s">
        <v>320</v>
      </c>
      <c r="E1505" s="331">
        <v>11.3</v>
      </c>
      <c r="F1505" s="331"/>
      <c r="G1505" s="333">
        <f t="shared" si="29"/>
        <v>4004.4499999999994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22</v>
      </c>
      <c r="C1506" s="298">
        <v>46040</v>
      </c>
      <c r="D1506" s="299" t="s">
        <v>401</v>
      </c>
      <c r="E1506" s="331">
        <v>13.84</v>
      </c>
      <c r="F1506" s="331"/>
      <c r="G1506" s="333">
        <f t="shared" si="29"/>
        <v>4015.7499999999995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1</v>
      </c>
      <c r="C1507" s="298">
        <v>46040</v>
      </c>
      <c r="D1507" s="299" t="s">
        <v>306</v>
      </c>
      <c r="E1507" s="331">
        <v>92.06</v>
      </c>
      <c r="F1507" s="331"/>
      <c r="G1507" s="333">
        <f t="shared" si="29"/>
        <v>4029.5899999999997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7</v>
      </c>
      <c r="C1508" s="298">
        <v>46040</v>
      </c>
      <c r="D1508" s="299" t="s">
        <v>338</v>
      </c>
      <c r="E1508" s="331">
        <v>78.47</v>
      </c>
      <c r="F1508" s="331"/>
      <c r="G1508" s="333">
        <f t="shared" si="29"/>
        <v>4121.6499999999996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1</v>
      </c>
      <c r="C1509" s="298">
        <v>46040</v>
      </c>
      <c r="D1509" s="299" t="s">
        <v>393</v>
      </c>
      <c r="E1509" s="331">
        <v>28.22</v>
      </c>
      <c r="F1509" s="331"/>
      <c r="G1509" s="333">
        <f t="shared" si="29"/>
        <v>4200.12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2</v>
      </c>
      <c r="C1510" s="298">
        <v>46040</v>
      </c>
      <c r="D1510" s="299" t="s">
        <v>392</v>
      </c>
      <c r="E1510" s="331">
        <v>32.729999999999997</v>
      </c>
      <c r="F1510" s="331"/>
      <c r="G1510" s="333">
        <f t="shared" si="29"/>
        <v>4228.34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294</v>
      </c>
      <c r="B1511" s="330">
        <v>42</v>
      </c>
      <c r="C1511" s="298">
        <v>46039</v>
      </c>
      <c r="D1511" s="299" t="s">
        <v>333</v>
      </c>
      <c r="E1511" s="331">
        <v>29.8</v>
      </c>
      <c r="F1511" s="331"/>
      <c r="G1511" s="333">
        <f t="shared" si="29"/>
        <v>4261.07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294</v>
      </c>
      <c r="B1512" s="330">
        <v>43</v>
      </c>
      <c r="C1512" s="298">
        <v>46039</v>
      </c>
      <c r="D1512" s="299" t="s">
        <v>333</v>
      </c>
      <c r="E1512" s="331">
        <v>22.35</v>
      </c>
      <c r="F1512" s="331"/>
      <c r="G1512" s="333">
        <f t="shared" si="29"/>
        <v>4290.87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8</v>
      </c>
      <c r="C1513" s="298">
        <v>46039</v>
      </c>
      <c r="D1513" s="299" t="s">
        <v>319</v>
      </c>
      <c r="E1513" s="331">
        <v>36.92</v>
      </c>
      <c r="F1513" s="331"/>
      <c r="G1513" s="333">
        <f t="shared" si="29"/>
        <v>4313.22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1</v>
      </c>
      <c r="C1514" s="298">
        <v>46039</v>
      </c>
      <c r="D1514" s="299" t="s">
        <v>311</v>
      </c>
      <c r="E1514" s="331">
        <v>117.89</v>
      </c>
      <c r="F1514" s="331"/>
      <c r="G1514" s="333">
        <f t="shared" si="29"/>
        <v>4350.1400000000003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1</v>
      </c>
      <c r="C1515" s="298">
        <v>46039</v>
      </c>
      <c r="D1515" s="299" t="s">
        <v>329</v>
      </c>
      <c r="E1515" s="331">
        <v>196.36</v>
      </c>
      <c r="F1515" s="331"/>
      <c r="G1515" s="333">
        <f t="shared" si="29"/>
        <v>4468.0300000000007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294</v>
      </c>
      <c r="B1516" s="330">
        <v>21</v>
      </c>
      <c r="C1516" s="298">
        <v>46039</v>
      </c>
      <c r="D1516" s="299" t="s">
        <v>194</v>
      </c>
      <c r="E1516" s="331">
        <v>70.2</v>
      </c>
      <c r="F1516" s="331"/>
      <c r="G1516" s="333">
        <f t="shared" si="29"/>
        <v>4664.3900000000003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2</v>
      </c>
      <c r="C1517" s="298">
        <v>46038</v>
      </c>
      <c r="D1517" s="299" t="s">
        <v>324</v>
      </c>
      <c r="E1517" s="331">
        <v>13.14</v>
      </c>
      <c r="F1517" s="331"/>
      <c r="G1517" s="333">
        <f t="shared" si="29"/>
        <v>4734.59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2</v>
      </c>
      <c r="C1518" s="298">
        <v>46038</v>
      </c>
      <c r="D1518" s="299" t="s">
        <v>296</v>
      </c>
      <c r="E1518" s="331">
        <v>18.489999999999998</v>
      </c>
      <c r="F1518" s="331"/>
      <c r="G1518" s="333">
        <f t="shared" si="29"/>
        <v>4747.7300000000005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291</v>
      </c>
      <c r="B1519" s="330">
        <v>41</v>
      </c>
      <c r="C1519" s="298">
        <v>46038</v>
      </c>
      <c r="D1519" s="299" t="s">
        <v>474</v>
      </c>
      <c r="E1519" s="331"/>
      <c r="F1519" s="331">
        <v>800</v>
      </c>
      <c r="G1519" s="333">
        <f t="shared" si="29"/>
        <v>4766.22</v>
      </c>
      <c r="H1519" s="334" t="s">
        <v>298</v>
      </c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294</v>
      </c>
      <c r="B1520" s="330">
        <v>18</v>
      </c>
      <c r="C1520" s="298">
        <v>46038</v>
      </c>
      <c r="D1520" s="299" t="s">
        <v>361</v>
      </c>
      <c r="E1520" s="331">
        <v>400</v>
      </c>
      <c r="F1520" s="331"/>
      <c r="G1520" s="333">
        <f t="shared" si="29"/>
        <v>3966.2200000000003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294</v>
      </c>
      <c r="B1521" s="330">
        <v>19</v>
      </c>
      <c r="C1521" s="298">
        <v>46038</v>
      </c>
      <c r="D1521" s="299" t="s">
        <v>191</v>
      </c>
      <c r="E1521" s="331">
        <v>200</v>
      </c>
      <c r="F1521" s="331"/>
      <c r="G1521" s="333">
        <f t="shared" si="29"/>
        <v>4366.22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294</v>
      </c>
      <c r="B1522" s="330">
        <v>11</v>
      </c>
      <c r="C1522" s="298">
        <v>46038</v>
      </c>
      <c r="D1522" s="299" t="s">
        <v>178</v>
      </c>
      <c r="E1522" s="331">
        <v>267.95999999999998</v>
      </c>
      <c r="F1522" s="331"/>
      <c r="G1522" s="333">
        <f t="shared" si="29"/>
        <v>4566.22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8</v>
      </c>
      <c r="C1523" s="298">
        <v>46037</v>
      </c>
      <c r="D1523" s="299" t="s">
        <v>357</v>
      </c>
      <c r="E1523" s="331">
        <v>59.95</v>
      </c>
      <c r="F1523" s="331"/>
      <c r="G1523" s="333">
        <f t="shared" si="29"/>
        <v>4834.18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2</v>
      </c>
      <c r="C1524" s="298">
        <v>46037</v>
      </c>
      <c r="D1524" s="299" t="s">
        <v>357</v>
      </c>
      <c r="E1524" s="331">
        <v>59.96</v>
      </c>
      <c r="F1524" s="331"/>
      <c r="G1524" s="333">
        <f t="shared" si="29"/>
        <v>4894.13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8</v>
      </c>
      <c r="C1525" s="298">
        <v>46037</v>
      </c>
      <c r="D1525" s="299" t="s">
        <v>319</v>
      </c>
      <c r="E1525" s="331">
        <v>12.43</v>
      </c>
      <c r="F1525" s="331"/>
      <c r="G1525" s="333">
        <f t="shared" si="29"/>
        <v>4954.09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46037</v>
      </c>
      <c r="D1526" s="299" t="s">
        <v>296</v>
      </c>
      <c r="E1526" s="331">
        <v>11.07</v>
      </c>
      <c r="F1526" s="331"/>
      <c r="G1526" s="333">
        <f t="shared" si="29"/>
        <v>4966.5200000000004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4</v>
      </c>
      <c r="C1527" s="298">
        <v>46037</v>
      </c>
      <c r="D1527" s="299" t="s">
        <v>296</v>
      </c>
      <c r="E1527" s="331">
        <v>52.3</v>
      </c>
      <c r="F1527" s="331"/>
      <c r="G1527" s="333">
        <f t="shared" si="29"/>
        <v>4977.59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6</v>
      </c>
      <c r="C1528" s="298">
        <v>46037</v>
      </c>
      <c r="D1528" s="299" t="s">
        <v>436</v>
      </c>
      <c r="E1528" s="331">
        <v>50</v>
      </c>
      <c r="F1528" s="331"/>
      <c r="G1528" s="333">
        <f t="shared" si="29"/>
        <v>5029.8900000000003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291</v>
      </c>
      <c r="B1529" s="330">
        <v>38</v>
      </c>
      <c r="C1529" s="298">
        <v>46037</v>
      </c>
      <c r="D1529" s="299" t="s">
        <v>293</v>
      </c>
      <c r="E1529" s="331"/>
      <c r="F1529" s="331">
        <v>4365.67</v>
      </c>
      <c r="G1529" s="333">
        <f t="shared" si="29"/>
        <v>5079.8900000000003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4</v>
      </c>
      <c r="C1530" s="298">
        <v>46036</v>
      </c>
      <c r="D1530" s="299" t="s">
        <v>295</v>
      </c>
      <c r="E1530" s="331">
        <v>30.91</v>
      </c>
      <c r="F1530" s="331"/>
      <c r="G1530" s="333">
        <f t="shared" si="29"/>
        <v>714.22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3</v>
      </c>
      <c r="C1531" s="298">
        <v>46036</v>
      </c>
      <c r="D1531" s="299" t="s">
        <v>348</v>
      </c>
      <c r="E1531" s="331">
        <v>8.67</v>
      </c>
      <c r="F1531" s="331"/>
      <c r="G1531" s="333">
        <f t="shared" si="29"/>
        <v>745.13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3</v>
      </c>
      <c r="C1532" s="298">
        <v>46035</v>
      </c>
      <c r="D1532" s="299" t="s">
        <v>351</v>
      </c>
      <c r="E1532" s="331">
        <v>25.01</v>
      </c>
      <c r="F1532" s="331"/>
      <c r="G1532" s="333">
        <f t="shared" si="29"/>
        <v>753.8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6</v>
      </c>
      <c r="C1533" s="298">
        <v>46035</v>
      </c>
      <c r="D1533" s="299" t="s">
        <v>412</v>
      </c>
      <c r="E1533" s="331">
        <v>-5.9</v>
      </c>
      <c r="F1533" s="331"/>
      <c r="G1533" s="333">
        <f t="shared" si="29"/>
        <v>778.81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6</v>
      </c>
      <c r="C1534" s="298">
        <v>46035</v>
      </c>
      <c r="D1534" s="299" t="s">
        <v>446</v>
      </c>
      <c r="E1534" s="331">
        <v>-0.03</v>
      </c>
      <c r="F1534" s="331"/>
      <c r="G1534" s="333">
        <f t="shared" si="29"/>
        <v>772.91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294</v>
      </c>
      <c r="B1535" s="330">
        <v>43</v>
      </c>
      <c r="C1535" s="298">
        <v>46035</v>
      </c>
      <c r="D1535" s="299" t="s">
        <v>201</v>
      </c>
      <c r="E1535" s="331">
        <v>44.18</v>
      </c>
      <c r="F1535" s="331"/>
      <c r="G1535" s="333">
        <f t="shared" si="29"/>
        <v>772.88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42</v>
      </c>
      <c r="C1536" s="298">
        <v>46035</v>
      </c>
      <c r="D1536" s="299" t="s">
        <v>200</v>
      </c>
      <c r="E1536" s="331">
        <v>51.19</v>
      </c>
      <c r="F1536" s="331"/>
      <c r="G1536" s="333">
        <f t="shared" si="29"/>
        <v>817.06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4</v>
      </c>
      <c r="C1537" s="298">
        <v>46035</v>
      </c>
      <c r="D1537" s="299" t="s">
        <v>295</v>
      </c>
      <c r="E1537" s="331">
        <v>28.15</v>
      </c>
      <c r="F1537" s="331"/>
      <c r="G1537" s="333">
        <f t="shared" si="29"/>
        <v>868.25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3</v>
      </c>
      <c r="C1538" s="298">
        <v>46035</v>
      </c>
      <c r="D1538" s="299" t="s">
        <v>296</v>
      </c>
      <c r="E1538" s="331">
        <v>20.85</v>
      </c>
      <c r="F1538" s="331"/>
      <c r="G1538" s="333">
        <f t="shared" si="29"/>
        <v>896.4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1</v>
      </c>
      <c r="C1539" s="298">
        <v>46034</v>
      </c>
      <c r="D1539" s="299" t="s">
        <v>306</v>
      </c>
      <c r="E1539" s="331">
        <v>145.81</v>
      </c>
      <c r="F1539" s="331"/>
      <c r="G1539" s="333">
        <f t="shared" si="29"/>
        <v>917.25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2</v>
      </c>
      <c r="C1540" s="298">
        <v>46034</v>
      </c>
      <c r="D1540" s="299" t="s">
        <v>424</v>
      </c>
      <c r="E1540" s="331">
        <v>25.22</v>
      </c>
      <c r="F1540" s="331"/>
      <c r="G1540" s="333">
        <f t="shared" si="29"/>
        <v>1063.06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2</v>
      </c>
      <c r="C1541" s="298">
        <v>46033</v>
      </c>
      <c r="D1541" s="299" t="s">
        <v>326</v>
      </c>
      <c r="E1541" s="331">
        <v>49.38</v>
      </c>
      <c r="F1541" s="331"/>
      <c r="G1541" s="333">
        <f t="shared" si="29"/>
        <v>1088.28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294</v>
      </c>
      <c r="B1542" s="330">
        <v>22</v>
      </c>
      <c r="C1542" s="298">
        <v>46033</v>
      </c>
      <c r="D1542" s="299" t="s">
        <v>352</v>
      </c>
      <c r="E1542" s="331">
        <v>19.16</v>
      </c>
      <c r="F1542" s="331"/>
      <c r="G1542" s="333">
        <f t="shared" si="29"/>
        <v>1137.6600000000001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6</v>
      </c>
      <c r="C1543" s="298">
        <v>46033</v>
      </c>
      <c r="D1543" s="299" t="s">
        <v>312</v>
      </c>
      <c r="E1543" s="331">
        <v>39.86</v>
      </c>
      <c r="F1543" s="331"/>
      <c r="G1543" s="333">
        <f t="shared" si="29"/>
        <v>1156.8200000000002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7</v>
      </c>
      <c r="C1544" s="298">
        <v>46033</v>
      </c>
      <c r="D1544" s="299" t="s">
        <v>444</v>
      </c>
      <c r="E1544" s="331">
        <v>165.05</v>
      </c>
      <c r="F1544" s="331"/>
      <c r="G1544" s="333">
        <f t="shared" si="29"/>
        <v>1196.68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294</v>
      </c>
      <c r="B1545" s="330">
        <v>24</v>
      </c>
      <c r="C1545" s="298">
        <v>46032</v>
      </c>
      <c r="D1545" s="299" t="s">
        <v>860</v>
      </c>
      <c r="E1545" s="331">
        <v>83.42</v>
      </c>
      <c r="F1545" s="331"/>
      <c r="G1545" s="333">
        <f t="shared" si="29"/>
        <v>1361.73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4</v>
      </c>
      <c r="C1546" s="298">
        <v>46032</v>
      </c>
      <c r="D1546" s="299" t="s">
        <v>296</v>
      </c>
      <c r="E1546" s="331">
        <v>30.4</v>
      </c>
      <c r="F1546" s="331"/>
      <c r="G1546" s="333">
        <f t="shared" si="29"/>
        <v>1445.15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2</v>
      </c>
      <c r="C1547" s="298">
        <v>46032</v>
      </c>
      <c r="D1547" s="299" t="s">
        <v>296</v>
      </c>
      <c r="E1547" s="331">
        <v>13.83</v>
      </c>
      <c r="F1547" s="331"/>
      <c r="G1547" s="333">
        <f t="shared" si="29"/>
        <v>1475.5500000000002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2</v>
      </c>
      <c r="C1548" s="298">
        <v>46032</v>
      </c>
      <c r="D1548" s="299" t="s">
        <v>473</v>
      </c>
      <c r="E1548" s="331">
        <v>100</v>
      </c>
      <c r="F1548" s="331"/>
      <c r="G1548" s="333">
        <f t="shared" si="29"/>
        <v>1489.38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1</v>
      </c>
      <c r="C1549" s="298">
        <v>46032</v>
      </c>
      <c r="D1549" s="299" t="s">
        <v>304</v>
      </c>
      <c r="E1549" s="331">
        <v>55.68</v>
      </c>
      <c r="F1549" s="331"/>
      <c r="G1549" s="333">
        <f t="shared" si="29"/>
        <v>1589.38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2</v>
      </c>
      <c r="C1550" s="298">
        <v>46031</v>
      </c>
      <c r="D1550" s="299" t="s">
        <v>358</v>
      </c>
      <c r="E1550" s="331">
        <v>9.4700000000000006</v>
      </c>
      <c r="F1550" s="331"/>
      <c r="G1550" s="333">
        <f t="shared" si="29"/>
        <v>1645.0600000000002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5</v>
      </c>
      <c r="C1551" s="298">
        <v>46031</v>
      </c>
      <c r="D1551" s="299" t="s">
        <v>475</v>
      </c>
      <c r="E1551" s="331">
        <v>50</v>
      </c>
      <c r="F1551" s="331"/>
      <c r="G1551" s="333">
        <f t="shared" si="29"/>
        <v>1654.5300000000002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8</v>
      </c>
      <c r="C1552" s="298">
        <v>46030</v>
      </c>
      <c r="D1552" s="299" t="s">
        <v>476</v>
      </c>
      <c r="E1552" s="331">
        <v>32.619999999999997</v>
      </c>
      <c r="F1552" s="331"/>
      <c r="G1552" s="333">
        <f t="shared" si="29"/>
        <v>1704.5300000000002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291</v>
      </c>
      <c r="B1553" s="330">
        <v>39</v>
      </c>
      <c r="C1553" s="298">
        <v>46030</v>
      </c>
      <c r="D1553" s="299" t="s">
        <v>292</v>
      </c>
      <c r="E1553" s="331"/>
      <c r="F1553" s="331">
        <v>2729.22</v>
      </c>
      <c r="G1553" s="333">
        <f t="shared" si="29"/>
        <v>1737.15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2</v>
      </c>
      <c r="C1554" s="298">
        <v>46030</v>
      </c>
      <c r="D1554" s="299" t="s">
        <v>296</v>
      </c>
      <c r="E1554" s="331">
        <v>6.37</v>
      </c>
      <c r="F1554" s="331"/>
      <c r="G1554" s="333">
        <f t="shared" si="29"/>
        <v>-992.06999999999971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4</v>
      </c>
      <c r="C1555" s="298">
        <v>46030</v>
      </c>
      <c r="D1555" s="299" t="s">
        <v>296</v>
      </c>
      <c r="E1555" s="331">
        <v>32.119999999999997</v>
      </c>
      <c r="F1555" s="331"/>
      <c r="G1555" s="333">
        <f t="shared" si="29"/>
        <v>-985.6999999999997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46030</v>
      </c>
      <c r="D1556" s="299" t="s">
        <v>358</v>
      </c>
      <c r="E1556" s="331">
        <v>9.4700000000000006</v>
      </c>
      <c r="F1556" s="331"/>
      <c r="G1556" s="333">
        <f t="shared" si="29"/>
        <v>-953.5799999999997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2</v>
      </c>
      <c r="C1557" s="298">
        <v>46030</v>
      </c>
      <c r="D1557" s="299" t="s">
        <v>386</v>
      </c>
      <c r="E1557" s="331">
        <v>21.18</v>
      </c>
      <c r="F1557" s="331"/>
      <c r="G1557" s="333">
        <f t="shared" si="29"/>
        <v>-944.10999999999967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335</v>
      </c>
      <c r="B1558" s="330" t="s">
        <v>335</v>
      </c>
      <c r="C1558" s="298">
        <v>46029</v>
      </c>
      <c r="D1558" s="299" t="s">
        <v>447</v>
      </c>
      <c r="E1558" s="331">
        <v>52.66</v>
      </c>
      <c r="F1558" s="331"/>
      <c r="G1558" s="333">
        <f t="shared" si="29"/>
        <v>-922.92999999999972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294</v>
      </c>
      <c r="B1559" s="330">
        <v>13</v>
      </c>
      <c r="C1559" s="298">
        <v>46029</v>
      </c>
      <c r="D1559" s="299" t="s">
        <v>182</v>
      </c>
      <c r="E1559" s="331">
        <v>167.42</v>
      </c>
      <c r="F1559" s="331"/>
      <c r="G1559" s="333">
        <f t="shared" si="29"/>
        <v>-870.26999999999975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4</v>
      </c>
      <c r="C1560" s="298">
        <v>46029</v>
      </c>
      <c r="D1560" s="299" t="s">
        <v>296</v>
      </c>
      <c r="E1560" s="331">
        <v>30.81</v>
      </c>
      <c r="F1560" s="331"/>
      <c r="G1560" s="333">
        <f t="shared" si="29"/>
        <v>-702.8499999999998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46029</v>
      </c>
      <c r="D1561" s="299" t="s">
        <v>358</v>
      </c>
      <c r="E1561" s="331">
        <v>9.4700000000000006</v>
      </c>
      <c r="F1561" s="331"/>
      <c r="G1561" s="333">
        <f t="shared" si="29"/>
        <v>-672.03999999999985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294</v>
      </c>
      <c r="B1562" s="330">
        <v>22</v>
      </c>
      <c r="C1562" s="298">
        <v>46029</v>
      </c>
      <c r="D1562" s="299" t="s">
        <v>477</v>
      </c>
      <c r="E1562" s="331">
        <v>148.04</v>
      </c>
      <c r="F1562" s="331"/>
      <c r="G1562" s="333">
        <f t="shared" si="29"/>
        <v>-662.56999999999982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294</v>
      </c>
      <c r="B1563" s="330">
        <v>14</v>
      </c>
      <c r="C1563" s="298">
        <v>46028</v>
      </c>
      <c r="D1563" s="299" t="s">
        <v>366</v>
      </c>
      <c r="E1563" s="331">
        <v>66.67</v>
      </c>
      <c r="F1563" s="331"/>
      <c r="G1563" s="333">
        <f t="shared" si="29"/>
        <v>-514.52999999999986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289</v>
      </c>
      <c r="B1564" s="330">
        <v>3</v>
      </c>
      <c r="C1564" s="298">
        <v>46028</v>
      </c>
      <c r="D1564" s="299" t="s">
        <v>296</v>
      </c>
      <c r="E1564" s="331">
        <v>5.7</v>
      </c>
      <c r="F1564" s="331"/>
      <c r="G1564" s="333">
        <f t="shared" si="29"/>
        <v>-447.8599999999999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294</v>
      </c>
      <c r="B1565" s="330">
        <v>21</v>
      </c>
      <c r="C1565" s="298">
        <v>46028</v>
      </c>
      <c r="D1565" s="299" t="s">
        <v>194</v>
      </c>
      <c r="E1565" s="331">
        <v>30.59</v>
      </c>
      <c r="F1565" s="331"/>
      <c r="G1565" s="333">
        <f t="shared" si="29"/>
        <v>-442.15999999999991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294</v>
      </c>
      <c r="B1566" s="330">
        <v>17</v>
      </c>
      <c r="C1566" s="298">
        <v>46027</v>
      </c>
      <c r="D1566" s="299" t="s">
        <v>370</v>
      </c>
      <c r="E1566" s="331">
        <v>133.91999999999999</v>
      </c>
      <c r="F1566" s="331"/>
      <c r="G1566" s="333">
        <f t="shared" si="29"/>
        <v>-411.56999999999994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294</v>
      </c>
      <c r="B1567" s="330">
        <v>17</v>
      </c>
      <c r="C1567" s="298">
        <v>46027</v>
      </c>
      <c r="D1567" s="299" t="s">
        <v>370</v>
      </c>
      <c r="E1567" s="331">
        <v>62</v>
      </c>
      <c r="F1567" s="331"/>
      <c r="G1567" s="333">
        <f t="shared" si="29"/>
        <v>-277.64999999999992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6</v>
      </c>
      <c r="C1568" s="298">
        <v>46027</v>
      </c>
      <c r="D1568" s="299" t="s">
        <v>300</v>
      </c>
      <c r="E1568" s="331">
        <v>10.64</v>
      </c>
      <c r="F1568" s="331"/>
      <c r="G1568" s="333">
        <f t="shared" si="29"/>
        <v>-215.64999999999992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8</v>
      </c>
      <c r="C1569" s="298">
        <v>46027</v>
      </c>
      <c r="D1569" s="299" t="s">
        <v>319</v>
      </c>
      <c r="E1569" s="331">
        <v>17.440000000000001</v>
      </c>
      <c r="F1569" s="331"/>
      <c r="G1569" s="333">
        <f t="shared" si="29"/>
        <v>-205.00999999999991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1</v>
      </c>
      <c r="C1570" s="298">
        <v>46027</v>
      </c>
      <c r="D1570" s="299" t="s">
        <v>306</v>
      </c>
      <c r="E1570" s="331">
        <v>216.19</v>
      </c>
      <c r="F1570" s="331"/>
      <c r="G1570" s="333">
        <f t="shared" si="29"/>
        <v>-187.56999999999991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46027</v>
      </c>
      <c r="D1571" s="299" t="s">
        <v>478</v>
      </c>
      <c r="E1571" s="331">
        <v>70</v>
      </c>
      <c r="F1571" s="331"/>
      <c r="G1571" s="333">
        <f t="shared" si="29"/>
        <v>28.62000000000009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2</v>
      </c>
      <c r="C1572" s="298">
        <v>46027</v>
      </c>
      <c r="D1572" s="299" t="s">
        <v>358</v>
      </c>
      <c r="E1572" s="331">
        <v>14.05</v>
      </c>
      <c r="F1572" s="331"/>
      <c r="G1572" s="333">
        <f t="shared" si="29"/>
        <v>98.62000000000009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294</v>
      </c>
      <c r="B1573" s="330">
        <v>14</v>
      </c>
      <c r="C1573" s="298">
        <v>46027</v>
      </c>
      <c r="D1573" s="299" t="s">
        <v>367</v>
      </c>
      <c r="E1573" s="331">
        <v>68.739999999999995</v>
      </c>
      <c r="F1573" s="331"/>
      <c r="G1573" s="333">
        <f t="shared" si="29"/>
        <v>112.67000000000009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6</v>
      </c>
      <c r="C1574" s="298">
        <v>46027</v>
      </c>
      <c r="D1574" s="299" t="s">
        <v>479</v>
      </c>
      <c r="E1574" s="331">
        <v>120</v>
      </c>
      <c r="F1574" s="331"/>
      <c r="G1574" s="333">
        <f t="shared" si="29"/>
        <v>181.41000000000008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294</v>
      </c>
      <c r="B1575" s="330">
        <v>9</v>
      </c>
      <c r="C1575" s="298">
        <v>46027</v>
      </c>
      <c r="D1575" s="299" t="s">
        <v>58</v>
      </c>
      <c r="E1575" s="331">
        <v>1281.53</v>
      </c>
      <c r="F1575" s="331"/>
      <c r="G1575" s="333">
        <f t="shared" si="29"/>
        <v>301.41000000000008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7</v>
      </c>
      <c r="C1576" s="298">
        <v>46026</v>
      </c>
      <c r="D1576" s="299" t="s">
        <v>338</v>
      </c>
      <c r="E1576" s="331">
        <v>18.260000000000002</v>
      </c>
      <c r="F1576" s="331"/>
      <c r="G1576" s="333">
        <f t="shared" si="29"/>
        <v>1582.94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287</v>
      </c>
      <c r="B1577" s="330" t="s">
        <v>287</v>
      </c>
      <c r="C1577" s="298">
        <v>46026</v>
      </c>
      <c r="D1577" s="299" t="s">
        <v>300</v>
      </c>
      <c r="E1577" s="331">
        <v>114.91</v>
      </c>
      <c r="F1577" s="331">
        <v>114.91</v>
      </c>
      <c r="G1577" s="333">
        <f t="shared" si="29"/>
        <v>1601.2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5</v>
      </c>
      <c r="C1578" s="298">
        <v>46026</v>
      </c>
      <c r="D1578" s="299" t="s">
        <v>480</v>
      </c>
      <c r="E1578" s="331">
        <v>42.43</v>
      </c>
      <c r="F1578" s="331"/>
      <c r="G1578" s="333">
        <f t="shared" si="29"/>
        <v>1601.2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7</v>
      </c>
      <c r="C1579" s="298">
        <v>46026</v>
      </c>
      <c r="D1579" s="299" t="s">
        <v>300</v>
      </c>
      <c r="E1579" s="331">
        <v>42.59</v>
      </c>
      <c r="F1579" s="331"/>
      <c r="G1579" s="333">
        <f t="shared" si="29"/>
        <v>1643.63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3</v>
      </c>
      <c r="C1580" s="298">
        <v>46025</v>
      </c>
      <c r="D1580" s="299" t="s">
        <v>348</v>
      </c>
      <c r="E1580" s="331">
        <v>14.57</v>
      </c>
      <c r="F1580" s="331"/>
      <c r="G1580" s="333">
        <f t="shared" si="29"/>
        <v>1686.22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2</v>
      </c>
      <c r="C1581" s="298">
        <v>46025</v>
      </c>
      <c r="D1581" s="299" t="s">
        <v>481</v>
      </c>
      <c r="E1581" s="331">
        <v>41.05</v>
      </c>
      <c r="F1581" s="331"/>
      <c r="G1581" s="333">
        <f t="shared" si="29"/>
        <v>1700.79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4</v>
      </c>
      <c r="C1582" s="298">
        <v>46025</v>
      </c>
      <c r="D1582" s="299" t="s">
        <v>310</v>
      </c>
      <c r="E1582" s="331">
        <v>26.88</v>
      </c>
      <c r="F1582" s="331"/>
      <c r="G1582" s="333">
        <f t="shared" si="29"/>
        <v>1741.84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2</v>
      </c>
      <c r="C1583" s="298">
        <v>46025</v>
      </c>
      <c r="D1583" s="299" t="s">
        <v>308</v>
      </c>
      <c r="E1583" s="331">
        <v>130.08000000000001</v>
      </c>
      <c r="F1583" s="331"/>
      <c r="G1583" s="333">
        <f t="shared" si="29"/>
        <v>1768.72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7</v>
      </c>
      <c r="C1584" s="298">
        <v>46025</v>
      </c>
      <c r="D1584" s="299" t="s">
        <v>482</v>
      </c>
      <c r="E1584" s="331">
        <v>222.49</v>
      </c>
      <c r="F1584" s="331"/>
      <c r="G1584" s="333">
        <f t="shared" si="29"/>
        <v>1898.8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7</v>
      </c>
      <c r="C1585" s="298">
        <v>46025</v>
      </c>
      <c r="D1585" s="299" t="s">
        <v>482</v>
      </c>
      <c r="E1585" s="331">
        <v>99.18</v>
      </c>
      <c r="F1585" s="331"/>
      <c r="G1585" s="333">
        <f t="shared" si="29"/>
        <v>2121.29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5</v>
      </c>
      <c r="C1586" s="298">
        <v>46024</v>
      </c>
      <c r="D1586" s="299" t="s">
        <v>483</v>
      </c>
      <c r="E1586" s="331">
        <v>35</v>
      </c>
      <c r="F1586" s="331"/>
      <c r="G1586" s="333">
        <f t="shared" si="29"/>
        <v>2220.4699999999998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3</v>
      </c>
      <c r="C1587" s="298">
        <v>46024</v>
      </c>
      <c r="D1587" s="299" t="s">
        <v>296</v>
      </c>
      <c r="E1587" s="331">
        <v>15.11</v>
      </c>
      <c r="F1587" s="331"/>
      <c r="G1587" s="333">
        <f t="shared" si="29"/>
        <v>2255.4699999999998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5</v>
      </c>
      <c r="C1588" s="298">
        <v>46024</v>
      </c>
      <c r="D1588" s="299" t="s">
        <v>484</v>
      </c>
      <c r="E1588" s="331">
        <v>29.67</v>
      </c>
      <c r="F1588" s="331"/>
      <c r="G1588" s="333">
        <f t="shared" si="29"/>
        <v>2270.58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287</v>
      </c>
      <c r="B1589" s="330" t="s">
        <v>287</v>
      </c>
      <c r="C1589" s="298">
        <v>46024</v>
      </c>
      <c r="D1589" s="299" t="s">
        <v>397</v>
      </c>
      <c r="E1589" s="331">
        <v>70.56</v>
      </c>
      <c r="F1589" s="331">
        <v>70.56</v>
      </c>
      <c r="G1589" s="333">
        <f t="shared" si="29"/>
        <v>2300.25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287</v>
      </c>
      <c r="B1590" s="330" t="s">
        <v>287</v>
      </c>
      <c r="C1590" s="298">
        <v>46024</v>
      </c>
      <c r="D1590" s="299" t="s">
        <v>485</v>
      </c>
      <c r="E1590" s="331">
        <v>113.94</v>
      </c>
      <c r="F1590" s="331">
        <v>113.94</v>
      </c>
      <c r="G1590" s="333">
        <f t="shared" si="29"/>
        <v>2300.25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289</v>
      </c>
      <c r="B1591" s="330">
        <v>2</v>
      </c>
      <c r="C1591" s="298">
        <v>46024</v>
      </c>
      <c r="D1591" s="299" t="s">
        <v>371</v>
      </c>
      <c r="E1591" s="331">
        <v>11.9</v>
      </c>
      <c r="F1591" s="331"/>
      <c r="G1591" s="333">
        <f t="shared" si="29"/>
        <v>2300.25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2</v>
      </c>
      <c r="C1592" s="298">
        <v>46024</v>
      </c>
      <c r="D1592" s="299" t="s">
        <v>408</v>
      </c>
      <c r="E1592" s="331">
        <v>23.9</v>
      </c>
      <c r="F1592" s="331"/>
      <c r="G1592" s="333">
        <f t="shared" si="29"/>
        <v>2312.15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5</v>
      </c>
      <c r="C1593" s="298">
        <v>46024</v>
      </c>
      <c r="D1593" s="299" t="s">
        <v>486</v>
      </c>
      <c r="E1593" s="331">
        <v>160</v>
      </c>
      <c r="F1593" s="331"/>
      <c r="G1593" s="333">
        <f t="shared" si="29"/>
        <v>2336.0500000000002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284</v>
      </c>
      <c r="B1594" s="330">
        <v>36</v>
      </c>
      <c r="C1594" s="298">
        <v>46024</v>
      </c>
      <c r="D1594" s="299" t="s">
        <v>374</v>
      </c>
      <c r="E1594" s="331">
        <v>50</v>
      </c>
      <c r="F1594" s="331"/>
      <c r="G1594" s="333">
        <f t="shared" si="29"/>
        <v>2496.0500000000002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289</v>
      </c>
      <c r="B1595" s="330">
        <v>6</v>
      </c>
      <c r="C1595" s="298">
        <v>46023</v>
      </c>
      <c r="D1595" s="299" t="s">
        <v>312</v>
      </c>
      <c r="E1595" s="331">
        <v>8</v>
      </c>
      <c r="F1595" s="331"/>
      <c r="G1595" s="333">
        <f t="shared" si="29"/>
        <v>2546.0500000000002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2</v>
      </c>
      <c r="C1596" s="298">
        <v>46023</v>
      </c>
      <c r="D1596" s="299" t="s">
        <v>371</v>
      </c>
      <c r="E1596" s="331">
        <v>13.06</v>
      </c>
      <c r="F1596" s="331"/>
      <c r="G1596" s="333">
        <f t="shared" si="29"/>
        <v>2554.0500000000002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294</v>
      </c>
      <c r="B1597" s="330">
        <v>22</v>
      </c>
      <c r="C1597" s="298">
        <v>46023</v>
      </c>
      <c r="D1597" s="299" t="s">
        <v>375</v>
      </c>
      <c r="E1597" s="331">
        <v>6.37</v>
      </c>
      <c r="F1597" s="331"/>
      <c r="G1597" s="333">
        <f t="shared" si="29"/>
        <v>2567.11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289</v>
      </c>
      <c r="B1598" s="330">
        <v>2</v>
      </c>
      <c r="C1598" s="298">
        <v>46023</v>
      </c>
      <c r="D1598" s="299" t="s">
        <v>358</v>
      </c>
      <c r="E1598" s="331">
        <v>10.27</v>
      </c>
      <c r="F1598" s="331"/>
      <c r="G1598" s="333">
        <f t="shared" si="29"/>
        <v>2573.48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289</v>
      </c>
      <c r="B1599" s="330">
        <v>6</v>
      </c>
      <c r="C1599" s="298">
        <v>46023</v>
      </c>
      <c r="D1599" s="299" t="s">
        <v>487</v>
      </c>
      <c r="E1599" s="331">
        <v>176.57</v>
      </c>
      <c r="F1599" s="331"/>
      <c r="G1599" s="333">
        <f t="shared" si="29"/>
        <v>2583.75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287</v>
      </c>
      <c r="B1600" s="330" t="s">
        <v>287</v>
      </c>
      <c r="C1600" s="298">
        <v>46023</v>
      </c>
      <c r="D1600" s="299" t="s">
        <v>300</v>
      </c>
      <c r="E1600" s="331">
        <v>383.39</v>
      </c>
      <c r="F1600" s="331">
        <v>383.39</v>
      </c>
      <c r="G1600" s="333">
        <f t="shared" si="29"/>
        <v>2760.32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287</v>
      </c>
      <c r="B1601" s="330" t="s">
        <v>287</v>
      </c>
      <c r="C1601" s="298">
        <v>46023</v>
      </c>
      <c r="D1601" s="299" t="s">
        <v>300</v>
      </c>
      <c r="E1601" s="331">
        <v>53.24</v>
      </c>
      <c r="F1601" s="331">
        <v>53.24</v>
      </c>
      <c r="G1601" s="333">
        <f t="shared" si="29"/>
        <v>2760.32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335</v>
      </c>
      <c r="B1602" s="330" t="s">
        <v>335</v>
      </c>
      <c r="C1602" s="298">
        <v>46023</v>
      </c>
      <c r="D1602" s="337" t="s">
        <v>460</v>
      </c>
      <c r="E1602" s="331">
        <v>239.68</v>
      </c>
      <c r="F1602" s="331"/>
      <c r="G1602" s="333">
        <f t="shared" si="29"/>
        <v>2760.32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488</v>
      </c>
      <c r="B1603" s="330" t="s">
        <v>488</v>
      </c>
      <c r="C1603" s="298">
        <v>45658</v>
      </c>
      <c r="D1603" s="298" t="s">
        <v>489</v>
      </c>
      <c r="E1603" s="332"/>
      <c r="F1603" s="332"/>
      <c r="G1603" s="333">
        <v>3000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5.75" customHeight="1" x14ac:dyDescent="0.3"/>
    <row r="1605" spans="1:20" ht="15.75" customHeight="1" x14ac:dyDescent="0.3"/>
    <row r="1606" spans="1:20" ht="15.75" customHeight="1" x14ac:dyDescent="0.3"/>
    <row r="1607" spans="1:20" ht="15.75" customHeight="1" x14ac:dyDescent="0.3"/>
    <row r="1608" spans="1:20" ht="15.75" customHeight="1" x14ac:dyDescent="0.3"/>
    <row r="1609" spans="1:20" ht="15.75" customHeight="1" x14ac:dyDescent="0.3"/>
    <row r="1610" spans="1:20" ht="15.75" customHeight="1" x14ac:dyDescent="0.3"/>
    <row r="1611" spans="1:20" ht="15.75" customHeight="1" x14ac:dyDescent="0.3"/>
    <row r="1612" spans="1:20" ht="15.75" customHeight="1" x14ac:dyDescent="0.3"/>
    <row r="1613" spans="1:20" ht="15.75" customHeight="1" x14ac:dyDescent="0.3"/>
    <row r="1614" spans="1:20" ht="15.75" customHeight="1" x14ac:dyDescent="0.3"/>
    <row r="1615" spans="1:20" ht="15.75" customHeight="1" x14ac:dyDescent="0.3"/>
    <row r="1616" spans="1:20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spans="9:9" ht="15.75" customHeight="1" x14ac:dyDescent="0.3"/>
    <row r="3330" spans="9:9" ht="15.75" customHeight="1" x14ac:dyDescent="0.3"/>
    <row r="3331" spans="9:9" ht="15.75" customHeight="1" x14ac:dyDescent="0.3"/>
    <row r="3332" spans="9:9" ht="15.75" customHeight="1" x14ac:dyDescent="0.3"/>
    <row r="3333" spans="9:9" ht="12" customHeight="1" x14ac:dyDescent="0.3">
      <c r="I3333" s="335" t="s">
        <v>225</v>
      </c>
    </row>
    <row r="3334" spans="9:9" ht="12" customHeight="1" x14ac:dyDescent="0.3">
      <c r="I3334" s="335"/>
    </row>
    <row r="3335" spans="9:9" ht="12" customHeight="1" x14ac:dyDescent="0.3">
      <c r="I3335" s="335"/>
    </row>
    <row r="3336" spans="9:9" ht="12" customHeight="1" x14ac:dyDescent="0.3">
      <c r="I3336" s="335"/>
    </row>
    <row r="3337" spans="9:9" ht="12" customHeight="1" x14ac:dyDescent="0.3">
      <c r="I3337" s="335"/>
    </row>
    <row r="3338" spans="9:9" ht="12" customHeight="1" x14ac:dyDescent="0.3">
      <c r="I3338" s="335"/>
    </row>
    <row r="3339" spans="9:9" ht="12" customHeight="1" x14ac:dyDescent="0.3">
      <c r="I3339" s="335"/>
    </row>
    <row r="3340" spans="9:9" ht="12" customHeight="1" x14ac:dyDescent="0.3">
      <c r="I3340" s="335"/>
    </row>
    <row r="3341" spans="9:9" ht="12" customHeight="1" x14ac:dyDescent="0.3">
      <c r="I3341" s="335"/>
    </row>
    <row r="3342" spans="9:9" ht="12" customHeight="1" x14ac:dyDescent="0.3">
      <c r="I3342" s="335" t="s">
        <v>226</v>
      </c>
    </row>
    <row r="3343" spans="9:9" ht="15.75" customHeight="1" x14ac:dyDescent="0.3"/>
    <row r="3344" spans="9:9" ht="15.75" customHeight="1" x14ac:dyDescent="0.3"/>
    <row r="3345" spans="9:9" ht="12" customHeight="1" x14ac:dyDescent="0.3">
      <c r="I3345" s="335" t="s">
        <v>226</v>
      </c>
    </row>
    <row r="3346" spans="9:9" ht="12" customHeight="1" x14ac:dyDescent="0.3">
      <c r="I3346" s="335"/>
    </row>
    <row r="3347" spans="9:9" ht="12" customHeight="1" x14ac:dyDescent="0.3">
      <c r="I3347" s="335"/>
    </row>
    <row r="3348" spans="9:9" ht="12" customHeight="1" x14ac:dyDescent="0.3">
      <c r="I3348" s="335"/>
    </row>
    <row r="3349" spans="9:9" ht="12" customHeight="1" x14ac:dyDescent="0.3">
      <c r="I3349" s="335"/>
    </row>
    <row r="3350" spans="9:9" ht="12" customHeight="1" x14ac:dyDescent="0.3">
      <c r="I3350" s="335"/>
    </row>
    <row r="3351" spans="9:9" ht="12" customHeight="1" x14ac:dyDescent="0.3">
      <c r="I3351" s="335" t="s">
        <v>226</v>
      </c>
    </row>
    <row r="3352" spans="9:9" ht="12" customHeight="1" x14ac:dyDescent="0.3">
      <c r="I3352" s="335" t="s">
        <v>226</v>
      </c>
    </row>
    <row r="3353" spans="9:9" ht="12" customHeight="1" x14ac:dyDescent="0.3">
      <c r="I3353" s="335"/>
    </row>
    <row r="3354" spans="9:9" ht="12" customHeight="1" x14ac:dyDescent="0.3">
      <c r="I3354" s="335"/>
    </row>
    <row r="3355" spans="9:9" ht="12" customHeight="1" x14ac:dyDescent="0.3">
      <c r="I3355" s="335"/>
    </row>
    <row r="3356" spans="9:9" ht="12" customHeight="1" x14ac:dyDescent="0.3">
      <c r="I3356" s="335" t="s">
        <v>226</v>
      </c>
    </row>
    <row r="3357" spans="9:9" ht="12" customHeight="1" x14ac:dyDescent="0.3">
      <c r="I3357" s="335" t="s">
        <v>225</v>
      </c>
    </row>
    <row r="3358" spans="9:9" ht="12" customHeight="1" x14ac:dyDescent="0.3">
      <c r="I3358" s="335" t="s">
        <v>225</v>
      </c>
    </row>
    <row r="3359" spans="9:9" ht="15.75" customHeight="1" x14ac:dyDescent="0.3"/>
    <row r="3360" spans="9:9" ht="15.75" customHeight="1" x14ac:dyDescent="0.3"/>
    <row r="3361" spans="9:9" ht="12" customHeight="1" x14ac:dyDescent="0.3">
      <c r="I3361" s="335" t="s">
        <v>225</v>
      </c>
    </row>
    <row r="3362" spans="9:9" ht="12" customHeight="1" x14ac:dyDescent="0.3">
      <c r="I3362" s="335"/>
    </row>
    <row r="3363" spans="9:9" ht="12" customHeight="1" x14ac:dyDescent="0.3">
      <c r="I3363" s="335" t="s">
        <v>226</v>
      </c>
    </row>
    <row r="3364" spans="9:9" ht="12" customHeight="1" x14ac:dyDescent="0.3">
      <c r="I3364" s="335"/>
    </row>
    <row r="3365" spans="9:9" ht="12" customHeight="1" x14ac:dyDescent="0.3">
      <c r="I3365" s="335"/>
    </row>
    <row r="3366" spans="9:9" ht="12" customHeight="1" x14ac:dyDescent="0.3">
      <c r="I3366" s="335" t="s">
        <v>226</v>
      </c>
    </row>
    <row r="3367" spans="9:9" ht="12" customHeight="1" x14ac:dyDescent="0.3">
      <c r="I3367" s="335"/>
    </row>
    <row r="3368" spans="9:9" ht="12" customHeight="1" x14ac:dyDescent="0.3">
      <c r="I3368" s="335" t="s">
        <v>226</v>
      </c>
    </row>
    <row r="3369" spans="9:9" ht="15.75" customHeight="1" x14ac:dyDescent="0.3"/>
    <row r="3370" spans="9:9" ht="15.75" customHeight="1" x14ac:dyDescent="0.3"/>
    <row r="3371" spans="9:9" ht="15.75" customHeight="1" x14ac:dyDescent="0.3"/>
    <row r="3372" spans="9:9" ht="15.75" customHeight="1" x14ac:dyDescent="0.3"/>
    <row r="3373" spans="9:9" ht="15.75" customHeight="1" x14ac:dyDescent="0.3"/>
    <row r="3374" spans="9:9" ht="15.75" customHeight="1" x14ac:dyDescent="0.3"/>
    <row r="3375" spans="9:9" ht="15.75" customHeight="1" x14ac:dyDescent="0.3"/>
    <row r="3376" spans="9:9" ht="15.75" customHeight="1" x14ac:dyDescent="0.3"/>
    <row r="3377" spans="9:9" ht="12" customHeight="1" x14ac:dyDescent="0.3">
      <c r="I3377" s="335" t="s">
        <v>226</v>
      </c>
    </row>
    <row r="3378" spans="9:9" ht="12" customHeight="1" x14ac:dyDescent="0.3">
      <c r="I3378" s="335"/>
    </row>
    <row r="3379" spans="9:9" ht="12" customHeight="1" x14ac:dyDescent="0.3">
      <c r="I3379" s="335" t="s">
        <v>225</v>
      </c>
    </row>
    <row r="3380" spans="9:9" ht="12" customHeight="1" x14ac:dyDescent="0.3">
      <c r="I3380" s="335"/>
    </row>
    <row r="3381" spans="9:9" ht="12" customHeight="1" x14ac:dyDescent="0.3">
      <c r="I3381" s="335" t="s">
        <v>226</v>
      </c>
    </row>
    <row r="3382" spans="9:9" ht="12" customHeight="1" x14ac:dyDescent="0.3">
      <c r="I3382" s="335" t="s">
        <v>225</v>
      </c>
    </row>
    <row r="3383" spans="9:9" ht="15.75" customHeight="1" x14ac:dyDescent="0.3"/>
    <row r="3384" spans="9:9" ht="15.75" customHeight="1" x14ac:dyDescent="0.3"/>
    <row r="3385" spans="9:9" ht="15.75" customHeight="1" x14ac:dyDescent="0.3"/>
    <row r="3386" spans="9:9" ht="15.75" customHeight="1" x14ac:dyDescent="0.3"/>
    <row r="3387" spans="9:9" ht="15.75" customHeight="1" x14ac:dyDescent="0.3"/>
    <row r="3388" spans="9:9" ht="15.75" customHeight="1" x14ac:dyDescent="0.3"/>
    <row r="3389" spans="9:9" ht="15.75" customHeight="1" x14ac:dyDescent="0.3"/>
    <row r="3390" spans="9:9" ht="15.75" customHeight="1" x14ac:dyDescent="0.3"/>
    <row r="3391" spans="9:9" ht="15.75" customHeight="1" x14ac:dyDescent="0.3"/>
    <row r="3392" spans="9:9" ht="15.75" customHeight="1" x14ac:dyDescent="0.3"/>
    <row r="3393" spans="9:9" ht="15.75" customHeight="1" x14ac:dyDescent="0.3"/>
    <row r="3394" spans="9:9" ht="15.75" customHeight="1" x14ac:dyDescent="0.3"/>
    <row r="3395" spans="9:9" ht="15.75" customHeight="1" x14ac:dyDescent="0.3"/>
    <row r="3396" spans="9:9" ht="15.75" customHeight="1" x14ac:dyDescent="0.3"/>
    <row r="3397" spans="9:9" ht="15.75" customHeight="1" x14ac:dyDescent="0.3"/>
    <row r="3398" spans="9:9" ht="15.75" customHeight="1" x14ac:dyDescent="0.3"/>
    <row r="3399" spans="9:9" ht="15.75" customHeight="1" x14ac:dyDescent="0.3"/>
    <row r="3400" spans="9:9" ht="15.75" customHeight="1" x14ac:dyDescent="0.3"/>
    <row r="3401" spans="9:9" ht="12" customHeight="1" x14ac:dyDescent="0.3">
      <c r="I3401" s="335" t="s">
        <v>226</v>
      </c>
    </row>
  </sheetData>
  <autoFilter ref="A1:G1603" xr:uid="{00000000-0009-0000-0000-000006000000}"/>
  <mergeCells count="5">
    <mergeCell ref="A1:B1"/>
    <mergeCell ref="E1:F1"/>
    <mergeCell ref="Q1:R1"/>
    <mergeCell ref="E2:F2"/>
    <mergeCell ref="E3:F3"/>
  </mergeCells>
  <conditionalFormatting sqref="I1 I4:I340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E17" sqref="E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47.5</v>
      </c>
      <c r="F6" s="384">
        <f ca="1">'Isaac 401k'!D4</f>
        <v>68607</v>
      </c>
      <c r="G6" s="385">
        <f ca="1">(F6-B9)/365.25</f>
        <v>105.95756331279945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46.833333333333336</v>
      </c>
      <c r="F7" s="392">
        <f ca="1">'Lorri 401b'!D4</f>
        <v>68362</v>
      </c>
      <c r="G7" s="393">
        <f ca="1">(F7-C9)/365.25</f>
        <v>100.67624914442163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3268968.1315356568</v>
      </c>
      <c r="R11" s="25">
        <f t="array" aca="1" ref="R11" ca="1">INDEX('Lorri 401b'!L:L,MATCH('Retirement Calculator'!A11,'Lorri 401b'!N:N,0),0)</f>
        <v>3496082.8283179188</v>
      </c>
      <c r="S11" s="25">
        <f t="shared" ref="S11:S265" ca="1" si="7">SUM(Q11:R11)</f>
        <v>6765050.9598535756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3249203.3699508049</v>
      </c>
      <c r="R12" s="25">
        <f t="array" aca="1" ref="R12" ca="1">INDEX('Lorri 401b'!L:L,MATCH('Retirement Calculator'!A12,'Lorri 401b'!N:N,0),0)</f>
        <v>3510649.8401025767</v>
      </c>
      <c r="S12" s="25">
        <f t="shared" ca="1" si="7"/>
        <v>6759853.2100533815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3229356.2551926826</v>
      </c>
      <c r="R13" s="25">
        <f t="array" aca="1" ref="R13" ca="1">INDEX('Lorri 401b'!L:L,MATCH('Retirement Calculator'!A13,'Lorri 401b'!N:N,0),0)</f>
        <v>3525277.5477696708</v>
      </c>
      <c r="S13" s="25">
        <f t="shared" ca="1" si="7"/>
        <v>6754633.8029623535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3209426.4441230684</v>
      </c>
      <c r="R14" s="25">
        <f t="array" aca="1" ref="R14" ca="1">INDEX('Lorri 401b'!L:L,MATCH('Retirement Calculator'!A14,'Lorri 401b'!N:N,0),0)</f>
        <v>3539966.2042187112</v>
      </c>
      <c r="S14" s="25">
        <f t="shared" ca="1" si="7"/>
        <v>6749392.6483417796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3189413.5921739973</v>
      </c>
      <c r="R15" s="25">
        <f t="array" aca="1" ref="R15" ca="1">INDEX('Lorri 401b'!L:L,MATCH('Retirement Calculator'!A15,'Lorri 401b'!N:N,0),0)</f>
        <v>3554716.0634029559</v>
      </c>
      <c r="S15" s="25">
        <f t="shared" ca="1" si="7"/>
        <v>6744129.6555769537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3169317.3533418053</v>
      </c>
      <c r="R16" s="25">
        <f t="array" aca="1" ref="R16" ca="1">INDEX('Lorri 401b'!L:L,MATCH('Retirement Calculator'!A16,'Lorri 401b'!N:N,0),0)</f>
        <v>3569527.3803338017</v>
      </c>
      <c r="S16" s="25">
        <f t="shared" ca="1" si="7"/>
        <v>6738844.7336756065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3149137.3801811459</v>
      </c>
      <c r="R17" s="25">
        <f t="array" aca="1" ref="R17" ca="1">INDEX('Lorri 401b'!L:L,MATCH('Retirement Calculator'!A17,'Lorri 401b'!N:N,0),0)</f>
        <v>3584400.4110851926</v>
      </c>
      <c r="S17" s="25">
        <f t="shared" ca="1" si="7"/>
        <v>6733537.7912663389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3128873.3237989834</v>
      </c>
      <c r="R18" s="25">
        <f t="array" aca="1" ref="R18" ca="1">INDEX('Lorri 401b'!L:L,MATCH('Retirement Calculator'!A18,'Lorri 401b'!N:N,0),0)</f>
        <v>3599335.4127980475</v>
      </c>
      <c r="S18" s="25">
        <f t="shared" ca="1" si="7"/>
        <v>6728208.7365970314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3108524.8338485621</v>
      </c>
      <c r="R19" s="25">
        <f t="array" aca="1" ref="R19" ca="1">INDEX('Lorri 401b'!L:L,MATCH('Retirement Calculator'!A19,'Lorri 401b'!N:N,0),0)</f>
        <v>3614332.6436847062</v>
      </c>
      <c r="S19" s="25">
        <f t="shared" ca="1" si="7"/>
        <v>6722857.4775332678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3088091.5585233471</v>
      </c>
      <c r="R20" s="25">
        <f t="array" aca="1" ref="R20" ca="1">INDEX('Lorri 401b'!L:L,MATCH('Retirement Calculator'!A20,'Lorri 401b'!N:N,0),0)</f>
        <v>3629392.3630333925</v>
      </c>
      <c r="S20" s="25">
        <f t="shared" ca="1" si="7"/>
        <v>6717483.9215567391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3067573.1445509437</v>
      </c>
      <c r="R21" s="25">
        <f t="array" aca="1" ref="R21" ca="1">INDEX('Lorri 401b'!L:L,MATCH('Retirement Calculator'!A21,'Lorri 401b'!N:N,0),0)</f>
        <v>3644514.8312126985</v>
      </c>
      <c r="S21" s="25">
        <f t="shared" ca="1" si="7"/>
        <v>6712087.9757636422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3046969.2371869888</v>
      </c>
      <c r="R22" s="25">
        <f t="array" aca="1" ref="R22" ca="1">INDEX('Lorri 401b'!L:L,MATCH('Retirement Calculator'!A22,'Lorri 401b'!N:N,0),0)</f>
        <v>3659700.3096760847</v>
      </c>
      <c r="S22" s="25">
        <f t="shared" ca="1" si="7"/>
        <v>6706669.5468630735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3026279.4802090176</v>
      </c>
      <c r="R23" s="25">
        <f t="array" aca="1" ref="R23" ca="1">INDEX('Lorri 401b'!L:L,MATCH('Retirement Calculator'!A23,'Lorri 401b'!N:N,0),0)</f>
        <v>3674949.0609664018</v>
      </c>
      <c r="S23" s="25">
        <f t="shared" ca="1" si="7"/>
        <v>6701228.5411754195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3005503.5159103046</v>
      </c>
      <c r="R24" s="25">
        <f t="array" aca="1" ref="R24" ca="1">INDEX('Lorri 401b'!L:L,MATCH('Retirement Calculator'!A24,'Lorri 401b'!N:N,0),0)</f>
        <v>3690261.3487204285</v>
      </c>
      <c r="S24" s="25">
        <f t="shared" ca="1" si="7"/>
        <v>6695764.8646307327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2984640.9850936802</v>
      </c>
      <c r="R25" s="25">
        <f t="array" aca="1" ref="R25" ca="1">INDEX('Lorri 401b'!L:L,MATCH('Retirement Calculator'!A25,'Lorri 401b'!N:N,0),0)</f>
        <v>3705637.4376734304</v>
      </c>
      <c r="S25" s="25">
        <f t="shared" ca="1" si="7"/>
        <v>6690278.4227671102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2963691.5270653199</v>
      </c>
      <c r="R26" s="25">
        <f t="array" aca="1" ref="R26" ca="1">INDEX('Lorri 401b'!L:L,MATCH('Retirement Calculator'!A26,'Lorri 401b'!N:N,0),0)</f>
        <v>3721077.5936637362</v>
      </c>
      <c r="S26" s="25">
        <f t="shared" ca="1" si="7"/>
        <v>6684769.1207290562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2942654.7796285083</v>
      </c>
      <c r="R27" s="25">
        <f t="array" aca="1" ref="R27" ca="1">INDEX('Lorri 401b'!L:L,MATCH('Retirement Calculator'!A27,'Lorri 401b'!N:N,0),0)</f>
        <v>3736582.0836373353</v>
      </c>
      <c r="S27" s="25">
        <f t="shared" ca="1" si="7"/>
        <v>6679236.8632658441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2921530.3790773768</v>
      </c>
      <c r="R28" s="25">
        <f t="array" aca="1" ref="R28" ca="1">INDEX('Lorri 401b'!L:L,MATCH('Retirement Calculator'!A28,'Lorri 401b'!N:N,0),0)</f>
        <v>3752151.1756524909</v>
      </c>
      <c r="S28" s="25">
        <f t="shared" ca="1" si="7"/>
        <v>6673681.5547298677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2900317.9601906156</v>
      </c>
      <c r="R29" s="25">
        <f t="array" aca="1" ref="R29" ca="1">INDEX('Lorri 401b'!L:L,MATCH('Retirement Calculator'!A29,'Lorri 401b'!N:N,0),0)</f>
        <v>3767785.1388843763</v>
      </c>
      <c r="S29" s="25">
        <f t="shared" ca="1" si="7"/>
        <v>6668103.0990749914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2879017.1562251593</v>
      </c>
      <c r="R30" s="25">
        <f t="array" aca="1" ref="R30" ca="1">INDEX('Lorri 401b'!L:L,MATCH('Retirement Calculator'!A30,'Lorri 401b'!N:N,0),0)</f>
        <v>3783484.243629728</v>
      </c>
      <c r="S30" s="25">
        <f t="shared" ca="1" si="7"/>
        <v>6662501.3998548873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2857627.598909847</v>
      </c>
      <c r="R31" s="25">
        <f t="array" aca="1" ref="R31" ca="1">INDEX('Lorri 401b'!L:L,MATCH('Retirement Calculator'!A31,'Lorri 401b'!N:N,0),0)</f>
        <v>3799248.7613115185</v>
      </c>
      <c r="S31" s="25">
        <f t="shared" ca="1" si="7"/>
        <v>6656876.3602213655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2836148.9184390544</v>
      </c>
      <c r="R32" s="25">
        <f t="array" aca="1" ref="R32" ca="1">INDEX('Lorri 401b'!L:L,MATCH('Retirement Calculator'!A32,'Lorri 401b'!N:N,0),0)</f>
        <v>3815078.9644836499</v>
      </c>
      <c r="S32" s="25">
        <f t="shared" ca="1" si="7"/>
        <v>6651227.8829227043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2814580.7434663</v>
      </c>
      <c r="R33" s="25">
        <f t="array" aca="1" ref="R33" ca="1">INDEX('Lorri 401b'!L:L,MATCH('Retirement Calculator'!A33,'Lorri 401b'!N:N,0),0)</f>
        <v>3830975.1268356652</v>
      </c>
      <c r="S33" s="25">
        <f t="shared" ca="1" si="7"/>
        <v>6645555.8703019656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2792922.7010978255</v>
      </c>
      <c r="R34" s="25">
        <f t="array" aca="1" ref="R34" ca="1">INDEX('Lorri 401b'!L:L,MATCH('Retirement Calculator'!A34,'Lorri 401b'!N:N,0),0)</f>
        <v>3846937.5231974805</v>
      </c>
      <c r="S34" s="25">
        <f t="shared" ca="1" si="7"/>
        <v>6639860.224295306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2771174.4168861494</v>
      </c>
      <c r="R35" s="25">
        <f t="array" aca="1" ref="R35" ca="1">INDEX('Lorri 401b'!L:L,MATCH('Retirement Calculator'!A35,'Lorri 401b'!N:N,0),0)</f>
        <v>3862966.4295441369</v>
      </c>
      <c r="S35" s="25">
        <f t="shared" ca="1" si="7"/>
        <v>6634140.8464302868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2749335.5148235913</v>
      </c>
      <c r="R36" s="25">
        <f t="array" aca="1" ref="R36" ca="1">INDEX('Lorri 401b'!L:L,MATCH('Retirement Calculator'!A36,'Lorri 401b'!N:N,0),0)</f>
        <v>3879062.1230005706</v>
      </c>
      <c r="S36" s="25">
        <f t="shared" ca="1" si="7"/>
        <v>6628397.6378241619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2727405.6173357726</v>
      </c>
      <c r="R37" s="25">
        <f t="array" aca="1" ref="R37" ca="1">INDEX('Lorri 401b'!L:L,MATCH('Retirement Calculator'!A37,'Lorri 401b'!N:N,0),0)</f>
        <v>3895224.8818464065</v>
      </c>
      <c r="S37" s="25">
        <f t="shared" ca="1" si="7"/>
        <v>6622630.4991821796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2705384.3452750877</v>
      </c>
      <c r="R38" s="25">
        <f t="array" aca="1" ref="R38" ca="1">INDEX('Lorri 401b'!L:L,MATCH('Retirement Calculator'!A38,'Lorri 401b'!N:N,0),0)</f>
        <v>3911454.9855207666</v>
      </c>
      <c r="S38" s="25">
        <f t="shared" ca="1" si="7"/>
        <v>6616839.3307958543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2683271.3179141502</v>
      </c>
      <c r="R39" s="25">
        <f t="array" aca="1" ref="R39" ca="1">INDEX('Lorri 401b'!L:L,MATCH('Retirement Calculator'!A39,'Lorri 401b'!N:N,0),0)</f>
        <v>3927752.7146271029</v>
      </c>
      <c r="S39" s="25">
        <f t="shared" ca="1" si="7"/>
        <v>6611024.0325412527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2661066.1529392088</v>
      </c>
      <c r="R40" s="25">
        <f t="array" aca="1" ref="R40" ca="1">INDEX('Lorri 401b'!L:L,MATCH('Retirement Calculator'!A40,'Lorri 401b'!N:N,0),0)</f>
        <v>3944118.3509380491</v>
      </c>
      <c r="S40" s="25">
        <f t="shared" ca="1" si="7"/>
        <v>6605184.5038772579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2638768.4664435382</v>
      </c>
      <c r="R41" s="25">
        <f t="array" aca="1" ref="R41" ca="1">INDEX('Lorri 401b'!L:L,MATCH('Retirement Calculator'!A41,'Lorri 401b'!N:N,0),0)</f>
        <v>3960552.177400291</v>
      </c>
      <c r="S41" s="25">
        <f t="shared" ca="1" si="7"/>
        <v>6599320.6438438296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2616377.8729208023</v>
      </c>
      <c r="R42" s="25">
        <f t="array" aca="1" ref="R42" ca="1">INDEX('Lorri 401b'!L:L,MATCH('Retirement Calculator'!A42,'Lorri 401b'!N:N,0),0)</f>
        <v>3977054.4781394587</v>
      </c>
      <c r="S42" s="25">
        <f t="shared" ca="1" si="7"/>
        <v>6593432.351060261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2593893.9852583883</v>
      </c>
      <c r="R43" s="25">
        <f t="array" aca="1" ref="R43" ca="1">INDEX('Lorri 401b'!L:L,MATCH('Retirement Calculator'!A43,'Lorri 401b'!N:N,0),0)</f>
        <v>3993625.5384650398</v>
      </c>
      <c r="S43" s="25">
        <f t="shared" ca="1" si="7"/>
        <v>6587519.5237234281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2571316.4147307146</v>
      </c>
      <c r="R44" s="25">
        <f t="array" aca="1" ref="R44" ca="1">INDEX('Lorri 401b'!L:L,MATCH('Retirement Calculator'!A44,'Lorri 401b'!N:N,0),0)</f>
        <v>4010265.6448753108</v>
      </c>
      <c r="S44" s="25">
        <f t="shared" ca="1" si="7"/>
        <v>6581582.059606025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2548644.7709925086</v>
      </c>
      <c r="R45" s="25">
        <f t="array" aca="1" ref="R45" ca="1">INDEX('Lorri 401b'!L:L,MATCH('Retirement Calculator'!A45,'Lorri 401b'!N:N,0),0)</f>
        <v>4026975.0850622915</v>
      </c>
      <c r="S45" s="25">
        <f t="shared" ca="1" si="7"/>
        <v>6575619.8560547996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2525878.6620720602</v>
      </c>
      <c r="R46" s="25">
        <f t="array" aca="1" ref="R46" ca="1">INDEX('Lorri 401b'!L:L,MATCH('Retirement Calculator'!A46,'Lorri 401b'!N:N,0),0)</f>
        <v>4043754.1479167175</v>
      </c>
      <c r="S46" s="25">
        <f t="shared" ca="1" si="7"/>
        <v>6569632.8099887781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2503017.6943644434</v>
      </c>
      <c r="R47" s="25">
        <f t="array" aca="1" ref="R47" ca="1">INDEX('Lorri 401b'!L:L,MATCH('Retirement Calculator'!A47,'Lorri 401b'!N:N,0),0)</f>
        <v>4060603.123533037</v>
      </c>
      <c r="S47" s="25">
        <f t="shared" ca="1" si="7"/>
        <v>6563620.81789748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2480061.4726247117</v>
      </c>
      <c r="R48" s="25">
        <f t="array" aca="1" ref="R48" ca="1">INDEX('Lorri 401b'!L:L,MATCH('Retirement Calculator'!A48,'Lorri 401b'!N:N,0),0)</f>
        <v>4077522.3032144248</v>
      </c>
      <c r="S48" s="25">
        <f t="shared" ca="1" si="7"/>
        <v>6557583.7758391369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2457009.5999610643</v>
      </c>
      <c r="R49" s="25">
        <f t="array" aca="1" ref="R49" ca="1">INDEX('Lorri 401b'!L:L,MATCH('Retirement Calculator'!A49,'Lorri 401b'!N:N,0),0)</f>
        <v>4094511.9794778181</v>
      </c>
      <c r="S49" s="25">
        <f t="shared" ca="1" si="7"/>
        <v>6551521.5794388819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2433861.677827985</v>
      </c>
      <c r="R50" s="25">
        <f t="array" aca="1" ref="R50" ca="1">INDEX('Lorri 401b'!L:L,MATCH('Retirement Calculator'!A50,'Lorri 401b'!N:N,0),0)</f>
        <v>4111572.4460589755</v>
      </c>
      <c r="S50" s="25">
        <f t="shared" ca="1" si="7"/>
        <v>6545434.1238869606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2410617.3060193514</v>
      </c>
      <c r="R51" s="25">
        <f t="array" aca="1" ref="R51" ca="1">INDEX('Lorri 401b'!L:L,MATCH('Retirement Calculator'!A51,'Lorri 401b'!N:N,0),0)</f>
        <v>4128703.9979175548</v>
      </c>
      <c r="S51" s="25">
        <f t="shared" ca="1" si="7"/>
        <v>6539321.3039369062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2387276.0826615146</v>
      </c>
      <c r="R52" s="25">
        <f t="array" aca="1" ref="R52" ca="1">INDEX('Lorri 401b'!L:L,MATCH('Retirement Calculator'!A52,'Lorri 401b'!N:N,0),0)</f>
        <v>4145906.9312422113</v>
      </c>
      <c r="S52" s="25">
        <f t="shared" ca="1" si="7"/>
        <v>6533183.0139037259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2364616.8375396873</v>
      </c>
      <c r="R53" s="25">
        <f t="array" aca="1" ref="R53" ca="1">INDEX('Lorri 401b'!L:L,MATCH('Retirement Calculator'!A53,'Lorri 401b'!N:N,0),0)</f>
        <v>4163181.5434557204</v>
      </c>
      <c r="S53" s="25">
        <f t="shared" ca="1" si="7"/>
        <v>6527798.3809954077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2341863.1788965189</v>
      </c>
      <c r="R54" s="25">
        <f t="array" aca="1" ref="R54" ca="1">INDEX('Lorri 401b'!L:L,MATCH('Retirement Calculator'!A54,'Lorri 401b'!N:N,0),0)</f>
        <v>4180528.1332201194</v>
      </c>
      <c r="S54" s="25">
        <f t="shared" ca="1" si="7"/>
        <v>6522391.3121166378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2319014.7133423374</v>
      </c>
      <c r="R55" s="25">
        <f t="array" aca="1" ref="R55" ca="1">INDEX('Lorri 401b'!L:L,MATCH('Retirement Calculator'!A55,'Lorri 401b'!N:N,0),0)</f>
        <v>4197947.0004418697</v>
      </c>
      <c r="S55" s="25">
        <f t="shared" ca="1" si="7"/>
        <v>6516961.7137842067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2296071.0458483468</v>
      </c>
      <c r="R56" s="25">
        <f t="array" aca="1" ref="R56" ca="1">INDEX('Lorri 401b'!L:L,MATCH('Retirement Calculator'!A56,'Lorri 401b'!N:N,0),0)</f>
        <v>4215438.4462770438</v>
      </c>
      <c r="S56" s="25">
        <f t="shared" ca="1" si="7"/>
        <v>6511509.4921253901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2273031.7797397976</v>
      </c>
      <c r="R57" s="25">
        <f t="array" aca="1" ref="R57" ca="1">INDEX('Lorri 401b'!L:L,MATCH('Retirement Calculator'!A57,'Lorri 401b'!N:N,0),0)</f>
        <v>4233002.773136531</v>
      </c>
      <c r="S57" s="25">
        <f t="shared" ca="1" si="7"/>
        <v>6506034.552876329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2249896.5166891296</v>
      </c>
      <c r="R58" s="25">
        <f t="array" aca="1" ref="R58" ca="1">INDEX('Lorri 401b'!L:L,MATCH('Retirement Calculator'!A58,'Lorri 401b'!N:N,0),0)</f>
        <v>4250640.2846912667</v>
      </c>
      <c r="S58" s="25">
        <f t="shared" ca="1" si="7"/>
        <v>6500536.8013803959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2226664.856709084</v>
      </c>
      <c r="R59" s="25">
        <f t="array" aca="1" ref="R59" ca="1">INDEX('Lorri 401b'!L:L,MATCH('Retirement Calculator'!A59,'Lorri 401b'!N:N,0),0)</f>
        <v>4268351.2858774802</v>
      </c>
      <c r="S59" s="25">
        <f t="shared" ca="1" si="7"/>
        <v>6495016.1425865646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2203336.3981457879</v>
      </c>
      <c r="R60" s="25">
        <f t="array" aca="1" ref="R60" ca="1">INDEX('Lorri 401b'!L:L,MATCH('Retirement Calculator'!A60,'Lorri 401b'!N:N,0),0)</f>
        <v>4286136.0829019696</v>
      </c>
      <c r="S60" s="25">
        <f t="shared" ca="1" si="7"/>
        <v>6489472.481047757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2179910.7376718116</v>
      </c>
      <c r="R61" s="25">
        <f t="array" aca="1" ref="R61" ca="1">INDEX('Lorri 401b'!L:L,MATCH('Retirement Calculator'!A61,'Lorri 401b'!N:N,0),0)</f>
        <v>4303994.9832473947</v>
      </c>
      <c r="S61" s="25">
        <f t="shared" ca="1" si="7"/>
        <v>6483905.7209192067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2156387.4702791935</v>
      </c>
      <c r="R62" s="25">
        <f t="array" aca="1" ref="R62" ca="1">INDEX('Lorri 401b'!L:L,MATCH('Retirement Calculator'!A62,'Lorri 401b'!N:N,0),0)</f>
        <v>4321928.295677592</v>
      </c>
      <c r="S62" s="25">
        <f t="shared" ca="1" si="7"/>
        <v>6478315.7659567855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2132766.1892724396</v>
      </c>
      <c r="R63" s="25">
        <f t="array" aca="1" ref="R63" ca="1">INDEX('Lorri 401b'!L:L,MATCH('Retirement Calculator'!A63,'Lorri 401b'!N:N,0),0)</f>
        <v>4339936.3302429151</v>
      </c>
      <c r="S63" s="25">
        <f t="shared" ca="1" si="7"/>
        <v>6472702.5195153542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2109046.4862614907</v>
      </c>
      <c r="R64" s="25">
        <f t="array" aca="1" ref="R64" ca="1">INDEX('Lorri 401b'!L:L,MATCH('Retirement Calculator'!A64,'Lorri 401b'!N:N,0),0)</f>
        <v>4358019.3982855938</v>
      </c>
      <c r="S64" s="25">
        <f t="shared" ca="1" si="7"/>
        <v>6467065.8845470846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2085227.951154663</v>
      </c>
      <c r="R65" s="25">
        <f t="array" aca="1" ref="R65" ca="1">INDEX('Lorri 401b'!L:L,MATCH('Retirement Calculator'!A65,'Lorri 401b'!N:N,0),0)</f>
        <v>4376177.8124451172</v>
      </c>
      <c r="S65" s="25">
        <f t="shared" ca="1" si="7"/>
        <v>6461405.7635997804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2061310.1721515567</v>
      </c>
      <c r="R66" s="25">
        <f t="array" aca="1" ref="R66" ca="1">INDEX('Lorri 401b'!L:L,MATCH('Retirement Calculator'!A66,'Lorri 401b'!N:N,0),0)</f>
        <v>4394411.8866636381</v>
      </c>
      <c r="S66" s="25">
        <f t="shared" ca="1" si="7"/>
        <v>6455722.0588151943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2037292.7357359375</v>
      </c>
      <c r="R67" s="25">
        <f t="array" aca="1" ref="R67" ca="1">INDEX('Lorri 401b'!L:L,MATCH('Retirement Calculator'!A67,'Lorri 401b'!N:N,0),0)</f>
        <v>4412721.9361914033</v>
      </c>
      <c r="S67" s="25">
        <f t="shared" ca="1" si="7"/>
        <v>6450014.6719273403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2013175.2266685865</v>
      </c>
      <c r="R68" s="25">
        <f t="array" aca="1" ref="R68" ca="1">INDEX('Lorri 401b'!L:L,MATCH('Retirement Calculator'!A68,'Lorri 401b'!N:N,0),0)</f>
        <v>4431108.2775922008</v>
      </c>
      <c r="S68" s="25">
        <f t="shared" ca="1" si="7"/>
        <v>6444283.5042607877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1988957.2279801215</v>
      </c>
      <c r="R69" s="25">
        <f t="array" aca="1" ref="R69" ca="1">INDEX('Lorri 401b'!L:L,MATCH('Retirement Calculator'!A69,'Lorri 401b'!N:N,0),0)</f>
        <v>4449571.2287488347</v>
      </c>
      <c r="S69" s="25">
        <f t="shared" ca="1" si="7"/>
        <v>6438528.4567289557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1964638.3209637881</v>
      </c>
      <c r="R70" s="25">
        <f t="array" aca="1" ref="R70" ca="1">INDEX('Lorri 401b'!L:L,MATCH('Retirement Calculator'!A70,'Lorri 401b'!N:N,0),0)</f>
        <v>4468111.1088686213</v>
      </c>
      <c r="S70" s="25">
        <f t="shared" ca="1" si="7"/>
        <v>6432749.4298324091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1940218.0851682199</v>
      </c>
      <c r="R71" s="25">
        <f t="array" aca="1" ref="R71" ca="1">INDEX('Lorri 401b'!L:L,MATCH('Retirement Calculator'!A71,'Lorri 401b'!N:N,0),0)</f>
        <v>4486728.238488907</v>
      </c>
      <c r="S71" s="25">
        <f t="shared" ca="1" si="7"/>
        <v>6426946.3236571271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1915696.0983901701</v>
      </c>
      <c r="R72" s="25">
        <f t="array" aca="1" ref="R72" ca="1">INDEX('Lorri 401b'!L:L,MATCH('Retirement Calculator'!A72,'Lorri 401b'!N:N,0),0)</f>
        <v>4505422.9394826107</v>
      </c>
      <c r="S72" s="25">
        <f t="shared" ca="1" si="7"/>
        <v>6421119.037872781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1891071.9366672118</v>
      </c>
      <c r="R73" s="25">
        <f t="array" aca="1" ref="R73" ca="1">INDEX('Lorri 401b'!L:L,MATCH('Retirement Calculator'!A73,'Lorri 401b'!N:N,0),0)</f>
        <v>4524195.5350637883</v>
      </c>
      <c r="S73" s="25">
        <f t="shared" ca="1" si="7"/>
        <v>6415267.4717309996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1866345.1742704078</v>
      </c>
      <c r="R74" s="25">
        <f t="array" aca="1" ref="R74" ca="1">INDEX('Lorri 401b'!L:L,MATCH('Retirement Calculator'!A74,'Lorri 401b'!N:N,0),0)</f>
        <v>4543046.3497932209</v>
      </c>
      <c r="S74" s="25">
        <f t="shared" ca="1" si="7"/>
        <v>6409391.5240636282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1841515.3836969505</v>
      </c>
      <c r="R75" s="25">
        <f t="array" aca="1" ref="R75" ca="1">INDEX('Lorri 401b'!L:L,MATCH('Retirement Calculator'!A75,'Lorri 401b'!N:N,0),0)</f>
        <v>4561975.7095840257</v>
      </c>
      <c r="S75" s="25">
        <f t="shared" ca="1" si="7"/>
        <v>6403491.0932809766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1816582.1356627704</v>
      </c>
      <c r="R76" s="25">
        <f t="array" aca="1" ref="R76" ca="1">INDEX('Lorri 401b'!L:L,MATCH('Retirement Calculator'!A76,'Lorri 401b'!N:N,0),0)</f>
        <v>4580983.9417072926</v>
      </c>
      <c r="S76" s="25">
        <f t="shared" ca="1" si="7"/>
        <v>6397566.0773700625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1791544.9990951146</v>
      </c>
      <c r="R77" s="25">
        <f t="array" aca="1" ref="R77" ca="1">INDEX('Lorri 401b'!L:L,MATCH('Retirement Calculator'!A77,'Lorri 401b'!N:N,0),0)</f>
        <v>4600071.37479774</v>
      </c>
      <c r="S77" s="25">
        <f t="shared" ca="1" si="7"/>
        <v>6391616.3738928549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1789900.2417226499</v>
      </c>
      <c r="R78" s="25">
        <f t="array" aca="1" ref="R78" ca="1">INDEX('Lorri 401b'!L:L,MATCH('Retirement Calculator'!A78,'Lorri 401b'!N:N,0),0)</f>
        <v>4595741.6382618407</v>
      </c>
      <c r="S78" s="25">
        <f t="shared" ca="1" si="7"/>
        <v>6385641.8799844906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1788248.6311944665</v>
      </c>
      <c r="R79" s="25">
        <f t="array" aca="1" ref="R79" ca="1">INDEX('Lorri 401b'!L:L,MATCH('Retirement Calculator'!A79,'Lorri 401b'!N:N,0),0)</f>
        <v>4591393.861157042</v>
      </c>
      <c r="S79" s="25">
        <f t="shared" ca="1" si="7"/>
        <v>6379642.4923515087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1786590.1389557489</v>
      </c>
      <c r="R80" s="25">
        <f t="array" aca="1" ref="R80" ca="1">INDEX('Lorri 401b'!L:L,MATCH('Retirement Calculator'!A80,'Lorri 401b'!N:N,0),0)</f>
        <v>4587027.9683143068</v>
      </c>
      <c r="S80" s="25">
        <f t="shared" ca="1" si="7"/>
        <v>6373618.1072700555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1784924.7363327034</v>
      </c>
      <c r="R81" s="25">
        <f t="array" aca="1" ref="R81" ca="1">INDEX('Lorri 401b'!L:L,MATCH('Retirement Calculator'!A81,'Lorri 401b'!N:N,0),0)</f>
        <v>4582643.8842513934</v>
      </c>
      <c r="S81" s="25">
        <f t="shared" ca="1" si="7"/>
        <v>6367568.6205840968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1783252.3945320619</v>
      </c>
      <c r="R82" s="25">
        <f t="array" aca="1" ref="R82" ca="1">INDEX('Lorri 401b'!L:L,MATCH('Retirement Calculator'!A82,'Lorri 401b'!N:N,0),0)</f>
        <v>4578241.5331715513</v>
      </c>
      <c r="S82" s="25">
        <f t="shared" ca="1" si="7"/>
        <v>6361493.9277036134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1781573.0846405842</v>
      </c>
      <c r="R83" s="25">
        <f t="array" aca="1" ref="R83" ca="1">INDEX('Lorri 401b'!L:L,MATCH('Retirement Calculator'!A83,'Lorri 401b'!N:N,0),0)</f>
        <v>4573820.8389622094</v>
      </c>
      <c r="S83" s="25">
        <f t="shared" ca="1" si="7"/>
        <v>6355393.9236027934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1779886.7776245589</v>
      </c>
      <c r="R84" s="25">
        <f t="array" aca="1" ref="R84" ca="1">INDEX('Lorri 401b'!L:L,MATCH('Retirement Calculator'!A84,'Lorri 401b'!N:N,0),0)</f>
        <v>4569381.7251936626</v>
      </c>
      <c r="S84" s="25">
        <f t="shared" ca="1" si="7"/>
        <v>6349268.5028182212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1778193.4443293</v>
      </c>
      <c r="R85" s="25">
        <f t="array" aca="1" ref="R85" ca="1">INDEX('Lorri 401b'!L:L,MATCH('Retirement Calculator'!A85,'Lorri 401b'!N:N,0),0)</f>
        <v>4564924.1151177464</v>
      </c>
      <c r="S85" s="25">
        <f t="shared" ca="1" si="7"/>
        <v>6343117.5594470464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1776493.0554786441</v>
      </c>
      <c r="R86" s="25">
        <f t="array" aca="1" ref="R86" ca="1">INDEX('Lorri 401b'!L:L,MATCH('Retirement Calculator'!A86,'Lorri 401b'!N:N,0),0)</f>
        <v>4560447.9316665139</v>
      </c>
      <c r="S86" s="25">
        <f t="shared" ca="1" si="7"/>
        <v>6336940.9871451575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1774785.581674444</v>
      </c>
      <c r="R87" s="25">
        <f t="array" aca="1" ref="R87" ca="1">INDEX('Lorri 401b'!L:L,MATCH('Retirement Calculator'!A87,'Lorri 401b'!N:N,0),0)</f>
        <v>4555953.0974509018</v>
      </c>
      <c r="S87" s="25">
        <f t="shared" ca="1" si="7"/>
        <v>6330738.6791253462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1773070.9933960596</v>
      </c>
      <c r="R88" s="25">
        <f t="array" aca="1" ref="R88" ca="1">INDEX('Lorri 401b'!L:L,MATCH('Retirement Calculator'!A88,'Lorri 401b'!N:N,0),0)</f>
        <v>4551439.5347593911</v>
      </c>
      <c r="S88" s="25">
        <f t="shared" ca="1" si="7"/>
        <v>6324510.5281554507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1771349.2609998486</v>
      </c>
      <c r="R89" s="25">
        <f t="array" aca="1" ref="R89" ca="1">INDEX('Lorri 401b'!L:L,MATCH('Retirement Calculator'!A89,'Lorri 401b'!N:N,0),0)</f>
        <v>4546907.1655566655</v>
      </c>
      <c r="S89" s="25">
        <f t="shared" ca="1" si="7"/>
        <v>6318256.4265565146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1769620.3547186535</v>
      </c>
      <c r="R90" s="25">
        <f t="array" aca="1" ref="R90" ca="1">INDEX('Lorri 401b'!L:L,MATCH('Retirement Calculator'!A90,'Lorri 401b'!N:N,0),0)</f>
        <v>4542355.9114822615</v>
      </c>
      <c r="S90" s="25">
        <f t="shared" ca="1" si="7"/>
        <v>6311976.266200915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1767884.2446612867</v>
      </c>
      <c r="R91" s="25">
        <f t="array" aca="1" ref="R91" ca="1">INDEX('Lorri 401b'!L:L,MATCH('Retirement Calculator'!A91,'Lorri 401b'!N:N,0),0)</f>
        <v>4537785.6938492144</v>
      </c>
      <c r="S91" s="25">
        <f t="shared" ca="1" si="7"/>
        <v>6305669.9385105008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1766140.9008120142</v>
      </c>
      <c r="R92" s="25">
        <f t="array" aca="1" ref="R92" ca="1">INDEX('Lorri 401b'!L:L,MATCH('Retirement Calculator'!A92,'Lorri 401b'!N:N,0),0)</f>
        <v>4533196.4336426966</v>
      </c>
      <c r="S92" s="25">
        <f t="shared" ca="1" si="7"/>
        <v>6299337.3344547106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1764390.2930300364</v>
      </c>
      <c r="R93" s="25">
        <f t="array" aca="1" ref="R93" ca="1">INDEX('Lorri 401b'!L:L,MATCH('Retirement Calculator'!A93,'Lorri 401b'!N:N,0),0)</f>
        <v>4528588.0515186517</v>
      </c>
      <c r="S93" s="25">
        <f t="shared" ca="1" si="7"/>
        <v>6292978.3445486883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1762632.3910489671</v>
      </c>
      <c r="R94" s="25">
        <f t="array" aca="1" ref="R94" ca="1">INDEX('Lorri 401b'!L:L,MATCH('Retirement Calculator'!A94,'Lorri 401b'!N:N,0),0)</f>
        <v>4523960.4678024231</v>
      </c>
      <c r="S94" s="25">
        <f t="shared" ca="1" si="7"/>
        <v>6286592.85885139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1760867.1644763099</v>
      </c>
      <c r="R95" s="25">
        <f t="array" aca="1" ref="R95" ca="1">INDEX('Lorri 401b'!L:L,MATCH('Retirement Calculator'!A95,'Lorri 401b'!N:N,0),0)</f>
        <v>4519313.6024873769</v>
      </c>
      <c r="S95" s="25">
        <f t="shared" ca="1" si="7"/>
        <v>6280180.7669636868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1759094.5827929333</v>
      </c>
      <c r="R96" s="25">
        <f t="array" aca="1" ref="R96" ca="1">INDEX('Lorri 401b'!L:L,MATCH('Retirement Calculator'!A96,'Lorri 401b'!N:N,0),0)</f>
        <v>4514647.375233518</v>
      </c>
      <c r="S96" s="25">
        <f t="shared" ca="1" si="7"/>
        <v>6273741.9580264511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1757314.6153525426</v>
      </c>
      <c r="R97" s="25">
        <f t="array" aca="1" ref="R97" ca="1">INDEX('Lorri 401b'!L:L,MATCH('Retirement Calculator'!A97,'Lorri 401b'!N:N,0),0)</f>
        <v>4509961.7053661011</v>
      </c>
      <c r="S97" s="25">
        <f t="shared" ca="1" si="7"/>
        <v>6267276.3207186442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1755527.2313811504</v>
      </c>
      <c r="R98" s="25">
        <f t="array" aca="1" ref="R98" ca="1">INDEX('Lorri 401b'!L:L,MATCH('Retirement Calculator'!A98,'Lorri 401b'!N:N,0),0)</f>
        <v>4505256.5118742371</v>
      </c>
      <c r="S98" s="25">
        <f t="shared" ca="1" si="7"/>
        <v>6260783.743255388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1753732.3999765441</v>
      </c>
      <c r="R99" s="25">
        <f t="array" aca="1" ref="R99" ca="1">INDEX('Lorri 401b'!L:L,MATCH('Retirement Calculator'!A99,'Lorri 401b'!N:N,0),0)</f>
        <v>4500531.71340949</v>
      </c>
      <c r="S99" s="25">
        <f t="shared" ca="1" si="7"/>
        <v>6254264.113386034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1751930.0901077518</v>
      </c>
      <c r="R100" s="25">
        <f t="array" aca="1" ref="R100" ca="1">INDEX('Lorri 401b'!L:L,MATCH('Retirement Calculator'!A100,'Lorri 401b'!N:N,0),0)</f>
        <v>4495787.2282844735</v>
      </c>
      <c r="S100" s="25">
        <f t="shared" ca="1" si="7"/>
        <v>6247717.3183922255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1750120.2706145062</v>
      </c>
      <c r="R101" s="25">
        <f t="array" aca="1" ref="R101" ca="1">INDEX('Lorri 401b'!L:L,MATCH('Retirement Calculator'!A101,'Lorri 401b'!N:N,0),0)</f>
        <v>4491022.9744714359</v>
      </c>
      <c r="S101" s="25">
        <f t="shared" ca="1" si="7"/>
        <v>6241143.2450859416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1748302.9102067056</v>
      </c>
      <c r="R102" s="25">
        <f t="array" aca="1" ref="R102" ca="1">INDEX('Lorri 401b'!L:L,MATCH('Retirement Calculator'!A102,'Lorri 401b'!N:N,0),0)</f>
        <v>4486238.8696008436</v>
      </c>
      <c r="S102" s="25">
        <f t="shared" ca="1" si="7"/>
        <v>6234541.779807549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1746477.9774638724</v>
      </c>
      <c r="R103" s="25">
        <f t="array" aca="1" ref="R103" ca="1">INDEX('Lorri 401b'!L:L,MATCH('Retirement Calculator'!A103,'Lorri 401b'!N:N,0),0)</f>
        <v>4481434.8309599571</v>
      </c>
      <c r="S103" s="25">
        <f t="shared" ca="1" si="7"/>
        <v>6227912.8084238293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1744645.4408346107</v>
      </c>
      <c r="R104" s="25">
        <f t="array" aca="1" ref="R104" ca="1">INDEX('Lorri 401b'!L:L,MATCH('Retirement Calculator'!A104,'Lorri 401b'!N:N,0),0)</f>
        <v>4476610.7754914006</v>
      </c>
      <c r="S104" s="25">
        <f t="shared" ca="1" si="7"/>
        <v>6221256.2163260113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1742805.2686360604</v>
      </c>
      <c r="R105" s="25">
        <f t="array" aca="1" ref="R105" ca="1">INDEX('Lorri 401b'!L:L,MATCH('Retirement Calculator'!A105,'Lorri 401b'!N:N,0),0)</f>
        <v>4471766.6197917247</v>
      </c>
      <c r="S105" s="25">
        <f t="shared" ca="1" si="7"/>
        <v>6214571.8884277847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1740957.4290533494</v>
      </c>
      <c r="R106" s="25">
        <f t="array" aca="1" ref="R106" ca="1">INDEX('Lorri 401b'!L:L,MATCH('Retirement Calculator'!A106,'Lorri 401b'!N:N,0),0)</f>
        <v>4466902.2801099671</v>
      </c>
      <c r="S106" s="25">
        <f t="shared" ca="1" si="7"/>
        <v>6207859.7091633165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1739101.8901390438</v>
      </c>
      <c r="R107" s="25">
        <f t="array" aca="1" ref="R107" ca="1">INDEX('Lorri 401b'!L:L,MATCH('Retirement Calculator'!A107,'Lorri 401b'!N:N,0),0)</f>
        <v>4462017.6723462027</v>
      </c>
      <c r="S107" s="25">
        <f t="shared" ca="1" si="7"/>
        <v>6201119.562485246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1737917.5364942621</v>
      </c>
      <c r="R108" s="25">
        <f t="array" aca="1" ref="R108" ca="1">INDEX('Lorri 401b'!L:L,MATCH('Retirement Calculator'!A108,'Lorri 401b'!N:N,0),0)</f>
        <v>4458863.8787017558</v>
      </c>
      <c r="S108" s="25">
        <f t="shared" ca="1" si="7"/>
        <v>6196781.4151960183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1736728.248042627</v>
      </c>
      <c r="R109" s="25">
        <f t="array" aca="1" ref="R109" ca="1">INDEX('Lorri 401b'!L:L,MATCH('Retirement Calculator'!A109,'Lorri 401b'!N:N,0),0)</f>
        <v>4455696.944250457</v>
      </c>
      <c r="S109" s="25">
        <f t="shared" ca="1" si="7"/>
        <v>6192425.1922930842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1735534.0042224436</v>
      </c>
      <c r="R110" s="25">
        <f t="array" aca="1" ref="R110" ca="1">INDEX('Lorri 401b'!L:L,MATCH('Retirement Calculator'!A110,'Lorri 401b'!N:N,0),0)</f>
        <v>4452516.814238945</v>
      </c>
      <c r="S110" s="25">
        <f t="shared" ca="1" si="7"/>
        <v>6188050.8184613883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1734334.7843863426</v>
      </c>
      <c r="R111" s="25">
        <f t="array" aca="1" ref="R111" ca="1">INDEX('Lorri 401b'!L:L,MATCH('Retirement Calculator'!A111,'Lorri 401b'!N:N,0),0)</f>
        <v>4449323.4336857181</v>
      </c>
      <c r="S111" s="25">
        <f t="shared" ca="1" si="7"/>
        <v>6183658.2180720605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1733130.5678009246</v>
      </c>
      <c r="R112" s="25">
        <f t="array" aca="1" ref="R112" ca="1">INDEX('Lorri 401b'!L:L,MATCH('Retirement Calculator'!A112,'Lorri 401b'!N:N,0),0)</f>
        <v>4446116.7473801859</v>
      </c>
      <c r="S112" s="25">
        <f t="shared" ca="1" si="7"/>
        <v>6179247.3151811101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1731921.3336464008</v>
      </c>
      <c r="R113" s="25">
        <f t="array" aca="1" ref="R113" ca="1">INDEX('Lorri 401b'!L:L,MATCH('Retirement Calculator'!A113,'Lorri 401b'!N:N,0),0)</f>
        <v>4442896.6998817138</v>
      </c>
      <c r="S113" s="25">
        <f t="shared" ca="1" si="7"/>
        <v>6174818.0335281147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1730707.0610162332</v>
      </c>
      <c r="R114" s="25">
        <f t="array" aca="1" ref="R114" ca="1">INDEX('Lorri 401b'!L:L,MATCH('Retirement Calculator'!A114,'Lorri 401b'!N:N,0),0)</f>
        <v>4439663.2355186651</v>
      </c>
      <c r="S114" s="25">
        <f t="shared" ca="1" si="7"/>
        <v>6170370.2965348978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1729487.7289167731</v>
      </c>
      <c r="R115" s="25">
        <f t="array" aca="1" ref="R115" ca="1">INDEX('Lorri 401b'!L:L,MATCH('Retirement Calculator'!A115,'Lorri 401b'!N:N,0),0)</f>
        <v>4436416.2983874371</v>
      </c>
      <c r="S115" s="25">
        <f t="shared" ca="1" si="7"/>
        <v>6165904.0273042098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1728263.3162668985</v>
      </c>
      <c r="R116" s="25">
        <f t="array" aca="1" ref="R116" ca="1">INDEX('Lorri 401b'!L:L,MATCH('Retirement Calculator'!A116,'Lorri 401b'!N:N,0),0)</f>
        <v>4433155.8323514955</v>
      </c>
      <c r="S116" s="25">
        <f t="shared" ca="1" si="7"/>
        <v>6161419.1486183945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1727033.8018976494</v>
      </c>
      <c r="R117" s="25">
        <f t="array" aca="1" ref="R117" ca="1">INDEX('Lorri 401b'!L:L,MATCH('Retirement Calculator'!A117,'Lorri 401b'!N:N,0),0)</f>
        <v>4429881.781040404</v>
      </c>
      <c r="S117" s="25">
        <f t="shared" ca="1" si="7"/>
        <v>6156915.5829380536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1725799.1645518618</v>
      </c>
      <c r="R118" s="25">
        <f t="array" aca="1" ref="R118" ca="1">INDEX('Lorri 401b'!L:L,MATCH('Retirement Calculator'!A118,'Lorri 401b'!N:N,0),0)</f>
        <v>4426594.0878488496</v>
      </c>
      <c r="S118" s="25">
        <f t="shared" ca="1" si="7"/>
        <v>6152393.2524007112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1724559.3828838002</v>
      </c>
      <c r="R119" s="25">
        <f t="array" aca="1" ref="R119" ca="1">INDEX('Lorri 401b'!L:L,MATCH('Retirement Calculator'!A119,'Lorri 401b'!N:N,0),0)</f>
        <v>4423292.6959356638</v>
      </c>
      <c r="S119" s="25">
        <f t="shared" ca="1" si="7"/>
        <v>6147852.078819464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1723314.4354587882</v>
      </c>
      <c r="R120" s="25">
        <f t="array" aca="1" ref="R120" ca="1">INDEX('Lorri 401b'!L:L,MATCH('Retirement Calculator'!A120,'Lorri 401b'!N:N,0),0)</f>
        <v>4419977.5482228398</v>
      </c>
      <c r="S120" s="25">
        <f t="shared" ca="1" si="7"/>
        <v>6143291.9836816285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1722064.3007528386</v>
      </c>
      <c r="R121" s="25">
        <f t="array" aca="1" ref="R121" ca="1">INDEX('Lorri 401b'!L:L,MATCH('Retirement Calculator'!A121,'Lorri 401b'!N:N,0),0)</f>
        <v>4416648.5873945458</v>
      </c>
      <c r="S121" s="25">
        <f t="shared" ca="1" si="7"/>
        <v>6138712.8881473839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1720808.957152281</v>
      </c>
      <c r="R122" s="25">
        <f t="array" aca="1" ref="R122" ca="1">INDEX('Lorri 401b'!L:L,MATCH('Retirement Calculator'!A122,'Lorri 401b'!N:N,0),0)</f>
        <v>4413305.7558961343</v>
      </c>
      <c r="S122" s="25">
        <f t="shared" ca="1" si="7"/>
        <v>6134114.7130484153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1719548.3829533877</v>
      </c>
      <c r="R123" s="25">
        <f t="array" aca="1" ref="R123" ca="1">INDEX('Lorri 401b'!L:L,MATCH('Retirement Calculator'!A123,'Lorri 401b'!N:N,0),0)</f>
        <v>4409948.9959331453</v>
      </c>
      <c r="S123" s="25">
        <f t="shared" ca="1" si="7"/>
        <v>6129497.378886533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1718282.5563619991</v>
      </c>
      <c r="R124" s="25">
        <f t="array" aca="1" ref="R124" ca="1">INDEX('Lorri 401b'!L:L,MATCH('Retirement Calculator'!A124,'Lorri 401b'!N:N,0),0)</f>
        <v>4406578.2494703112</v>
      </c>
      <c r="S124" s="25">
        <f t="shared" ca="1" si="7"/>
        <v>6124860.8058323106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1717011.4554931463</v>
      </c>
      <c r="R125" s="25">
        <f t="array" aca="1" ref="R125" ca="1">INDEX('Lorri 401b'!L:L,MATCH('Retirement Calculator'!A125,'Lorri 401b'!N:N,0),0)</f>
        <v>4403193.4582305485</v>
      </c>
      <c r="S125" s="25">
        <f t="shared" ca="1" si="7"/>
        <v>6120204.9137236951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1715735.0583706733</v>
      </c>
      <c r="R126" s="25">
        <f t="array" aca="1" ref="R126" ca="1">INDEX('Lorri 401b'!L:L,MATCH('Retirement Calculator'!A126,'Lorri 401b'!N:N,0),0)</f>
        <v>4399794.5636939537</v>
      </c>
      <c r="S126" s="25">
        <f t="shared" ca="1" si="7"/>
        <v>6115529.6220646268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1714453.3429268566</v>
      </c>
      <c r="R127" s="25">
        <f t="array" aca="1" ref="R127" ca="1">INDEX('Lorri 401b'!L:L,MATCH('Retirement Calculator'!A127,'Lorri 401b'!N:N,0),0)</f>
        <v>4396381.5070967898</v>
      </c>
      <c r="S127" s="25">
        <f t="shared" ca="1" si="7"/>
        <v>6110834.8500236459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1713166.287002024</v>
      </c>
      <c r="R128" s="25">
        <f t="array" aca="1" ref="R128" ca="1">INDEX('Lorri 401b'!L:L,MATCH('Retirement Calculator'!A128,'Lorri 401b'!N:N,0),0)</f>
        <v>4392954.2294304706</v>
      </c>
      <c r="S128" s="25">
        <f t="shared" ca="1" si="7"/>
        <v>6106120.5164324949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1711873.8683441714</v>
      </c>
      <c r="R129" s="25">
        <f t="array" aca="1" ref="R129" ca="1">INDEX('Lorri 401b'!L:L,MATCH('Retirement Calculator'!A129,'Lorri 401b'!N:N,0),0)</f>
        <v>4389512.6714405417</v>
      </c>
      <c r="S129" s="25">
        <f t="shared" ca="1" si="7"/>
        <v>6101386.5397847127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1710576.0646085776</v>
      </c>
      <c r="R130" s="25">
        <f t="array" aca="1" ref="R130" ca="1">INDEX('Lorri 401b'!L:L,MATCH('Retirement Calculator'!A130,'Lorri 401b'!N:N,0),0)</f>
        <v>4386056.7736256551</v>
      </c>
      <c r="S130" s="25">
        <f t="shared" ca="1" si="7"/>
        <v>6096632.8382342327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1709272.8533574189</v>
      </c>
      <c r="R131" s="25">
        <f t="array" aca="1" ref="R131" ca="1">INDEX('Lorri 401b'!L:L,MATCH('Retirement Calculator'!A131,'Lorri 401b'!N:N,0),0)</f>
        <v>4382586.4762365399</v>
      </c>
      <c r="S131" s="25">
        <f t="shared" ca="1" si="7"/>
        <v>6091859.3295939583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1707964.2120593805</v>
      </c>
      <c r="R132" s="25">
        <f t="array" aca="1" ref="R132" ca="1">INDEX('Lorri 401b'!L:L,MATCH('Retirement Calculator'!A132,'Lorri 401b'!N:N,0),0)</f>
        <v>4379101.7192749698</v>
      </c>
      <c r="S132" s="25">
        <f t="shared" ca="1" si="7"/>
        <v>6087065.9313343503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1706650.1180892668</v>
      </c>
      <c r="R133" s="25">
        <f t="array" aca="1" ref="R133" ca="1">INDEX('Lorri 401b'!L:L,MATCH('Retirement Calculator'!A133,'Lorri 401b'!N:N,0),0)</f>
        <v>4375602.4424927263</v>
      </c>
      <c r="S133" s="25">
        <f t="shared" ca="1" si="7"/>
        <v>6082252.5605819933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1705330.5487276111</v>
      </c>
      <c r="R134" s="25">
        <f t="array" aca="1" ref="R134" ca="1">INDEX('Lorri 401b'!L:L,MATCH('Retirement Calculator'!A134,'Lorri 401b'!N:N,0),0)</f>
        <v>4372088.5853905566</v>
      </c>
      <c r="S134" s="25">
        <f t="shared" ca="1" si="7"/>
        <v>6077419.1341181677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1704005.4811602817</v>
      </c>
      <c r="R135" s="25">
        <f t="array" aca="1" ref="R135" ca="1">INDEX('Lorri 401b'!L:L,MATCH('Retirement Calculator'!A135,'Lorri 401b'!N:N,0),0)</f>
        <v>4368560.0872171279</v>
      </c>
      <c r="S135" s="25">
        <f t="shared" ca="1" si="7"/>
        <v>6072565.5683774091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1702674.8924780884</v>
      </c>
      <c r="R136" s="25">
        <f t="array" aca="1" ref="R136" ca="1">INDEX('Lorri 401b'!L:L,MATCH('Retirement Calculator'!A136,'Lorri 401b'!N:N,0),0)</f>
        <v>4365016.8869679766</v>
      </c>
      <c r="S136" s="25">
        <f t="shared" ca="1" si="7"/>
        <v>6067691.7794460654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1701338.7596763859</v>
      </c>
      <c r="R137" s="25">
        <f t="array" aca="1" ref="R137" ca="1">INDEX('Lorri 401b'!L:L,MATCH('Retirement Calculator'!A137,'Lorri 401b'!N:N,0),0)</f>
        <v>4361458.9233844541</v>
      </c>
      <c r="S137" s="25">
        <f t="shared" ca="1" si="7"/>
        <v>6062797.6830608398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1699997.0596546764</v>
      </c>
      <c r="R138" s="25">
        <f t="array" aca="1" ref="R138" ca="1">INDEX('Lorri 401b'!L:L,MATCH('Retirement Calculator'!A138,'Lorri 401b'!N:N,0),0)</f>
        <v>4357886.1349526672</v>
      </c>
      <c r="S138" s="25">
        <f t="shared" ca="1" si="7"/>
        <v>6057883.1946073435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1698649.7692162097</v>
      </c>
      <c r="R139" s="25">
        <f t="array" aca="1" ref="R139" ca="1">INDEX('Lorri 401b'!L:L,MATCH('Retirement Calculator'!A139,'Lorri 401b'!N:N,0),0)</f>
        <v>4354298.4599024141</v>
      </c>
      <c r="S139" s="25">
        <f t="shared" ca="1" si="7"/>
        <v>6052948.2291186238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1697296.8650675828</v>
      </c>
      <c r="R140" s="25">
        <f t="array" aca="1" ref="R140" ca="1">INDEX('Lorri 401b'!L:L,MATCH('Retirement Calculator'!A140,'Lorri 401b'!N:N,0),0)</f>
        <v>4350695.8362061186</v>
      </c>
      <c r="S140" s="25">
        <f t="shared" ca="1" si="7"/>
        <v>6047992.7012737012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1695938.3238183367</v>
      </c>
      <c r="R141" s="25">
        <f t="array" aca="1" ref="R141" ca="1">INDEX('Lorri 401b'!L:L,MATCH('Retirement Calculator'!A141,'Lorri 401b'!N:N,0),0)</f>
        <v>4347078.2015777547</v>
      </c>
      <c r="S141" s="25">
        <f t="shared" ca="1" si="7"/>
        <v>6043016.5253960919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1694574.1219805521</v>
      </c>
      <c r="R142" s="25">
        <f t="array" aca="1" ref="R142" ca="1">INDEX('Lorri 401b'!L:L,MATCH('Retirement Calculator'!A142,'Lorri 401b'!N:N,0),0)</f>
        <v>4343445.4934717733</v>
      </c>
      <c r="S142" s="25">
        <f t="shared" ca="1" si="7"/>
        <v>6038019.615452325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1693204.2359684433</v>
      </c>
      <c r="R143" s="25">
        <f t="array" aca="1" ref="R143" ca="1">INDEX('Lorri 401b'!L:L,MATCH('Retirement Calculator'!A143,'Lorri 401b'!N:N,0),0)</f>
        <v>4339797.6490820162</v>
      </c>
      <c r="S143" s="25">
        <f t="shared" ca="1" si="7"/>
        <v>6033001.8850504598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1691828.6420979507</v>
      </c>
      <c r="R144" s="25">
        <f t="array" aca="1" ref="R144" ca="1">INDEX('Lorri 401b'!L:L,MATCH('Retirement Calculator'!A144,'Lorri 401b'!N:N,0),0)</f>
        <v>4336134.6053406354</v>
      </c>
      <c r="S144" s="25">
        <f t="shared" ca="1" si="7"/>
        <v>6027963.2474385863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1690447.316586331</v>
      </c>
      <c r="R145" s="25">
        <f t="array" aca="1" ref="R145" ca="1">INDEX('Lorri 401b'!L:L,MATCH('Retirement Calculator'!A145,'Lorri 401b'!N:N,0),0)</f>
        <v>4332456.2989169993</v>
      </c>
      <c r="S145" s="25">
        <f t="shared" ca="1" si="7"/>
        <v>6022903.6155033298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1689060.2355517463</v>
      </c>
      <c r="R146" s="25">
        <f t="array" aca="1" ref="R146" ca="1">INDEX('Lorri 401b'!L:L,MATCH('Retirement Calculator'!A146,'Lorri 401b'!N:N,0),0)</f>
        <v>4328762.6662165979</v>
      </c>
      <c r="S146" s="25">
        <f t="shared" ca="1" si="7"/>
        <v>6017822.9017683445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1687667.3750128509</v>
      </c>
      <c r="R147" s="25">
        <f t="array" aca="1" ref="R147" ca="1">INDEX('Lorri 401b'!L:L,MATCH('Retirement Calculator'!A147,'Lorri 401b'!N:N,0),0)</f>
        <v>4325053.6433799444</v>
      </c>
      <c r="S147" s="25">
        <f t="shared" ca="1" si="7"/>
        <v>6012721.0183927957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1686268.7108883767</v>
      </c>
      <c r="R148" s="25">
        <f t="array" aca="1" ref="R148" ca="1">INDEX('Lorri 401b'!L:L,MATCH('Retirement Calculator'!A148,'Lorri 401b'!N:N,0),0)</f>
        <v>4321329.166281472</v>
      </c>
      <c r="S148" s="25">
        <f t="shared" ca="1" si="7"/>
        <v>6007597.8771698484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1684864.2189967171</v>
      </c>
      <c r="R149" s="25">
        <f t="array" aca="1" ref="R149" ca="1">INDEX('Lorri 401b'!L:L,MATCH('Retirement Calculator'!A149,'Lorri 401b'!N:N,0),0)</f>
        <v>4317589.1705284221</v>
      </c>
      <c r="S149" s="25">
        <f t="shared" ca="1" si="7"/>
        <v>6002453.3895251397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1683453.8750555089</v>
      </c>
      <c r="R150" s="25">
        <f t="array" aca="1" ref="R150" ca="1">INDEX('Lorri 401b'!L:L,MATCH('Retirement Calculator'!A150,'Lorri 401b'!N:N,0),0)</f>
        <v>4313833.5914597344</v>
      </c>
      <c r="S150" s="25">
        <f t="shared" ca="1" si="7"/>
        <v>5997287.4665152431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1682037.6546812125</v>
      </c>
      <c r="R151" s="25">
        <f t="array" aca="1" ref="R151" ca="1">INDEX('Lorri 401b'!L:L,MATCH('Retirement Calculator'!A151,'Lorri 401b'!N:N,0),0)</f>
        <v>4310062.3641449278</v>
      </c>
      <c r="S151" s="25">
        <f t="shared" ca="1" si="7"/>
        <v>5992100.0188261401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1680615.5333886899</v>
      </c>
      <c r="R152" s="25">
        <f t="array" aca="1" ref="R152" ca="1">INDEX('Lorri 401b'!L:L,MATCH('Retirement Calculator'!A152,'Lorri 401b'!N:N,0),0)</f>
        <v>4306275.4233829761</v>
      </c>
      <c r="S152" s="25">
        <f t="shared" ca="1" si="7"/>
        <v>5986890.9567716662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1679187.4865907817</v>
      </c>
      <c r="R153" s="25">
        <f t="array" aca="1" ref="R153" ca="1">INDEX('Lorri 401b'!L:L,MATCH('Retirement Calculator'!A153,'Lorri 401b'!N:N,0),0)</f>
        <v>4302472.7037011823</v>
      </c>
      <c r="S153" s="25">
        <f t="shared" ca="1" si="7"/>
        <v>5981660.1902919635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1677753.4895978821</v>
      </c>
      <c r="R154" s="25">
        <f t="array" aca="1" ref="R154" ca="1">INDEX('Lorri 401b'!L:L,MATCH('Retirement Calculator'!A154,'Lorri 401b'!N:N,0),0)</f>
        <v>4298654.1393540483</v>
      </c>
      <c r="S154" s="25">
        <f t="shared" ca="1" si="7"/>
        <v>5976407.6289519304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1676313.5176175123</v>
      </c>
      <c r="R155" s="25">
        <f t="array" aca="1" ref="R155" ca="1">INDEX('Lorri 401b'!L:L,MATCH('Retirement Calculator'!A155,'Lorri 401b'!N:N,0),0)</f>
        <v>4294819.6643221341</v>
      </c>
      <c r="S155" s="25">
        <f t="shared" ca="1" si="7"/>
        <v>5971133.1819396466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1674867.5457538909</v>
      </c>
      <c r="R156" s="25">
        <f t="array" aca="1" ref="R156" ca="1">INDEX('Lorri 401b'!L:L,MATCH('Retirement Calculator'!A156,'Lorri 401b'!N:N,0),0)</f>
        <v>4290969.2123109205</v>
      </c>
      <c r="S156" s="25">
        <f t="shared" ca="1" si="7"/>
        <v>5965836.7580648111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1673415.5490075042</v>
      </c>
      <c r="R157" s="25">
        <f t="array" aca="1" ref="R157" ca="1">INDEX('Lorri 401b'!L:L,MATCH('Retirement Calculator'!A157,'Lorri 401b'!N:N,0),0)</f>
        <v>4287102.7167496597</v>
      </c>
      <c r="S157" s="25">
        <f t="shared" ca="1" si="7"/>
        <v>5960518.265757164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1671957.5022746744</v>
      </c>
      <c r="R158" s="25">
        <f t="array" aca="1" ref="R158" ca="1">INDEX('Lorri 401b'!L:L,MATCH('Retirement Calculator'!A158,'Lorri 401b'!N:N,0),0)</f>
        <v>4283220.1107902275</v>
      </c>
      <c r="S158" s="25">
        <f t="shared" ca="1" si="7"/>
        <v>5955177.6130649019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1670493.3803471243</v>
      </c>
      <c r="R159" s="25">
        <f t="array" aca="1" ref="R159" ca="1">INDEX('Lorri 401b'!L:L,MATCH('Retirement Calculator'!A159,'Lorri 401b'!N:N,0),0)</f>
        <v>4279321.3273059642</v>
      </c>
      <c r="S159" s="25">
        <f t="shared" ca="1" si="7"/>
        <v>5949814.7076530885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1669023.1579115428</v>
      </c>
      <c r="R160" s="25">
        <f t="array" aca="1" ref="R160" ca="1">INDEX('Lorri 401b'!L:L,MATCH('Retirement Calculator'!A160,'Lorri 401b'!N:N,0),0)</f>
        <v>4275406.2988905162</v>
      </c>
      <c r="S160" s="25">
        <f t="shared" ca="1" si="7"/>
        <v>5944429.456802059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1667546.8095491466</v>
      </c>
      <c r="R161" s="25">
        <f t="array" aca="1" ref="R161" ca="1">INDEX('Lorri 401b'!L:L,MATCH('Retirement Calculator'!A161,'Lorri 401b'!N:N,0),0)</f>
        <v>4271474.957856671</v>
      </c>
      <c r="S161" s="25">
        <f t="shared" ca="1" si="7"/>
        <v>5939021.7674058173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1666064.3097352402</v>
      </c>
      <c r="R162" s="25">
        <f t="array" aca="1" ref="R162" ca="1">INDEX('Lorri 401b'!L:L,MATCH('Retirement Calculator'!A162,'Lorri 401b'!N:N,0),0)</f>
        <v>4267527.2362351846</v>
      </c>
      <c r="S162" s="25">
        <f t="shared" ca="1" si="7"/>
        <v>5933591.545970425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1664575.6328387759</v>
      </c>
      <c r="R163" s="25">
        <f t="array" aca="1" ref="R163" ca="1">INDEX('Lorri 401b'!L:L,MATCH('Retirement Calculator'!A163,'Lorri 401b'!N:N,0),0)</f>
        <v>4263563.0657736091</v>
      </c>
      <c r="S163" s="25">
        <f t="shared" ca="1" si="7"/>
        <v>5928138.6986123845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1663080.7531219097</v>
      </c>
      <c r="R164" s="25">
        <f t="array" aca="1" ref="R164" ca="1">INDEX('Lorri 401b'!L:L,MATCH('Retirement Calculator'!A164,'Lorri 401b'!N:N,0),0)</f>
        <v>4259582.3779351097</v>
      </c>
      <c r="S164" s="25">
        <f t="shared" ca="1" si="7"/>
        <v>5922663.1310570193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1661579.6447395566</v>
      </c>
      <c r="R165" s="25">
        <f t="array" aca="1" ref="R165" ca="1">INDEX('Lorri 401b'!L:L,MATCH('Retirement Calculator'!A165,'Lorri 401b'!N:N,0),0)</f>
        <v>4255585.1038972838</v>
      </c>
      <c r="S165" s="25">
        <f t="shared" ca="1" si="7"/>
        <v>5917164.7486368399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1660072.2817389437</v>
      </c>
      <c r="R166" s="25">
        <f t="array" aca="1" ref="R166" ca="1">INDEX('Lorri 401b'!L:L,MATCH('Retirement Calculator'!A166,'Lorri 401b'!N:N,0),0)</f>
        <v>4251571.1745509664</v>
      </c>
      <c r="S166" s="25">
        <f t="shared" ca="1" si="7"/>
        <v>5911643.4562899098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1658558.6380591614</v>
      </c>
      <c r="R167" s="25">
        <f t="array" aca="1" ref="R167" ca="1">INDEX('Lorri 401b'!L:L,MATCH('Retirement Calculator'!A167,'Lorri 401b'!N:N,0),0)</f>
        <v>4247540.5204990394</v>
      </c>
      <c r="S167" s="25">
        <f t="shared" ca="1" si="7"/>
        <v>5906099.158558201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1657038.6875307134</v>
      </c>
      <c r="R168" s="25">
        <f t="array" aca="1" ref="R168" ca="1">INDEX('Lorri 401b'!L:L,MATCH('Retirement Calculator'!A168,'Lorri 401b'!N:N,0),0)</f>
        <v>4243493.0720552299</v>
      </c>
      <c r="S168" s="25">
        <f t="shared" ca="1" si="7"/>
        <v>5900531.7595859431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1655512.4038750636</v>
      </c>
      <c r="R169" s="25">
        <f t="array" aca="1" ref="R169" ca="1">INDEX('Lorri 401b'!L:L,MATCH('Retirement Calculator'!A169,'Lorri 401b'!N:N,0),0)</f>
        <v>4239428.7592429044</v>
      </c>
      <c r="S169" s="25">
        <f t="shared" ca="1" si="7"/>
        <v>5894941.1631179675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1653979.7607041819</v>
      </c>
      <c r="R170" s="25">
        <f t="array" aca="1" ref="R170" ca="1">INDEX('Lorri 401b'!L:L,MATCH('Retirement Calculator'!A170,'Lorri 401b'!N:N,0),0)</f>
        <v>4235347.5117938602</v>
      </c>
      <c r="S170" s="25">
        <f t="shared" ca="1" si="7"/>
        <v>5889327.2724980423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1652440.7315200882</v>
      </c>
      <c r="R171" s="25">
        <f t="array" aca="1" ref="R171" ca="1">INDEX('Lorri 401b'!L:L,MATCH('Retirement Calculator'!A171,'Lorri 401b'!N:N,0),0)</f>
        <v>4231249.2591471123</v>
      </c>
      <c r="S171" s="25">
        <f t="shared" ca="1" si="7"/>
        <v>5883689.9906672006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1650895.2897143941</v>
      </c>
      <c r="R172" s="25">
        <f t="array" aca="1" ref="R172" ca="1">INDEX('Lorri 401b'!L:L,MATCH('Retirement Calculator'!A172,'Lorri 401b'!N:N,0),0)</f>
        <v>4227133.9304476697</v>
      </c>
      <c r="S172" s="25">
        <f t="shared" ca="1" si="7"/>
        <v>5878029.2201620638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1649343.408567843</v>
      </c>
      <c r="R173" s="25">
        <f t="array" aca="1" ref="R173" ca="1">INDEX('Lorri 401b'!L:L,MATCH('Retirement Calculator'!A173,'Lorri 401b'!N:N,0),0)</f>
        <v>4223001.4545453126</v>
      </c>
      <c r="S173" s="25">
        <f t="shared" ca="1" si="7"/>
        <v>5872344.8631131556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1647785.061249848</v>
      </c>
      <c r="R174" s="25">
        <f t="array" aca="1" ref="R174" ca="1">INDEX('Lorri 401b'!L:L,MATCH('Retirement Calculator'!A174,'Lorri 401b'!N:N,0),0)</f>
        <v>4218851.7599933622</v>
      </c>
      <c r="S174" s="25">
        <f t="shared" ca="1" si="7"/>
        <v>5866636.8212432098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1646220.2208180279</v>
      </c>
      <c r="R175" s="25">
        <f t="array" aca="1" ref="R175" ca="1">INDEX('Lorri 401b'!L:L,MATCH('Retirement Calculator'!A175,'Lorri 401b'!N:N,0),0)</f>
        <v>4214684.7750474457</v>
      </c>
      <c r="S175" s="25">
        <f t="shared" ca="1" si="7"/>
        <v>5860904.9958654735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1644648.8602177419</v>
      </c>
      <c r="R176" s="25">
        <f t="array" aca="1" ref="R176" ca="1">INDEX('Lorri 401b'!L:L,MATCH('Retirement Calculator'!A176,'Lorri 401b'!N:N,0),0)</f>
        <v>4210500.4276642539</v>
      </c>
      <c r="S176" s="25">
        <f t="shared" ca="1" si="7"/>
        <v>5855149.2878819956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1643070.9522816215</v>
      </c>
      <c r="R177" s="25">
        <f t="array" aca="1" ref="R177" ca="1">INDEX('Lorri 401b'!L:L,MATCH('Retirement Calculator'!A177,'Lorri 401b'!N:N,0),0)</f>
        <v>4206298.6455002986</v>
      </c>
      <c r="S177" s="25">
        <f t="shared" ca="1" si="7"/>
        <v>5849369.5977819199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1641486.4697291006</v>
      </c>
      <c r="R178" s="25">
        <f t="array" aca="1" ref="R178" ca="1">INDEX('Lorri 401b'!L:L,MATCH('Retirement Calculator'!A178,'Lorri 401b'!N:N,0),0)</f>
        <v>4202079.3559106607</v>
      </c>
      <c r="S178" s="25">
        <f t="shared" ca="1" si="7"/>
        <v>5843565.8256397611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1639895.385165944</v>
      </c>
      <c r="R179" s="25">
        <f t="array" aca="1" ref="R179" ca="1">INDEX('Lorri 401b'!L:L,MATCH('Retirement Calculator'!A179,'Lorri 401b'!N:N,0),0)</f>
        <v>4197842.4859477319</v>
      </c>
      <c r="S179" s="25">
        <f t="shared" ca="1" si="7"/>
        <v>5837737.8711136756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1638297.6710837744</v>
      </c>
      <c r="R180" s="25">
        <f t="array" aca="1" ref="R180" ca="1">INDEX('Lorri 401b'!L:L,MATCH('Retirement Calculator'!A180,'Lorri 401b'!N:N,0),0)</f>
        <v>4193587.9623599579</v>
      </c>
      <c r="S180" s="25">
        <f t="shared" ca="1" si="7"/>
        <v>5831885.6334437318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1636693.2998595957</v>
      </c>
      <c r="R181" s="25">
        <f t="array" aca="1" ref="R181" ca="1">INDEX('Lorri 401b'!L:L,MATCH('Retirement Calculator'!A181,'Lorri 401b'!N:N,0),0)</f>
        <v>4189315.7115905681</v>
      </c>
      <c r="S181" s="25">
        <f t="shared" ca="1" si="7"/>
        <v>5826009.011450164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1635082.2437553164</v>
      </c>
      <c r="R182" s="25">
        <f t="array" aca="1" ref="R182" ca="1">INDEX('Lorri 401b'!L:L,MATCH('Retirement Calculator'!A182,'Lorri 401b'!N:N,0),0)</f>
        <v>4185025.6597763058</v>
      </c>
      <c r="S182" s="25">
        <f t="shared" ca="1" si="7"/>
        <v>5820107.9035316221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1633464.4749172691</v>
      </c>
      <c r="R183" s="25">
        <f t="array" aca="1" ref="R183" ca="1">INDEX('Lorri 401b'!L:L,MATCH('Retirement Calculator'!A183,'Lorri 401b'!N:N,0),0)</f>
        <v>4180717.7327461508</v>
      </c>
      <c r="S183" s="25">
        <f t="shared" ca="1" si="7"/>
        <v>5814182.2076634197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1631839.9653757298</v>
      </c>
      <c r="R184" s="25">
        <f t="array" aca="1" ref="R184" ca="1">INDEX('Lorri 401b'!L:L,MATCH('Retirement Calculator'!A184,'Lorri 401b'!N:N,0),0)</f>
        <v>4176391.8560200366</v>
      </c>
      <c r="S184" s="25">
        <f t="shared" ca="1" si="7"/>
        <v>5808231.821395766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1630208.6870444342</v>
      </c>
      <c r="R185" s="25">
        <f t="array" aca="1" ref="R185" ca="1">INDEX('Lorri 401b'!L:L,MATCH('Retirement Calculator'!A185,'Lorri 401b'!N:N,0),0)</f>
        <v>4172047.9548075637</v>
      </c>
      <c r="S185" s="25">
        <f t="shared" ca="1" si="7"/>
        <v>5802256.6418519979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1628570.6117200917</v>
      </c>
      <c r="R186" s="25">
        <f t="array" aca="1" ref="R186" ca="1">INDEX('Lorri 401b'!L:L,MATCH('Retirement Calculator'!A186,'Lorri 401b'!N:N,0),0)</f>
        <v>4167685.9540067054</v>
      </c>
      <c r="S186" s="25">
        <f t="shared" ca="1" si="7"/>
        <v>5796256.5657267971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1626925.7110818976</v>
      </c>
      <c r="R187" s="25">
        <f t="array" aca="1" ref="R187" ca="1">INDEX('Lorri 401b'!L:L,MATCH('Retirement Calculator'!A187,'Lorri 401b'!N:N,0),0)</f>
        <v>4163305.7782025104</v>
      </c>
      <c r="S187" s="25">
        <f t="shared" ca="1" si="7"/>
        <v>5790231.4892844083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1625273.9566910444</v>
      </c>
      <c r="R188" s="25">
        <f t="array" aca="1" ref="R188" ca="1">INDEX('Lorri 401b'!L:L,MATCH('Retirement Calculator'!A188,'Lorri 401b'!N:N,0),0)</f>
        <v>4158907.3516657981</v>
      </c>
      <c r="S188" s="25">
        <f t="shared" ca="1" si="7"/>
        <v>5784181.308356842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1623615.3199902293</v>
      </c>
      <c r="R189" s="25">
        <f t="array" aca="1" ref="R189" ca="1">INDEX('Lorri 401b'!L:L,MATCH('Retirement Calculator'!A189,'Lorri 401b'!N:N,0),0)</f>
        <v>4154490.5983518492</v>
      </c>
      <c r="S189" s="25">
        <f t="shared" ca="1" si="7"/>
        <v>5778105.9183420781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1621949.7723031607</v>
      </c>
      <c r="R190" s="25">
        <f t="array" aca="1" ref="R190" ca="1">INDEX('Lorri 401b'!L:L,MATCH('Retirement Calculator'!A190,'Lorri 401b'!N:N,0),0)</f>
        <v>4150055.4418990924</v>
      </c>
      <c r="S190" s="25">
        <f t="shared" ca="1" si="7"/>
        <v>5772005.2142022531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1620277.2848340629</v>
      </c>
      <c r="R191" s="25">
        <f t="array" aca="1" ref="R191" ca="1">INDEX('Lorri 401b'!L:L,MATCH('Retirement Calculator'!A191,'Lorri 401b'!N:N,0),0)</f>
        <v>4145601.8056277824</v>
      </c>
      <c r="S191" s="25">
        <f t="shared" ca="1" si="7"/>
        <v>5765879.0904618455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1618597.8286671771</v>
      </c>
      <c r="R192" s="25">
        <f t="array" aca="1" ref="R192" ca="1">INDEX('Lorri 401b'!L:L,MATCH('Retirement Calculator'!A192,'Lorri 401b'!N:N,0),0)</f>
        <v>4141129.6125386753</v>
      </c>
      <c r="S192" s="25">
        <f t="shared" ca="1" si="7"/>
        <v>5759727.4412058527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1616911.3747662625</v>
      </c>
      <c r="R193" s="25">
        <f t="array" aca="1" ref="R193" ca="1">INDEX('Lorri 401b'!L:L,MATCH('Retirement Calculator'!A193,'Lorri 401b'!N:N,0),0)</f>
        <v>4136638.7853116971</v>
      </c>
      <c r="S193" s="25">
        <f t="shared" ca="1" si="7"/>
        <v>5753550.1600779593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1615217.8939740942</v>
      </c>
      <c r="R194" s="25">
        <f t="array" aca="1" ref="R194" ca="1">INDEX('Lorri 401b'!L:L,MATCH('Retirement Calculator'!A194,'Lorri 401b'!N:N,0),0)</f>
        <v>4132129.2463046061</v>
      </c>
      <c r="S194" s="25">
        <f t="shared" ca="1" si="7"/>
        <v>5747347.1402787007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1613517.3570119585</v>
      </c>
      <c r="R195" s="25">
        <f t="array" aca="1" ref="R195" ca="1">INDEX('Lorri 401b'!L:L,MATCH('Retirement Calculator'!A195,'Lorri 401b'!N:N,0),0)</f>
        <v>4127600.9175516525</v>
      </c>
      <c r="S195" s="25">
        <f t="shared" ca="1" si="7"/>
        <v>5741118.2745636106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1611809.7344791472</v>
      </c>
      <c r="R196" s="25">
        <f t="array" aca="1" ref="R196" ca="1">INDEX('Lorri 401b'!L:L,MATCH('Retirement Calculator'!A196,'Lorri 401b'!N:N,0),0)</f>
        <v>4123053.7207622281</v>
      </c>
      <c r="S196" s="25">
        <f t="shared" ca="1" si="7"/>
        <v>5734863.4552413756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1610094.9968524491</v>
      </c>
      <c r="R197" s="25">
        <f t="array" aca="1" ref="R197" ca="1">INDEX('Lorri 401b'!L:L,MATCH('Retirement Calculator'!A197,'Lorri 401b'!N:N,0),0)</f>
        <v>4118487.5773195145</v>
      </c>
      <c r="S197" s="25">
        <f t="shared" ca="1" si="7"/>
        <v>5728582.5741719641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1608373.1144856398</v>
      </c>
      <c r="R198" s="25">
        <f t="array" aca="1" ref="R198" ca="1">INDEX('Lorri 401b'!L:L,MATCH('Retirement Calculator'!A198,'Lorri 401b'!N:N,0),0)</f>
        <v>4113902.4082791228</v>
      </c>
      <c r="S198" s="25">
        <f t="shared" ca="1" si="7"/>
        <v>5722275.5227647629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1606644.0576089688</v>
      </c>
      <c r="R199" s="25">
        <f t="array" aca="1" ref="R199" ca="1">INDEX('Lorri 401b'!L:L,MATCH('Retirement Calculator'!A199,'Lorri 401b'!N:N,0),0)</f>
        <v>4109298.1343677295</v>
      </c>
      <c r="S199" s="25">
        <f t="shared" ca="1" si="7"/>
        <v>5715942.1919766981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1604907.796328645</v>
      </c>
      <c r="R200" s="25">
        <f t="array" aca="1" ref="R200" ca="1">INDEX('Lorri 401b'!L:L,MATCH('Retirement Calculator'!A200,'Lorri 401b'!N:N,0),0)</f>
        <v>4104674.6759817055</v>
      </c>
      <c r="S200" s="25">
        <f t="shared" ca="1" si="7"/>
        <v>5709582.4723103503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1603164.3006263198</v>
      </c>
      <c r="R201" s="25">
        <f t="array" aca="1" ref="R201" ca="1">INDEX('Lorri 401b'!L:L,MATCH('Retirement Calculator'!A201,'Lorri 401b'!N:N,0),0)</f>
        <v>4100031.9531857399</v>
      </c>
      <c r="S201" s="25">
        <f t="shared" ca="1" si="7"/>
        <v>5703196.2538120598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1601413.5403585683</v>
      </c>
      <c r="R202" s="25">
        <f t="array" aca="1" ref="R202" ca="1">INDEX('Lorri 401b'!L:L,MATCH('Retirement Calculator'!A202,'Lorri 401b'!N:N,0),0)</f>
        <v>4095369.8857114576</v>
      </c>
      <c r="S202" s="25">
        <f t="shared" ca="1" si="7"/>
        <v>5696783.4260700261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1599655.4852563678</v>
      </c>
      <c r="R203" s="25">
        <f t="array" aca="1" ref="R203" ca="1">INDEX('Lorri 401b'!L:L,MATCH('Retirement Calculator'!A203,'Lorri 401b'!N:N,0),0)</f>
        <v>4090688.3929560324</v>
      </c>
      <c r="S203" s="25">
        <f t="shared" ca="1" si="7"/>
        <v>5690343.8782123998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1597890.104924575</v>
      </c>
      <c r="R204" s="25">
        <f t="array" aca="1" ref="R204" ca="1">INDEX('Lorri 401b'!L:L,MATCH('Retirement Calculator'!A204,'Lorri 401b'!N:N,0),0)</f>
        <v>4085987.3939807932</v>
      </c>
      <c r="S204" s="25">
        <f t="shared" ca="1" si="7"/>
        <v>5683877.4989053681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1596117.3688413997</v>
      </c>
      <c r="R205" s="25">
        <f t="array" aca="1" ref="R205" ca="1">INDEX('Lorri 401b'!L:L,MATCH('Retirement Calculator'!A205,'Lorri 401b'!N:N,0),0)</f>
        <v>4081266.8075098237</v>
      </c>
      <c r="S205" s="25">
        <f t="shared" ca="1" si="7"/>
        <v>5677384.1763512231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1594337.2463578777</v>
      </c>
      <c r="R206" s="25">
        <f t="array" aca="1" ref="R206" ca="1">INDEX('Lorri 401b'!L:L,MATCH('Retirement Calculator'!A206,'Lorri 401b'!N:N,0),0)</f>
        <v>4076526.5519285584</v>
      </c>
      <c r="S206" s="25">
        <f t="shared" ca="1" si="7"/>
        <v>5670863.7982864361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1592549.7066973411</v>
      </c>
      <c r="R207" s="25">
        <f t="array" aca="1" ref="R207" ca="1">INDEX('Lorri 401b'!L:L,MATCH('Retirement Calculator'!A207,'Lorri 401b'!N:N,0),0)</f>
        <v>4071766.5452823713</v>
      </c>
      <c r="S207" s="25">
        <f t="shared" ca="1" si="7"/>
        <v>5664316.2519797124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1590754.7189548856</v>
      </c>
      <c r="R208" s="25">
        <f t="array" aca="1" ref="R208" ca="1">INDEX('Lorri 401b'!L:L,MATCH('Retirement Calculator'!A208,'Lorri 401b'!N:N,0),0)</f>
        <v>4066986.7052751584</v>
      </c>
      <c r="S208" s="25">
        <f t="shared" ca="1" si="7"/>
        <v>5657741.4242300438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1588952.2520968365</v>
      </c>
      <c r="R209" s="25">
        <f t="array" aca="1" ref="R209" ca="1">INDEX('Lorri 401b'!L:L,MATCH('Retirement Calculator'!A209,'Lorri 401b'!N:N,0),0)</f>
        <v>4062186.9492679155</v>
      </c>
      <c r="S209" s="25">
        <f t="shared" ca="1" si="7"/>
        <v>5651139.2013647519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1587142.2749602122</v>
      </c>
      <c r="R210" s="25">
        <f t="array" aca="1" ref="R210" ca="1">INDEX('Lorri 401b'!L:L,MATCH('Retirement Calculator'!A210,'Lorri 401b'!N:N,0),0)</f>
        <v>4057367.1942773089</v>
      </c>
      <c r="S210" s="25">
        <f t="shared" ca="1" si="7"/>
        <v>5644509.4692375213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1585324.7562521852</v>
      </c>
      <c r="R211" s="25">
        <f t="array" aca="1" ref="R211" ca="1">INDEX('Lorri 401b'!L:L,MATCH('Retirement Calculator'!A211,'Lorri 401b'!N:N,0),0)</f>
        <v>4052527.3569742413</v>
      </c>
      <c r="S211" s="25">
        <f t="shared" ca="1" si="7"/>
        <v>5637852.1132264268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1583499.6645495417</v>
      </c>
      <c r="R212" s="25">
        <f t="array" aca="1" ref="R212" ca="1">INDEX('Lorri 401b'!L:L,MATCH('Retirement Calculator'!A212,'Lorri 401b'!N:N,0),0)</f>
        <v>4047667.3536824109</v>
      </c>
      <c r="S212" s="25">
        <f t="shared" ca="1" si="7"/>
        <v>5631167.0182319526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1581666.968298137</v>
      </c>
      <c r="R213" s="25">
        <f t="array" aca="1" ref="R213" ca="1">INDEX('Lorri 401b'!L:L,MATCH('Retirement Calculator'!A213,'Lorri 401b'!N:N,0),0)</f>
        <v>4042787.1003768649</v>
      </c>
      <c r="S213" s="25">
        <f t="shared" ca="1" si="7"/>
        <v>5624454.0686750021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1579826.6358123515</v>
      </c>
      <c r="R214" s="25">
        <f t="array" aca="1" ref="R214" ca="1">INDEX('Lorri 401b'!L:L,MATCH('Retirement Calculator'!A214,'Lorri 401b'!N:N,0),0)</f>
        <v>4037886.5126825455</v>
      </c>
      <c r="S214" s="25">
        <f t="shared" ca="1" si="7"/>
        <v>5617713.1484948974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1577978.6352745418</v>
      </c>
      <c r="R215" s="25">
        <f t="array" aca="1" ref="R215" ca="1">INDEX('Lorri 401b'!L:L,MATCH('Retirement Calculator'!A215,'Lorri 401b'!N:N,0),0)</f>
        <v>4032965.5058728331</v>
      </c>
      <c r="S215" s="25">
        <f t="shared" ca="1" si="7"/>
        <v>5610944.1411473751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1576122.9347344914</v>
      </c>
      <c r="R216" s="25">
        <f t="array" aca="1" ref="R216" ca="1">INDEX('Lorri 401b'!L:L,MATCH('Retirement Calculator'!A216,'Lorri 401b'!N:N,0),0)</f>
        <v>4028023.9948680801</v>
      </c>
      <c r="S216" s="25">
        <f t="shared" ca="1" si="7"/>
        <v>5604146.9296025718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1574259.5021088573</v>
      </c>
      <c r="R217" s="25">
        <f t="array" aca="1" ref="R217" ca="1">INDEX('Lorri 401b'!L:L,MATCH('Retirement Calculator'!A217,'Lorri 401b'!N:N,0),0)</f>
        <v>4023061.8942341409</v>
      </c>
      <c r="S217" s="25">
        <f t="shared" ca="1" si="7"/>
        <v>5597321.3963429984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1572388.3051806164</v>
      </c>
      <c r="R218" s="25">
        <f t="array" aca="1" ref="R218" ca="1">INDEX('Lorri 401b'!L:L,MATCH('Retirement Calculator'!A218,'Lorri 401b'!N:N,0),0)</f>
        <v>4018079.1181808934</v>
      </c>
      <c r="S218" s="25">
        <f t="shared" ca="1" si="7"/>
        <v>5590467.42336151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1570509.3115985079</v>
      </c>
      <c r="R219" s="25">
        <f t="array" aca="1" ref="R219" ca="1">INDEX('Lorri 401b'!L:L,MATCH('Retirement Calculator'!A219,'Lorri 401b'!N:N,0),0)</f>
        <v>4013075.5805607573</v>
      </c>
      <c r="S219" s="25">
        <f t="shared" ca="1" si="7"/>
        <v>5583584.8921592655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1568622.4888764739</v>
      </c>
      <c r="R220" s="25">
        <f t="array" aca="1" ref="R220" ca="1">INDEX('Lorri 401b'!L:L,MATCH('Retirement Calculator'!A220,'Lorri 401b'!N:N,0),0)</f>
        <v>4008051.1948672044</v>
      </c>
      <c r="S220" s="25">
        <f t="shared" ca="1" si="7"/>
        <v>5576673.683743678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1566727.804393098</v>
      </c>
      <c r="R221" s="25">
        <f t="array" aca="1" ref="R221" ca="1">INDEX('Lorri 401b'!L:L,MATCH('Retirement Calculator'!A221,'Lorri 401b'!N:N,0),0)</f>
        <v>4003005.8742332617</v>
      </c>
      <c r="S221" s="25">
        <f t="shared" ca="1" si="7"/>
        <v>5569733.6786263594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1564825.2253910415</v>
      </c>
      <c r="R222" s="25">
        <f t="array" aca="1" ref="R222" ca="1">INDEX('Lorri 401b'!L:L,MATCH('Retirement Calculator'!A222,'Lorri 401b'!N:N,0),0)</f>
        <v>3997939.5314300107</v>
      </c>
      <c r="S222" s="25">
        <f t="shared" ca="1" si="7"/>
        <v>5562764.7568210522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1562914.7189764765</v>
      </c>
      <c r="R223" s="25">
        <f t="array" aca="1" ref="R223" ca="1">INDEX('Lorri 401b'!L:L,MATCH('Retirement Calculator'!A223,'Lorri 401b'!N:N,0),0)</f>
        <v>3992852.0788650797</v>
      </c>
      <c r="S223" s="25">
        <f t="shared" ca="1" si="7"/>
        <v>5555766.7978415564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1560996.2521185174</v>
      </c>
      <c r="R224" s="25">
        <f t="array" aca="1" ref="R224" ca="1">INDEX('Lorri 401b'!L:L,MATCH('Retirement Calculator'!A224,'Lorri 401b'!N:N,0),0)</f>
        <v>3987743.4285811279</v>
      </c>
      <c r="S224" s="25">
        <f t="shared" ca="1" si="7"/>
        <v>5548739.6806996455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1559069.7916486501</v>
      </c>
      <c r="R225" s="25">
        <f t="array" aca="1" ref="R225" ca="1">INDEX('Lorri 401b'!L:L,MATCH('Retirement Calculator'!A225,'Lorri 401b'!N:N,0),0)</f>
        <v>3982613.4922543261</v>
      </c>
      <c r="S225" s="25">
        <f t="shared" ca="1" si="7"/>
        <v>5541683.2839029767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1557135.3042601584</v>
      </c>
      <c r="R226" s="25">
        <f t="array" aca="1" ref="R226" ca="1">INDEX('Lorri 401b'!L:L,MATCH('Retirement Calculator'!A226,'Lorri 401b'!N:N,0),0)</f>
        <v>3977462.1811928297</v>
      </c>
      <c r="S226" s="25">
        <f t="shared" ca="1" si="7"/>
        <v>5534597.4854529882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1555192.756507548</v>
      </c>
      <c r="R227" s="25">
        <f t="array" aca="1" ref="R227" ca="1">INDEX('Lorri 401b'!L:L,MATCH('Retirement Calculator'!A227,'Lorri 401b'!N:N,0),0)</f>
        <v>3972289.4063352435</v>
      </c>
      <c r="S227" s="25">
        <f t="shared" ca="1" si="7"/>
        <v>5527482.1628427915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1553242.1148059685</v>
      </c>
      <c r="R228" s="25">
        <f t="array" aca="1" ref="R228" ca="1">INDEX('Lorri 401b'!L:L,MATCH('Retirement Calculator'!A228,'Lorri 401b'!N:N,0),0)</f>
        <v>3967095.0782490843</v>
      </c>
      <c r="S228" s="25">
        <f t="shared" ca="1" si="7"/>
        <v>5520337.1930550523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1551283.3454306324</v>
      </c>
      <c r="R229" s="25">
        <f t="array" aca="1" ref="R229" ca="1">INDEX('Lorri 401b'!L:L,MATCH('Retirement Calculator'!A229,'Lorri 401b'!N:N,0),0)</f>
        <v>3961879.1071292325</v>
      </c>
      <c r="S229" s="25">
        <f t="shared" ca="1" si="7"/>
        <v>5513162.4525598651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1549316.4145162322</v>
      </c>
      <c r="R230" s="25">
        <f t="array" aca="1" ref="R230" ca="1">INDEX('Lorri 401b'!L:L,MATCH('Retirement Calculator'!A230,'Lorri 401b'!N:N,0),0)</f>
        <v>3956641.4027963812</v>
      </c>
      <c r="S230" s="25">
        <f t="shared" ca="1" si="7"/>
        <v>5505957.8173126131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1547341.2880563554</v>
      </c>
      <c r="R231" s="25">
        <f t="array" aca="1" ref="R231" ca="1">INDEX('Lorri 401b'!L:L,MATCH('Retirement Calculator'!A231,'Lorri 401b'!N:N,0),0)</f>
        <v>3951381.8746954766</v>
      </c>
      <c r="S231" s="25">
        <f t="shared" ca="1" si="7"/>
        <v>5498723.162751832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1545357.9319028959</v>
      </c>
      <c r="R232" s="25">
        <f t="array" aca="1" ref="R232" ca="1">INDEX('Lorri 401b'!L:L,MATCH('Retirement Calculator'!A232,'Lorri 401b'!N:N,0),0)</f>
        <v>3946100.4318941515</v>
      </c>
      <c r="S232" s="25">
        <f t="shared" ca="1" si="7"/>
        <v>5491458.3637970472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1543366.3117654636</v>
      </c>
      <c r="R233" s="25">
        <f t="array" aca="1" ref="R233" ca="1">INDEX('Lorri 401b'!L:L,MATCH('Retirement Calculator'!A233,'Lorri 401b'!N:N,0),0)</f>
        <v>3940796.9830811541</v>
      </c>
      <c r="S233" s="25">
        <f t="shared" ca="1" si="7"/>
        <v>5484163.2948466176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1541366.393210792</v>
      </c>
      <c r="R234" s="25">
        <f t="array" aca="1" ref="R234" ca="1">INDEX('Lorri 401b'!L:L,MATCH('Retirement Calculator'!A234,'Lorri 401b'!N:N,0),0)</f>
        <v>3935471.4365647691</v>
      </c>
      <c r="S234" s="25">
        <f t="shared" ca="1" si="7"/>
        <v>5476837.8297755606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1539358.1416621425</v>
      </c>
      <c r="R235" s="25">
        <f t="array" aca="1" ref="R235" ca="1">INDEX('Lorri 401b'!L:L,MATCH('Retirement Calculator'!A235,'Lorri 401b'!N:N,0),0)</f>
        <v>3930123.7002712325</v>
      </c>
      <c r="S235" s="25">
        <f t="shared" ca="1" si="7"/>
        <v>5469481.8419333752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1537341.522398707</v>
      </c>
      <c r="R236" s="25">
        <f t="array" aca="1" ref="R236" ca="1">INDEX('Lorri 401b'!L:L,MATCH('Retirement Calculator'!A236,'Lorri 401b'!N:N,0),0)</f>
        <v>3924753.6817431399</v>
      </c>
      <c r="S236" s="25">
        <f t="shared" ca="1" si="7"/>
        <v>5462095.2041418469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1535316.5005550073</v>
      </c>
      <c r="R237" s="25">
        <f t="array" aca="1" ref="R237" ca="1">INDEX('Lorri 401b'!L:L,MATCH('Retirement Calculator'!A237,'Lorri 401b'!N:N,0),0)</f>
        <v>3919361.2881378466</v>
      </c>
      <c r="S237" s="25">
        <f t="shared" ca="1" si="7"/>
        <v>5454677.7886928543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1533283.0411202919</v>
      </c>
      <c r="R238" s="25">
        <f t="array" aca="1" ref="R238" ca="1">INDEX('Lorri 401b'!L:L,MATCH('Retirement Calculator'!A238,'Lorri 401b'!N:N,0),0)</f>
        <v>3913946.4262258648</v>
      </c>
      <c r="S238" s="25">
        <f t="shared" ca="1" si="7"/>
        <v>5447229.4673461569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1531241.1089379319</v>
      </c>
      <c r="R239" s="25">
        <f t="array" aca="1" ref="R239" ca="1">INDEX('Lorri 401b'!L:L,MATCH('Retirement Calculator'!A239,'Lorri 401b'!N:N,0),0)</f>
        <v>3908509.0023892499</v>
      </c>
      <c r="S239" s="25">
        <f t="shared" ca="1" si="7"/>
        <v>5439750.1113271816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1529190.6687048122</v>
      </c>
      <c r="R240" s="25">
        <f t="array" aca="1" ref="R240" ca="1">INDEX('Lorri 401b'!L:L,MATCH('Retirement Calculator'!A240,'Lorri 401b'!N:N,0),0)</f>
        <v>3903048.9226199822</v>
      </c>
      <c r="S240" s="25">
        <f t="shared" ca="1" si="7"/>
        <v>5432239.5913247941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1527131.6849707211</v>
      </c>
      <c r="R241" s="25">
        <f t="array" aca="1" ref="R241" ca="1">INDEX('Lorri 401b'!L:L,MATCH('Retirement Calculator'!A241,'Lorri 401b'!N:N,0),0)</f>
        <v>3897566.0925183427</v>
      </c>
      <c r="S241" s="25">
        <f t="shared" ca="1" si="7"/>
        <v>5424697.7774890643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1525064.1221377379</v>
      </c>
      <c r="R242" s="25">
        <f t="array" aca="1" ref="R242" ca="1">INDEX('Lorri 401b'!L:L,MATCH('Retirement Calculator'!A242,'Lorri 401b'!N:N,0),0)</f>
        <v>3892060.4172912794</v>
      </c>
      <c r="S242" s="25">
        <f t="shared" ca="1" si="7"/>
        <v>5417124.5394290173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1522987.9444596174</v>
      </c>
      <c r="R243" s="25">
        <f t="array" aca="1" ref="R243" ca="1">INDEX('Lorri 401b'!L:L,MATCH('Retirement Calculator'!A243,'Lorri 401b'!N:N,0),0)</f>
        <v>3886531.8017507703</v>
      </c>
      <c r="S243" s="25">
        <f t="shared" ca="1" si="7"/>
        <v>5409519.7462103879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1520903.1160411714</v>
      </c>
      <c r="R244" s="25">
        <f t="array" aca="1" ref="R244" ca="1">INDEX('Lorri 401b'!L:L,MATCH('Retirement Calculator'!A244,'Lorri 401b'!N:N,0),0)</f>
        <v>3880980.1503121755</v>
      </c>
      <c r="S244" s="25">
        <f t="shared" ca="1" si="7"/>
        <v>5401883.2663533464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1518809.6008376484</v>
      </c>
      <c r="R245" s="25">
        <f t="array" aca="1" ref="R245" ca="1">INDEX('Lorri 401b'!L:L,MATCH('Retirement Calculator'!A245,'Lorri 401b'!N:N,0),0)</f>
        <v>3875405.3669925868</v>
      </c>
      <c r="S245" s="25">
        <f t="shared" ca="1" si="7"/>
        <v>5394214.9678302351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1516707.3626541109</v>
      </c>
      <c r="R246" s="25">
        <f t="array" aca="1" ref="R246" ca="1">INDEX('Lorri 401b'!L:L,MATCH('Retirement Calculator'!A246,'Lorri 401b'!N:N,0),0)</f>
        <v>3869807.3554091663</v>
      </c>
      <c r="S246" s="25">
        <f t="shared" ca="1" si="7"/>
        <v>5386514.7180632772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1514596.3651448085</v>
      </c>
      <c r="R247" s="25">
        <f t="array" aca="1" ref="R247" ca="1">INDEX('Lorri 401b'!L:L,MATCH('Retirement Calculator'!A247,'Lorri 401b'!N:N,0),0)</f>
        <v>3864186.0187774817</v>
      </c>
      <c r="S247" s="25">
        <f t="shared" ca="1" si="7"/>
        <v>5378782.3839222901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1512476.5718125508</v>
      </c>
      <c r="R248" s="25">
        <f t="array" aca="1" ref="R248" ca="1">INDEX('Lorri 401b'!L:L,MATCH('Retirement Calculator'!A248,'Lorri 401b'!N:N,0),0)</f>
        <v>3858541.2599098315</v>
      </c>
      <c r="S248" s="25">
        <f t="shared" ca="1" si="7"/>
        <v>5371017.8317223825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1510347.9460080753</v>
      </c>
      <c r="R249" s="25">
        <f t="array" aca="1" ref="R249" ca="1">INDEX('Lorri 401b'!L:L,MATCH('Retirement Calculator'!A249,'Lorri 401b'!N:N,0),0)</f>
        <v>3852872.9812135664</v>
      </c>
      <c r="S249" s="25">
        <f t="shared" ca="1" si="7"/>
        <v>5363220.9272216419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1508210.4509294145</v>
      </c>
      <c r="R250" s="25">
        <f t="array" aca="1" ref="R250" ca="1">INDEX('Lorri 401b'!L:L,MATCH('Retirement Calculator'!A250,'Lorri 401b'!N:N,0),0)</f>
        <v>3847181.0846894002</v>
      </c>
      <c r="S250" s="25">
        <f t="shared" ca="1" si="7"/>
        <v>5355391.5356188146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1506064.0496212593</v>
      </c>
      <c r="R251" s="25">
        <f t="array" aca="1" ref="R251" ca="1">INDEX('Lorri 401b'!L:L,MATCH('Retirement Calculator'!A251,'Lorri 401b'!N:N,0),0)</f>
        <v>3841465.4719297164</v>
      </c>
      <c r="S251" s="25">
        <f t="shared" ca="1" si="7"/>
        <v>5347529.5215509757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1503908.7049743203</v>
      </c>
      <c r="R252" s="25">
        <f t="array" aca="1" ref="R252" ca="1">INDEX('Lorri 401b'!L:L,MATCH('Retirement Calculator'!A252,'Lorri 401b'!N:N,0),0)</f>
        <v>3835726.0441168672</v>
      </c>
      <c r="S252" s="25">
        <f t="shared" ca="1" si="7"/>
        <v>5339634.7490911875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1501744.3797246856</v>
      </c>
      <c r="R253" s="25">
        <f t="array" aca="1" ref="R253" ca="1">INDEX('Lorri 401b'!L:L,MATCH('Retirement Calculator'!A253,'Lorri 401b'!N:N,0),0)</f>
        <v>3829962.7020214647</v>
      </c>
      <c r="S253" s="25">
        <f t="shared" ca="1" si="7"/>
        <v>5331707.0817461498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1499571.0364531772</v>
      </c>
      <c r="R254" s="25">
        <f t="array" aca="1" ref="R254" ca="1">INDEX('Lorri 401b'!L:L,MATCH('Retirement Calculator'!A254,'Lorri 401b'!N:N,0),0)</f>
        <v>3824175.3460006644</v>
      </c>
      <c r="S254" s="25">
        <f t="shared" ca="1" si="7"/>
        <v>5323746.3824538421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1497388.6375847044</v>
      </c>
      <c r="R255" s="25">
        <f t="array" aca="1" ref="R255" ca="1">INDEX('Lorri 401b'!L:L,MATCH('Retirement Calculator'!A255,'Lorri 401b'!N:N,0),0)</f>
        <v>3818363.8759964444</v>
      </c>
      <c r="S255" s="25">
        <f t="shared" ca="1" si="7"/>
        <v>5315752.5135811493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1495197.145387613</v>
      </c>
      <c r="R256" s="25">
        <f t="array" aca="1" ref="R256" ca="1">INDEX('Lorri 401b'!L:L,MATCH('Retirement Calculator'!A256,'Lorri 401b'!N:N,0),0)</f>
        <v>3812528.1915338733</v>
      </c>
      <c r="S256" s="25">
        <f t="shared" ca="1" si="7"/>
        <v>5307725.3369214861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1492996.5219730337</v>
      </c>
      <c r="R257" s="25">
        <f t="array" aca="1" ref="R257" ca="1">INDEX('Lorri 401b'!L:L,MATCH('Retirement Calculator'!A257,'Lorri 401b'!N:N,0),0)</f>
        <v>3806668.1917193751</v>
      </c>
      <c r="S257" s="25">
        <f t="shared" ca="1" si="7"/>
        <v>5299664.713692409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1490786.729294227</v>
      </c>
      <c r="R258" s="25">
        <f t="array" aca="1" ref="R258" ca="1">INDEX('Lorri 401b'!L:L,MATCH('Retirement Calculator'!A258,'Lorri 401b'!N:N,0),0)</f>
        <v>3800783.7752389829</v>
      </c>
      <c r="S258" s="25">
        <f t="shared" ca="1" si="7"/>
        <v>5291570.5045332098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1488567.7291459253</v>
      </c>
      <c r="R259" s="25">
        <f t="array" aca="1" ref="R259" ca="1">INDEX('Lorri 401b'!L:L,MATCH('Retirement Calculator'!A259,'Lorri 401b'!N:N,0),0)</f>
        <v>3794874.8403565888</v>
      </c>
      <c r="S259" s="25">
        <f t="shared" ca="1" si="7"/>
        <v>5283442.5695025139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1486339.4831636723</v>
      </c>
      <c r="R260" s="25">
        <f t="array" aca="1" ref="R260" ca="1">INDEX('Lorri 401b'!L:L,MATCH('Retirement Calculator'!A260,'Lorri 401b'!N:N,0),0)</f>
        <v>3788941.2849121848</v>
      </c>
      <c r="S260" s="25">
        <f t="shared" ca="1" si="7"/>
        <v>5275280.7680758573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1484101.9528231598</v>
      </c>
      <c r="R261" s="25">
        <f t="array" aca="1" ref="R261" ca="1">INDEX('Lorri 401b'!L:L,MATCH('Retirement Calculator'!A261,'Lorri 401b'!N:N,0),0)</f>
        <v>3782983.0063200961</v>
      </c>
      <c r="S261" s="25">
        <f t="shared" ca="1" si="7"/>
        <v>5267084.9591432558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1481855.0994395618</v>
      </c>
      <c r="R262" s="25">
        <f t="array" aca="1" ref="R262" ca="1">INDEX('Lorri 401b'!L:L,MATCH('Retirement Calculator'!A262,'Lorri 401b'!N:N,0),0)</f>
        <v>3776999.9015672067</v>
      </c>
      <c r="S262" s="25">
        <f t="shared" ca="1" si="7"/>
        <v>5258855.001006769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1479598.8841668656</v>
      </c>
      <c r="R263" s="25">
        <f t="array" aca="1" ref="R263" ca="1">INDEX('Lorri 401b'!L:L,MATCH('Retirement Calculator'!A263,'Lorri 401b'!N:N,0),0)</f>
        <v>3770991.8672111803</v>
      </c>
      <c r="S263" s="25">
        <f t="shared" ca="1" si="7"/>
        <v>5250590.7513780463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1477333.2679971997</v>
      </c>
      <c r="R264" s="25">
        <f t="array" aca="1" ref="R264" ca="1">INDEX('Lorri 401b'!L:L,MATCH('Retirement Calculator'!A264,'Lorri 401b'!N:N,0),0)</f>
        <v>3764958.7993786708</v>
      </c>
      <c r="S264" s="25">
        <f t="shared" ca="1" si="7"/>
        <v>5242292.0673758704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1475058.2117601603</v>
      </c>
      <c r="R265" s="25">
        <f t="array" aca="1" ref="R265" ca="1">INDEX('Lorri 401b'!L:L,MATCH('Retirement Calculator'!A265,'Lorri 401b'!N:N,0),0)</f>
        <v>3758900.5937635256</v>
      </c>
      <c r="S265" s="25">
        <f t="shared" ca="1" si="7"/>
        <v>5233958.8055236861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1472773.6761221332</v>
      </c>
      <c r="R266" s="25">
        <f t="array" aca="1" ref="R266" ca="1">INDEX('Lorri 401b'!L:L,MATCH('Retirement Calculator'!A266,'Lorri 401b'!N:N,0),0)</f>
        <v>3752817.1456249841</v>
      </c>
      <c r="S266" s="25">
        <f t="shared" ref="S266:S520" ca="1" si="267">SUM(Q266:R266)</f>
        <v>5225590.8217471167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1470479.6215856143</v>
      </c>
      <c r="R267" s="25">
        <f t="array" aca="1" ref="R267" ca="1">INDEX('Lorri 401b'!L:L,MATCH('Retirement Calculator'!A267,'Lorri 401b'!N:N,0),0)</f>
        <v>3746708.3497858653</v>
      </c>
      <c r="S267" s="25">
        <f t="shared" ca="1" si="267"/>
        <v>5217187.9713714793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1468176.0084885266</v>
      </c>
      <c r="R268" s="25">
        <f t="array" aca="1" ref="R268" ca="1">INDEX('Lorri 401b'!L:L,MATCH('Retirement Calculator'!A268,'Lorri 401b'!N:N,0),0)</f>
        <v>3740574.1006307499</v>
      </c>
      <c r="S268" s="25">
        <f t="shared" ca="1" si="267"/>
        <v>5208750.1091192765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1465862.7970035344</v>
      </c>
      <c r="R269" s="25">
        <f t="array" aca="1" ref="R269" ca="1">INDEX('Lorri 401b'!L:L,MATCH('Retirement Calculator'!A269,'Lorri 401b'!N:N,0),0)</f>
        <v>3734414.2921041553</v>
      </c>
      <c r="S269" s="25">
        <f t="shared" ca="1" si="267"/>
        <v>5200277.0891076894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1463539.9471373546</v>
      </c>
      <c r="R270" s="25">
        <f t="array" aca="1" ref="R270" ca="1">INDEX('Lorri 401b'!L:L,MATCH('Retirement Calculator'!A270,'Lorri 401b'!N:N,0),0)</f>
        <v>3728228.8177086995</v>
      </c>
      <c r="S270" s="25">
        <f t="shared" ca="1" si="267"/>
        <v>5191768.7648460539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1461207.4187300659</v>
      </c>
      <c r="R271" s="25">
        <f t="array" aca="1" ref="R271" ca="1">INDEX('Lorri 401b'!L:L,MATCH('Retirement Calculator'!A271,'Lorri 401b'!N:N,0),0)</f>
        <v>3722017.5705032628</v>
      </c>
      <c r="S271" s="25">
        <f t="shared" ca="1" si="267"/>
        <v>5183224.989233329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1458865.1714544133</v>
      </c>
      <c r="R272" s="25">
        <f t="array" aca="1" ref="R272" ca="1">INDEX('Lorri 401b'!L:L,MATCH('Retirement Calculator'!A272,'Lorri 401b'!N:N,0),0)</f>
        <v>3715780.4431011369</v>
      </c>
      <c r="S272" s="25">
        <f t="shared" ca="1" si="267"/>
        <v>5174645.6145555507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1456513.1648151122</v>
      </c>
      <c r="R273" s="25">
        <f t="array" aca="1" ref="R273" ca="1">INDEX('Lorri 401b'!L:L,MATCH('Retirement Calculator'!A273,'Lorri 401b'!N:N,0),0)</f>
        <v>3709517.3276681686</v>
      </c>
      <c r="S273" s="25">
        <f t="shared" ca="1" si="267"/>
        <v>5166030.4924832806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1454151.3581481474</v>
      </c>
      <c r="R274" s="25">
        <f t="array" aca="1" ref="R274" ca="1">INDEX('Lorri 401b'!L:L,MATCH('Retirement Calculator'!A274,'Lorri 401b'!N:N,0),0)</f>
        <v>3703228.1159208962</v>
      </c>
      <c r="S274" s="25">
        <f t="shared" ca="1" si="267"/>
        <v>5157379.474069044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1451779.7106200701</v>
      </c>
      <c r="R275" s="25">
        <f t="array" aca="1" ref="R275" ca="1">INDEX('Lorri 401b'!L:L,MATCH('Retirement Calculator'!A275,'Lorri 401b'!N:N,0),0)</f>
        <v>3696912.6991246771</v>
      </c>
      <c r="S275" s="25">
        <f t="shared" ca="1" si="267"/>
        <v>5148692.409744747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1449398.1812272926</v>
      </c>
      <c r="R276" s="25">
        <f t="array" aca="1" ref="R276" ca="1">INDEX('Lorri 401b'!L:L,MATCH('Retirement Calculator'!A276,'Lorri 401b'!N:N,0),0)</f>
        <v>3690570.9680918069</v>
      </c>
      <c r="S276" s="25">
        <f t="shared" ca="1" si="267"/>
        <v>5139969.1493190993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1447006.7287953785</v>
      </c>
      <c r="R277" s="25">
        <f t="array" aca="1" ref="R277" ca="1">INDEX('Lorri 401b'!L:L,MATCH('Retirement Calculator'!A277,'Lorri 401b'!N:N,0),0)</f>
        <v>3684202.8131796331</v>
      </c>
      <c r="S277" s="25">
        <f t="shared" ca="1" si="267"/>
        <v>5131209.541975012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1444605.3119783315</v>
      </c>
      <c r="R278" s="25">
        <f t="array" aca="1" ref="R278" ca="1">INDEX('Lorri 401b'!L:L,MATCH('Retirement Calculator'!A278,'Lorri 401b'!N:N,0),0)</f>
        <v>3677808.1242886586</v>
      </c>
      <c r="S278" s="25">
        <f t="shared" ca="1" si="267"/>
        <v>5122413.4362669904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1442193.8892578802</v>
      </c>
      <c r="R279" s="25">
        <f t="array" aca="1" ref="R279" ca="1">INDEX('Lorri 401b'!L:L,MATCH('Retirement Calculator'!A279,'Lorri 401b'!N:N,0),0)</f>
        <v>3671386.7908606385</v>
      </c>
      <c r="S279" s="25">
        <f t="shared" ca="1" si="267"/>
        <v>5113580.6801185189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1439772.4189427602</v>
      </c>
      <c r="R280" s="25">
        <f t="array" aca="1" ref="R280" ca="1">INDEX('Lorri 401b'!L:L,MATCH('Retirement Calculator'!A280,'Lorri 401b'!N:N,0),0)</f>
        <v>3664938.7018766683</v>
      </c>
      <c r="S280" s="25">
        <f t="shared" ca="1" si="267"/>
        <v>5104711.1208194289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1437340.859167994</v>
      </c>
      <c r="R281" s="25">
        <f t="array" aca="1" ref="R281" ca="1">INDEX('Lorri 401b'!L:L,MATCH('Retirement Calculator'!A281,'Lorri 401b'!N:N,0),0)</f>
        <v>3658463.7458552648</v>
      </c>
      <c r="S281" s="25">
        <f t="shared" ca="1" si="267"/>
        <v>5095804.6050232593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1434899.1678941662</v>
      </c>
      <c r="R282" s="25">
        <f t="array" aca="1" ref="R282" ca="1">INDEX('Lorri 401b'!L:L,MATCH('Retirement Calculator'!A282,'Lorri 401b'!N:N,0),0)</f>
        <v>3651961.8108504387</v>
      </c>
      <c r="S282" s="25">
        <f t="shared" ca="1" si="267"/>
        <v>5086860.9787446046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1432447.3029066974</v>
      </c>
      <c r="R283" s="25">
        <f t="array" aca="1" ref="R283" ca="1">INDEX('Lorri 401b'!L:L,MATCH('Retirement Calculator'!A283,'Lorri 401b'!N:N,0),0)</f>
        <v>3645432.7844497594</v>
      </c>
      <c r="S283" s="25">
        <f t="shared" ca="1" si="267"/>
        <v>5077880.0873564566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1429985.2218151141</v>
      </c>
      <c r="R284" s="25">
        <f t="array" aca="1" ref="R284" ca="1">INDEX('Lorri 401b'!L:L,MATCH('Retirement Calculator'!A284,'Lorri 401b'!N:N,0),0)</f>
        <v>3638876.5537724104</v>
      </c>
      <c r="S284" s="25">
        <f t="shared" ca="1" si="267"/>
        <v>5068861.7755875243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1427512.8820523161</v>
      </c>
      <c r="R285" s="25">
        <f t="array" aca="1" ref="R285" ca="1">INDEX('Lorri 401b'!L:L,MATCH('Retirement Calculator'!A285,'Lorri 401b'!N:N,0),0)</f>
        <v>3632293.0054672393</v>
      </c>
      <c r="S285" s="25">
        <f t="shared" ca="1" si="267"/>
        <v>5059805.8875195552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1425030.2408738397</v>
      </c>
      <c r="R286" s="25">
        <f t="array" aca="1" ref="R286" ca="1">INDEX('Lorri 401b'!L:L,MATCH('Retirement Calculator'!A286,'Lorri 401b'!N:N,0),0)</f>
        <v>3625682.0257107965</v>
      </c>
      <c r="S286" s="25">
        <f t="shared" ca="1" si="267"/>
        <v>5050712.2665846366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1422537.2553571197</v>
      </c>
      <c r="R287" s="25">
        <f t="array" aca="1" ref="R287" ca="1">INDEX('Lorri 401b'!L:L,MATCH('Retirement Calculator'!A287,'Lorri 401b'!N:N,0),0)</f>
        <v>3619043.5002053687</v>
      </c>
      <c r="S287" s="25">
        <f t="shared" ca="1" si="267"/>
        <v>5041580.755562488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1420033.8824007467</v>
      </c>
      <c r="R288" s="25">
        <f t="array" aca="1" ref="R288" ca="1">INDEX('Lorri 401b'!L:L,MATCH('Retirement Calculator'!A288,'Lorri 401b'!N:N,0),0)</f>
        <v>3612377.3141770014</v>
      </c>
      <c r="S288" s="25">
        <f t="shared" ca="1" si="267"/>
        <v>5032411.1965777483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1417520.0787237221</v>
      </c>
      <c r="R289" s="25">
        <f t="array" aca="1" ref="R289" ca="1">INDEX('Lorri 401b'!L:L,MATCH('Retirement Calculator'!A289,'Lorri 401b'!N:N,0),0)</f>
        <v>3605683.3523735157</v>
      </c>
      <c r="S289" s="25">
        <f t="shared" ca="1" si="267"/>
        <v>5023203.4310972374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1414995.8008647098</v>
      </c>
      <c r="R290" s="25">
        <f t="array" aca="1" ref="R290" ca="1">INDEX('Lorri 401b'!L:L,MATCH('Retirement Calculator'!A290,'Lorri 401b'!N:N,0),0)</f>
        <v>3598961.4990625158</v>
      </c>
      <c r="S290" s="25">
        <f t="shared" ca="1" si="267"/>
        <v>5013957.2999272253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1412461.0051812849</v>
      </c>
      <c r="R291" s="25">
        <f t="array" aca="1" ref="R291" ca="1">INDEX('Lorri 401b'!L:L,MATCH('Retirement Calculator'!A291,'Lorri 401b'!N:N,0),0)</f>
        <v>3592211.6380293868</v>
      </c>
      <c r="S291" s="25">
        <f t="shared" ca="1" si="267"/>
        <v>5004672.6432106718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1409915.6478491791</v>
      </c>
      <c r="R292" s="25">
        <f t="array" aca="1" ref="R292" ca="1">INDEX('Lorri 401b'!L:L,MATCH('Retirement Calculator'!A292,'Lorri 401b'!N:N,0),0)</f>
        <v>3585433.6525752861</v>
      </c>
      <c r="S292" s="25">
        <f t="shared" ca="1" si="267"/>
        <v>4995349.300424465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1407359.6848615229</v>
      </c>
      <c r="R293" s="25">
        <f t="array" aca="1" ref="R293" ca="1">INDEX('Lorri 401b'!L:L,MATCH('Retirement Calculator'!A293,'Lorri 401b'!N:N,0),0)</f>
        <v>3578627.4255151269</v>
      </c>
      <c r="S293" s="25">
        <f t="shared" ca="1" si="267"/>
        <v>4985987.1103766495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1404793.0720280849</v>
      </c>
      <c r="R294" s="25">
        <f t="array" aca="1" ref="R294" ca="1">INDEX('Lorri 401b'!L:L,MATCH('Retirement Calculator'!A294,'Lorri 401b'!N:N,0),0)</f>
        <v>3571792.8391755503</v>
      </c>
      <c r="S294" s="25">
        <f t="shared" ca="1" si="267"/>
        <v>4976585.9112036349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1402215.7649745075</v>
      </c>
      <c r="R295" s="25">
        <f t="array" aca="1" ref="R295" ca="1">INDEX('Lorri 401b'!L:L,MATCH('Retirement Calculator'!A295,'Lorri 401b'!N:N,0),0)</f>
        <v>3564929.7753928923</v>
      </c>
      <c r="S295" s="25">
        <f t="shared" ca="1" si="267"/>
        <v>4967145.5403674003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1399627.7191415401</v>
      </c>
      <c r="R296" s="25">
        <f t="array" aca="1" ref="R296" ca="1">INDEX('Lorri 401b'!L:L,MATCH('Retirement Calculator'!A296,'Lorri 401b'!N:N,0),0)</f>
        <v>3558038.1155111399</v>
      </c>
      <c r="S296" s="25">
        <f t="shared" ca="1" si="267"/>
        <v>4957665.83465268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1397028.8897842688</v>
      </c>
      <c r="R297" s="25">
        <f t="array" aca="1" ref="R297" ca="1">INDEX('Lorri 401b'!L:L,MATCH('Retirement Calculator'!A297,'Lorri 401b'!N:N,0),0)</f>
        <v>3551117.7403798802</v>
      </c>
      <c r="S297" s="25">
        <f t="shared" ca="1" si="267"/>
        <v>4948146.6301641492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1394419.2319713421</v>
      </c>
      <c r="R298" s="25">
        <f t="array" aca="1" ref="R298" ca="1">INDEX('Lorri 401b'!L:L,MATCH('Retirement Calculator'!A298,'Lorri 401b'!N:N,0),0)</f>
        <v>3544168.53035224</v>
      </c>
      <c r="S298" s="25">
        <f t="shared" ca="1" si="267"/>
        <v>4938587.7623235825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1391798.7005841949</v>
      </c>
      <c r="R299" s="25">
        <f t="array" aca="1" ref="R299" ca="1">INDEX('Lorri 401b'!L:L,MATCH('Retirement Calculator'!A299,'Lorri 401b'!N:N,0),0)</f>
        <v>3537190.3652828182</v>
      </c>
      <c r="S299" s="25">
        <f t="shared" ca="1" si="267"/>
        <v>4928989.0658670133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1389167.2503162678</v>
      </c>
      <c r="R300" s="25">
        <f t="array" aca="1" ref="R300" ca="1">INDEX('Lorri 401b'!L:L,MATCH('Retirement Calculator'!A300,'Lorri 401b'!N:N,0),0)</f>
        <v>3530183.1245256071</v>
      </c>
      <c r="S300" s="25">
        <f t="shared" ca="1" si="267"/>
        <v>4919350.3748418745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1386524.8356722244</v>
      </c>
      <c r="R301" s="25">
        <f t="array" aca="1" ref="R301" ca="1">INDEX('Lorri 401b'!L:L,MATCH('Retirement Calculator'!A301,'Lorri 401b'!N:N,0),0)</f>
        <v>3523146.6869319077</v>
      </c>
      <c r="S301" s="25">
        <f t="shared" ca="1" si="267"/>
        <v>4909671.5226041321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1383871.4109671642</v>
      </c>
      <c r="R302" s="25">
        <f t="array" aca="1" ref="R302" ca="1">INDEX('Lorri 401b'!L:L,MATCH('Retirement Calculator'!A302,'Lorri 401b'!N:N,0),0)</f>
        <v>3516080.9308482343</v>
      </c>
      <c r="S302" s="25">
        <f t="shared" ca="1" si="267"/>
        <v>4899952.341815399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1381206.9303258329</v>
      </c>
      <c r="R303" s="25">
        <f t="array" aca="1" ref="R303" ca="1">INDEX('Lorri 401b'!L:L,MATCH('Retirement Calculator'!A303,'Lorri 401b'!N:N,0),0)</f>
        <v>3508985.7341142124</v>
      </c>
      <c r="S303" s="25">
        <f t="shared" ca="1" si="267"/>
        <v>4890192.6644400451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1378531.3476818295</v>
      </c>
      <c r="R304" s="25">
        <f t="array" aca="1" ref="R304" ca="1">INDEX('Lorri 401b'!L:L,MATCH('Retirement Calculator'!A304,'Lorri 401b'!N:N,0),0)</f>
        <v>3501860.9740604656</v>
      </c>
      <c r="S304" s="25">
        <f t="shared" ca="1" si="267"/>
        <v>4880392.3217422953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1375844.6167768093</v>
      </c>
      <c r="R305" s="25">
        <f t="array" aca="1" ref="R305" ca="1">INDEX('Lorri 401b'!L:L,MATCH('Retirement Calculator'!A305,'Lorri 401b'!N:N,0),0)</f>
        <v>3494706.5275064944</v>
      </c>
      <c r="S305" s="25">
        <f t="shared" ca="1" si="267"/>
        <v>4870551.144283304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1373146.6911596849</v>
      </c>
      <c r="R306" s="25">
        <f t="array" aca="1" ref="R306" ca="1">INDEX('Lorri 401b'!L:L,MATCH('Retirement Calculator'!A306,'Lorri 401b'!N:N,0),0)</f>
        <v>3487522.2707585488</v>
      </c>
      <c r="S306" s="25">
        <f t="shared" ca="1" si="267"/>
        <v>4860668.9619182339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1370437.5241858226</v>
      </c>
      <c r="R307" s="25">
        <f t="array" aca="1" ref="R307" ca="1">INDEX('Lorri 401b'!L:L,MATCH('Retirement Calculator'!A307,'Lorri 401b'!N:N,0),0)</f>
        <v>3480308.0796074863</v>
      </c>
      <c r="S307" s="25">
        <f t="shared" ca="1" si="267"/>
        <v>4850745.6037933091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1367717.0690162356</v>
      </c>
      <c r="R308" s="25">
        <f t="array" aca="1" ref="R308" ca="1">INDEX('Lorri 401b'!L:L,MATCH('Retirement Calculator'!A308,'Lorri 401b'!N:N,0),0)</f>
        <v>3473063.8293266278</v>
      </c>
      <c r="S308" s="25">
        <f t="shared" ca="1" si="267"/>
        <v>4840780.8983428637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1364985.2786167755</v>
      </c>
      <c r="R309" s="25">
        <f t="array" aca="1" ref="R309" ca="1">INDEX('Lorri 401b'!L:L,MATCH('Retirement Calculator'!A309,'Lorri 401b'!N:N,0),0)</f>
        <v>3465789.3946695994</v>
      </c>
      <c r="S309" s="25">
        <f t="shared" ca="1" si="267"/>
        <v>4830774.6732863747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1362242.1057573177</v>
      </c>
      <c r="R310" s="25">
        <f t="array" aca="1" ref="R310" ca="1">INDEX('Lorri 401b'!L:L,MATCH('Retirement Calculator'!A310,'Lorri 401b'!N:N,0),0)</f>
        <v>3458484.6498681665</v>
      </c>
      <c r="S310" s="25">
        <f t="shared" ca="1" si="267"/>
        <v>4820726.7556254845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1359487.5030109454</v>
      </c>
      <c r="R311" s="25">
        <f t="array" aca="1" ref="R311" ca="1">INDEX('Lorri 401b'!L:L,MATCH('Retirement Calculator'!A311,'Lorri 401b'!N:N,0),0)</f>
        <v>3451149.468630061</v>
      </c>
      <c r="S311" s="25">
        <f t="shared" ca="1" si="267"/>
        <v>4810636.9716410059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1356721.4227531299</v>
      </c>
      <c r="R312" s="25">
        <f t="array" aca="1" ref="R312" ca="1">INDEX('Lorri 401b'!L:L,MATCH('Retirement Calculator'!A312,'Lorri 401b'!N:N,0),0)</f>
        <v>3443783.7241367968</v>
      </c>
      <c r="S312" s="25">
        <f t="shared" ca="1" si="267"/>
        <v>4800505.1468899269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1353943.8171609067</v>
      </c>
      <c r="R313" s="25">
        <f t="array" aca="1" ref="R313" ca="1">INDEX('Lorri 401b'!L:L,MATCH('Retirement Calculator'!A313,'Lorri 401b'!N:N,0),0)</f>
        <v>3436387.2890414773</v>
      </c>
      <c r="S313" s="25">
        <f t="shared" ca="1" si="267"/>
        <v>4790331.1062023845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1351154.6382120494</v>
      </c>
      <c r="R314" s="25">
        <f t="array" aca="1" ref="R314" ca="1">INDEX('Lorri 401b'!L:L,MATCH('Retirement Calculator'!A314,'Lorri 401b'!N:N,0),0)</f>
        <v>3428960.0354665937</v>
      </c>
      <c r="S314" s="25">
        <f t="shared" ca="1" si="267"/>
        <v>4780114.6736786431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1348353.8376842386</v>
      </c>
      <c r="R315" s="25">
        <f t="array" aca="1" ref="R315" ca="1">INDEX('Lorri 401b'!L:L,MATCH('Retirement Calculator'!A315,'Lorri 401b'!N:N,0),0)</f>
        <v>3421501.8350018151</v>
      </c>
      <c r="S315" s="25">
        <f t="shared" ca="1" si="267"/>
        <v>4769855.6726860534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1345541.3671542285</v>
      </c>
      <c r="R316" s="25">
        <f t="array" aca="1" ref="R316" ca="1">INDEX('Lorri 401b'!L:L,MATCH('Retirement Calculator'!A316,'Lorri 401b'!N:N,0),0)</f>
        <v>3414012.5587017662</v>
      </c>
      <c r="S316" s="25">
        <f t="shared" ca="1" si="267"/>
        <v>4759553.9258559942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1342717.1779970101</v>
      </c>
      <c r="R317" s="25">
        <f t="array" aca="1" ref="R317" ca="1">INDEX('Lorri 401b'!L:L,MATCH('Retirement Calculator'!A317,'Lorri 401b'!N:N,0),0)</f>
        <v>3406492.0770838005</v>
      </c>
      <c r="S317" s="25">
        <f t="shared" ca="1" si="267"/>
        <v>4749209.2550808107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1339881.2213849698</v>
      </c>
      <c r="R318" s="25">
        <f t="array" aca="1" ref="R318" ca="1">INDEX('Lorri 401b'!L:L,MATCH('Retirement Calculator'!A318,'Lorri 401b'!N:N,0),0)</f>
        <v>3398940.26012576</v>
      </c>
      <c r="S318" s="25">
        <f t="shared" ca="1" si="267"/>
        <v>4738821.4815107295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1337033.448287046</v>
      </c>
      <c r="R319" s="25">
        <f t="array" aca="1" ref="R319" ca="1">INDEX('Lorri 401b'!L:L,MATCH('Retirement Calculator'!A319,'Lorri 401b'!N:N,0),0)</f>
        <v>3391356.9772637277</v>
      </c>
      <c r="S319" s="25">
        <f t="shared" ca="1" si="267"/>
        <v>4728390.4255507737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1334173.809467881</v>
      </c>
      <c r="R320" s="25">
        <f t="array" aca="1" ref="R320" ca="1">INDEX('Lorri 401b'!L:L,MATCH('Retirement Calculator'!A320,'Lorri 401b'!N:N,0),0)</f>
        <v>3383742.0973897702</v>
      </c>
      <c r="S320" s="25">
        <f t="shared" ca="1" si="267"/>
        <v>4717915.9068576507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1331302.2554869694</v>
      </c>
      <c r="R321" s="25">
        <f t="array" aca="1" ref="R321" ca="1">INDEX('Lorri 401b'!L:L,MATCH('Retirement Calculator'!A321,'Lorri 401b'!N:N,0),0)</f>
        <v>3376095.4888496716</v>
      </c>
      <c r="S321" s="25">
        <f t="shared" ca="1" si="267"/>
        <v>4707397.7443366405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1328418.7366978039</v>
      </c>
      <c r="R322" s="25">
        <f t="array" aca="1" ref="R322" ca="1">INDEX('Lorri 401b'!L:L,MATCH('Retirement Calculator'!A322,'Lorri 401b'!N:N,0),0)</f>
        <v>3368417.0194406556</v>
      </c>
      <c r="S322" s="25">
        <f t="shared" ca="1" si="267"/>
        <v>4696835.7561384598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1325523.203247017</v>
      </c>
      <c r="R323" s="25">
        <f t="array" aca="1" ref="R323" ca="1">INDEX('Lorri 401b'!L:L,MATCH('Retirement Calculator'!A323,'Lorri 401b'!N:N,0),0)</f>
        <v>3360706.5564091019</v>
      </c>
      <c r="S323" s="25">
        <f t="shared" ca="1" si="267"/>
        <v>4686229.7596561192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1322615.6050735184</v>
      </c>
      <c r="R324" s="25">
        <f t="array" aca="1" ref="R324" ca="1">INDEX('Lorri 401b'!L:L,MATCH('Retirement Calculator'!A324,'Lorri 401b'!N:N,0),0)</f>
        <v>3352963.9664482502</v>
      </c>
      <c r="S324" s="25">
        <f t="shared" ca="1" si="267"/>
        <v>4675579.5715217683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1319695.8919076303</v>
      </c>
      <c r="R325" s="25">
        <f t="array" aca="1" ref="R325" ca="1">INDEX('Lorri 401b'!L:L,MATCH('Retirement Calculator'!A325,'Lorri 401b'!N:N,0),0)</f>
        <v>3345189.1156958952</v>
      </c>
      <c r="S325" s="25">
        <f t="shared" ca="1" si="267"/>
        <v>4664885.0076035252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1316764.0132702177</v>
      </c>
      <c r="R326" s="25">
        <f t="array" aca="1" ref="R326" ca="1">INDEX('Lorri 401b'!L:L,MATCH('Retirement Calculator'!A326,'Lorri 401b'!N:N,0),0)</f>
        <v>3337381.8697320716</v>
      </c>
      <c r="S326" s="25">
        <f t="shared" ca="1" si="267"/>
        <v>4654145.8830022896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1313819.9184718158</v>
      </c>
      <c r="R327" s="25">
        <f t="array" aca="1" ref="R327" ca="1">INDEX('Lorri 401b'!L:L,MATCH('Retirement Calculator'!A327,'Lorri 401b'!N:N,0),0)</f>
        <v>3329542.0935767326</v>
      </c>
      <c r="S327" s="25">
        <f t="shared" ca="1" si="267"/>
        <v>4643362.0120485481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1310863.556611754</v>
      </c>
      <c r="R328" s="25">
        <f t="array" aca="1" ref="R328" ca="1">INDEX('Lorri 401b'!L:L,MATCH('Retirement Calculator'!A328,'Lorri 401b'!N:N,0),0)</f>
        <v>3321669.6516874125</v>
      </c>
      <c r="S328" s="25">
        <f t="shared" ca="1" si="267"/>
        <v>4632533.2082991665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1307894.8765772751</v>
      </c>
      <c r="R329" s="25">
        <f t="array" aca="1" ref="R329" ca="1">INDEX('Lorri 401b'!L:L,MATCH('Retirement Calculator'!A329,'Lorri 401b'!N:N,0),0)</f>
        <v>3313764.407956887</v>
      </c>
      <c r="S329" s="25">
        <f t="shared" ca="1" si="267"/>
        <v>4621659.2845341619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1304913.8270426528</v>
      </c>
      <c r="R330" s="25">
        <f t="array" aca="1" ref="R330" ca="1">INDEX('Lorri 401b'!L:L,MATCH('Retirement Calculator'!A330,'Lorri 401b'!N:N,0),0)</f>
        <v>3305826.2257108176</v>
      </c>
      <c r="S330" s="25">
        <f t="shared" ca="1" si="267"/>
        <v>4610740.0527534708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1301920.3564683027</v>
      </c>
      <c r="R331" s="25">
        <f t="array" aca="1" ref="R331" ca="1">INDEX('Lorri 401b'!L:L,MATCH('Retirement Calculator'!A331,'Lorri 401b'!N:N,0),0)</f>
        <v>3297854.96770539</v>
      </c>
      <c r="S331" s="25">
        <f t="shared" ca="1" si="267"/>
        <v>4599775.3241736926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1298914.4130998929</v>
      </c>
      <c r="R332" s="25">
        <f t="array" aca="1" ref="R332" ca="1">INDEX('Lorri 401b'!L:L,MATCH('Retirement Calculator'!A332,'Lorri 401b'!N:N,0),0)</f>
        <v>3289850.4961249395</v>
      </c>
      <c r="S332" s="25">
        <f t="shared" ca="1" si="267"/>
        <v>4588764.9092248324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1295895.944967448</v>
      </c>
      <c r="R333" s="25">
        <f t="array" aca="1" ref="R333" ca="1">INDEX('Lorri 401b'!L:L,MATCH('Retirement Calculator'!A333,'Lorri 401b'!N:N,0),0)</f>
        <v>3281812.6725795707</v>
      </c>
      <c r="S333" s="25">
        <f t="shared" ca="1" si="267"/>
        <v>4577708.6175470185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1292864.8998844512</v>
      </c>
      <c r="R334" s="25">
        <f t="array" aca="1" ref="R334" ca="1">INDEX('Lorri 401b'!L:L,MATCH('Retirement Calculator'!A334,'Lorri 401b'!N:N,0),0)</f>
        <v>3273741.3581027626</v>
      </c>
      <c r="S334" s="25">
        <f t="shared" ca="1" si="267"/>
        <v>4566606.2579872143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1289821.225446942</v>
      </c>
      <c r="R335" s="25">
        <f t="array" aca="1" ref="R335" ca="1">INDEX('Lorri 401b'!L:L,MATCH('Retirement Calculator'!A335,'Lorri 401b'!N:N,0),0)</f>
        <v>3265636.413148968</v>
      </c>
      <c r="S335" s="25">
        <f t="shared" ca="1" si="267"/>
        <v>4555457.6385959098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1286764.8690326097</v>
      </c>
      <c r="R336" s="25">
        <f t="array" aca="1" ref="R336" ca="1">INDEX('Lorri 401b'!L:L,MATCH('Retirement Calculator'!A336,'Lorri 401b'!N:N,0),0)</f>
        <v>3257497.6975911991</v>
      </c>
      <c r="S336" s="25">
        <f t="shared" ca="1" si="267"/>
        <v>4544262.5666238088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1283695.7777998846</v>
      </c>
      <c r="R337" s="25">
        <f t="array" aca="1" ref="R337" ca="1">INDEX('Lorri 401b'!L:L,MATCH('Retirement Calculator'!A337,'Lorri 401b'!N:N,0),0)</f>
        <v>3249325.070718606</v>
      </c>
      <c r="S337" s="25">
        <f t="shared" ca="1" si="267"/>
        <v>4533020.8485184908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1280613.898687023</v>
      </c>
      <c r="R338" s="25">
        <f t="array" aca="1" ref="R338" ca="1">INDEX('Lorri 401b'!L:L,MATCH('Retirement Calculator'!A338,'Lorri 401b'!N:N,0),0)</f>
        <v>3241118.391234044</v>
      </c>
      <c r="S338" s="25">
        <f t="shared" ca="1" si="267"/>
        <v>4521732.2899210667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1277519.1784111911</v>
      </c>
      <c r="R339" s="25">
        <f t="array" aca="1" ref="R339" ca="1">INDEX('Lorri 401b'!L:L,MATCH('Retirement Calculator'!A339,'Lorri 401b'!N:N,0),0)</f>
        <v>3232877.5172516294</v>
      </c>
      <c r="S339" s="25">
        <f t="shared" ca="1" si="267"/>
        <v>4510396.6956628207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1274411.5634675433</v>
      </c>
      <c r="R340" s="25">
        <f t="array" aca="1" ref="R340" ca="1">INDEX('Lorri 401b'!L:L,MATCH('Retirement Calculator'!A340,'Lorri 401b'!N:N,0),0)</f>
        <v>3224602.306294288</v>
      </c>
      <c r="S340" s="25">
        <f t="shared" ca="1" si="267"/>
        <v>4499013.8697618311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1271291.0001282969</v>
      </c>
      <c r="R341" s="25">
        <f t="array" aca="1" ref="R341" ca="1">INDEX('Lorri 401b'!L:L,MATCH('Retirement Calculator'!A341,'Lorri 401b'!N:N,0),0)</f>
        <v>3216292.6152912914</v>
      </c>
      <c r="S341" s="25">
        <f t="shared" ca="1" si="267"/>
        <v>4487583.6154195881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1268157.4344418037</v>
      </c>
      <c r="R342" s="25">
        <f t="array" aca="1" ref="R342" ca="1">INDEX('Lorri 401b'!L:L,MATCH('Retirement Calculator'!A342,'Lorri 401b'!N:N,0),0)</f>
        <v>3207948.3005757821</v>
      </c>
      <c r="S342" s="25">
        <f t="shared" ca="1" si="267"/>
        <v>4476105.7350175856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1265010.8122316168</v>
      </c>
      <c r="R343" s="25">
        <f t="array" aca="1" ref="R343" ca="1">INDEX('Lorri 401b'!L:L,MATCH('Retirement Calculator'!A343,'Lorri 401b'!N:N,0),0)</f>
        <v>3199569.2178822914</v>
      </c>
      <c r="S343" s="25">
        <f t="shared" ca="1" si="267"/>
        <v>4464580.0301139085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1261851.0790955541</v>
      </c>
      <c r="R344" s="25">
        <f t="array" aca="1" ref="R344" ca="1">INDEX('Lorri 401b'!L:L,MATCH('Retirement Calculator'!A344,'Lorri 401b'!N:N,0),0)</f>
        <v>3191155.2223442448</v>
      </c>
      <c r="S344" s="25">
        <f t="shared" ca="1" si="267"/>
        <v>4453006.3014397994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1258678.1804047578</v>
      </c>
      <c r="R345" s="25">
        <f t="array" aca="1" ref="R345" ca="1">INDEX('Lorri 401b'!L:L,MATCH('Retirement Calculator'!A345,'Lorri 401b'!N:N,0),0)</f>
        <v>3182706.1684914562</v>
      </c>
      <c r="S345" s="25">
        <f t="shared" ca="1" si="267"/>
        <v>4441384.3488962138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1255492.0613027499</v>
      </c>
      <c r="R346" s="25">
        <f t="array" aca="1" ref="R346" ca="1">INDEX('Lorri 401b'!L:L,MATCH('Retirement Calculator'!A346,'Lorri 401b'!N:N,0),0)</f>
        <v>3174221.9102476141</v>
      </c>
      <c r="S346" s="25">
        <f t="shared" ca="1" si="267"/>
        <v>4429713.971550364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1252292.6667044836</v>
      </c>
      <c r="R347" s="25">
        <f t="array" aca="1" ref="R347" ca="1">INDEX('Lorri 401b'!L:L,MATCH('Retirement Calculator'!A347,'Lorri 401b'!N:N,0),0)</f>
        <v>3165702.3009277564</v>
      </c>
      <c r="S347" s="25">
        <f t="shared" ca="1" si="267"/>
        <v>4417994.9676322397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1249079.9412953912</v>
      </c>
      <c r="R348" s="25">
        <f t="array" aca="1" ref="R348" ca="1">INDEX('Lorri 401b'!L:L,MATCH('Retirement Calculator'!A348,'Lorri 401b'!N:N,0),0)</f>
        <v>3157147.1932357326</v>
      </c>
      <c r="S348" s="25">
        <f t="shared" ca="1" si="267"/>
        <v>4406227.1345311236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1245853.8295304275</v>
      </c>
      <c r="R349" s="25">
        <f t="array" aca="1" ref="R349" ca="1">INDEX('Lorri 401b'!L:L,MATCH('Retirement Calculator'!A349,'Lorri 401b'!N:N,0),0)</f>
        <v>3148556.4392616586</v>
      </c>
      <c r="S349" s="25">
        <f t="shared" ca="1" si="267"/>
        <v>4394410.2687920863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1242614.2756331097</v>
      </c>
      <c r="R350" s="25">
        <f t="array" aca="1" ref="R350" ca="1">INDEX('Lorri 401b'!L:L,MATCH('Retirement Calculator'!A350,'Lorri 401b'!N:N,0),0)</f>
        <v>3139929.8904793593</v>
      </c>
      <c r="S350" s="25">
        <f t="shared" ca="1" si="267"/>
        <v>4382544.1661124695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1239361.2235945533</v>
      </c>
      <c r="R351" s="25">
        <f t="array" aca="1" ref="R351" ca="1">INDEX('Lorri 401b'!L:L,MATCH('Retirement Calculator'!A351,'Lorri 401b'!N:N,0),0)</f>
        <v>3131267.3977438002</v>
      </c>
      <c r="S351" s="25">
        <f t="shared" ca="1" si="267"/>
        <v>4370628.6213383535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1236094.6171725029</v>
      </c>
      <c r="R352" s="25">
        <f t="array" aca="1" ref="R352" ca="1">INDEX('Lorri 401b'!L:L,MATCH('Retirement Calculator'!A352,'Lorri 401b'!N:N,0),0)</f>
        <v>3122568.81128851</v>
      </c>
      <c r="S352" s="25">
        <f t="shared" ca="1" si="267"/>
        <v>4358663.4284610134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1232814.3998903607</v>
      </c>
      <c r="R353" s="25">
        <f t="array" aca="1" ref="R353" ca="1">INDEX('Lorri 401b'!L:L,MATCH('Retirement Calculator'!A353,'Lorri 401b'!N:N,0),0)</f>
        <v>3113833.980722989</v>
      </c>
      <c r="S353" s="25">
        <f t="shared" ca="1" si="267"/>
        <v>4346648.3806133494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1229520.5150362095</v>
      </c>
      <c r="R354" s="25">
        <f t="array" aca="1" ref="R354" ca="1">INDEX('Lorri 401b'!L:L,MATCH('Retirement Calculator'!A354,'Lorri 401b'!N:N,0),0)</f>
        <v>3105062.7550301119</v>
      </c>
      <c r="S354" s="25">
        <f t="shared" ca="1" si="267"/>
        <v>4334583.2700663209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1226212.9056618325</v>
      </c>
      <c r="R355" s="25">
        <f t="array" aca="1" ref="R355" ca="1">INDEX('Lorri 401b'!L:L,MATCH('Retirement Calculator'!A355,'Lorri 401b'!N:N,0),0)</f>
        <v>3096254.9825635143</v>
      </c>
      <c r="S355" s="25">
        <f t="shared" ca="1" si="267"/>
        <v>4322467.8882253468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1222891.5145817292</v>
      </c>
      <c r="R356" s="25">
        <f t="array" aca="1" ref="R356" ca="1">INDEX('Lorri 401b'!L:L,MATCH('Retirement Calculator'!A356,'Lorri 401b'!N:N,0),0)</f>
        <v>3087410.5110449726</v>
      </c>
      <c r="S356" s="25">
        <f t="shared" ca="1" si="267"/>
        <v>4310302.0256267022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1219556.2843721253</v>
      </c>
      <c r="R357" s="25">
        <f t="array" aca="1" ref="R357" ca="1">INDEX('Lorri 401b'!L:L,MATCH('Retirement Calculator'!A357,'Lorri 401b'!N:N,0),0)</f>
        <v>3078529.1875617704</v>
      </c>
      <c r="S357" s="25">
        <f t="shared" ca="1" si="267"/>
        <v>4298085.4719338957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1216207.1573699813</v>
      </c>
      <c r="R358" s="25">
        <f t="array" aca="1" ref="R358" ca="1">INDEX('Lorri 401b'!L:L,MATCH('Retirement Calculator'!A358,'Lorri 401b'!N:N,0),0)</f>
        <v>3069610.8585640551</v>
      </c>
      <c r="S358" s="25">
        <f t="shared" ca="1" si="267"/>
        <v>4285818.0159340361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1212844.0756719951</v>
      </c>
      <c r="R359" s="25">
        <f t="array" aca="1" ref="R359" ca="1">INDEX('Lorri 401b'!L:L,MATCH('Retirement Calculator'!A359,'Lorri 401b'!N:N,0),0)</f>
        <v>3060655.3698621825</v>
      </c>
      <c r="S359" s="25">
        <f t="shared" ca="1" si="267"/>
        <v>4273499.4455341771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1209466.9811336007</v>
      </c>
      <c r="R360" s="25">
        <f t="array" aca="1" ref="R360" ca="1">INDEX('Lorri 401b'!L:L,MATCH('Retirement Calculator'!A360,'Lorri 401b'!N:N,0),0)</f>
        <v>3051662.5666240519</v>
      </c>
      <c r="S360" s="25">
        <f t="shared" ca="1" si="267"/>
        <v>4261129.5477576526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1206075.8153679629</v>
      </c>
      <c r="R361" s="25">
        <f t="array" aca="1" ref="R361" ca="1">INDEX('Lorri 401b'!L:L,MATCH('Retirement Calculator'!A361,'Lorri 401b'!N:N,0),0)</f>
        <v>3042632.293372429</v>
      </c>
      <c r="S361" s="25">
        <f t="shared" ca="1" si="267"/>
        <v>4248708.1087403921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1202670.5197449683</v>
      </c>
      <c r="R362" s="25">
        <f t="array" aca="1" ref="R362" ca="1">INDEX('Lorri 401b'!L:L,MATCH('Retirement Calculator'!A362,'Lorri 401b'!N:N,0),0)</f>
        <v>3033564.3939822577</v>
      </c>
      <c r="S362" s="25">
        <f t="shared" ca="1" si="267"/>
        <v>4236234.9137272257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1199251.0353902113</v>
      </c>
      <c r="R363" s="25">
        <f t="array" aca="1" ref="R363" ca="1">INDEX('Lorri 401b'!L:L,MATCH('Retirement Calculator'!A363,'Lorri 401b'!N:N,0),0)</f>
        <v>3024458.7116779611</v>
      </c>
      <c r="S363" s="25">
        <f t="shared" ca="1" si="267"/>
        <v>4223709.7470681723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1195817.3031839761</v>
      </c>
      <c r="R364" s="25">
        <f t="array" aca="1" ref="R364" ca="1">INDEX('Lorri 401b'!L:L,MATCH('Retirement Calculator'!A364,'Lorri 401b'!N:N,0),0)</f>
        <v>3015315.0890307296</v>
      </c>
      <c r="S364" s="25">
        <f t="shared" ca="1" si="267"/>
        <v>4211132.3922147062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1192369.2637602149</v>
      </c>
      <c r="R365" s="25">
        <f t="array" aca="1" ref="R365" ca="1">INDEX('Lorri 401b'!L:L,MATCH('Retirement Calculator'!A365,'Lorri 401b'!N:N,0),0)</f>
        <v>3006133.3679558015</v>
      </c>
      <c r="S365" s="25">
        <f t="shared" ca="1" si="267"/>
        <v>4198502.6317160167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1188906.8575055213</v>
      </c>
      <c r="R366" s="25">
        <f t="array" aca="1" ref="R366" ca="1">INDEX('Lorri 401b'!L:L,MATCH('Retirement Calculator'!A366,'Lorri 401b'!N:N,0),0)</f>
        <v>2996913.3897097278</v>
      </c>
      <c r="S366" s="25">
        <f t="shared" ca="1" si="267"/>
        <v>4185820.2472152491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1185430.0245580999</v>
      </c>
      <c r="R367" s="25">
        <f t="array" aca="1" ref="R367" ca="1">INDEX('Lorri 401b'!L:L,MATCH('Retirement Calculator'!A367,'Lorri 401b'!N:N,0),0)</f>
        <v>2987654.9948876286</v>
      </c>
      <c r="S367" s="25">
        <f t="shared" ca="1" si="267"/>
        <v>4173085.0194457285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1181938.7048067308</v>
      </c>
      <c r="R368" s="25">
        <f t="array" aca="1" ref="R368" ca="1">INDEX('Lorri 401b'!L:L,MATCH('Retirement Calculator'!A368,'Lorri 401b'!N:N,0),0)</f>
        <v>2978358.0234204372</v>
      </c>
      <c r="S368" s="25">
        <f t="shared" ca="1" si="267"/>
        <v>4160296.7282271683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1178432.8378897312</v>
      </c>
      <c r="R369" s="25">
        <f t="array" aca="1" ref="R369" ca="1">INDEX('Lorri 401b'!L:L,MATCH('Retirement Calculator'!A369,'Lorri 401b'!N:N,0),0)</f>
        <v>2969022.3145721327</v>
      </c>
      <c r="S369" s="25">
        <f t="shared" ca="1" si="267"/>
        <v>4147455.1524618641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1174912.3631939106</v>
      </c>
      <c r="R370" s="25">
        <f t="array" aca="1" ref="R370" ca="1">INDEX('Lorri 401b'!L:L,MATCH('Retirement Calculator'!A370,'Lorri 401b'!N:N,0),0)</f>
        <v>2959647.7069369601</v>
      </c>
      <c r="S370" s="25">
        <f t="shared" ca="1" si="267"/>
        <v>4134560.0701308707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1171377.2198535241</v>
      </c>
      <c r="R371" s="25">
        <f t="array" aca="1" ref="R371" ca="1">INDEX('Lorri 401b'!L:L,MATCH('Retirement Calculator'!A371,'Lorri 401b'!N:N,0),0)</f>
        <v>2950234.038436641</v>
      </c>
      <c r="S371" s="25">
        <f t="shared" ca="1" si="267"/>
        <v>4121611.2582901651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1167827.3467492193</v>
      </c>
      <c r="R372" s="25">
        <f t="array" aca="1" ref="R372" ca="1">INDEX('Lorri 401b'!L:L,MATCH('Retirement Calculator'!A372,'Lorri 401b'!N:N,0),0)</f>
        <v>2940781.1463175709</v>
      </c>
      <c r="S372" s="25">
        <f t="shared" ca="1" si="267"/>
        <v>4108608.4930667905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1164262.6825069799</v>
      </c>
      <c r="R373" s="25">
        <f t="array" aca="1" ref="R373" ca="1">INDEX('Lorri 401b'!L:L,MATCH('Retirement Calculator'!A373,'Lorri 401b'!N:N,0),0)</f>
        <v>2931288.8671480045</v>
      </c>
      <c r="S373" s="25">
        <f t="shared" ca="1" si="267"/>
        <v>4095551.5496549844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1160683.1654970646</v>
      </c>
      <c r="R374" s="25">
        <f t="array" aca="1" ref="R374" ca="1">INDEX('Lorri 401b'!L:L,MATCH('Retirement Calculator'!A374,'Lorri 401b'!N:N,0),0)</f>
        <v>2921757.0368152317</v>
      </c>
      <c r="S374" s="25">
        <f t="shared" ca="1" si="267"/>
        <v>4082440.2023122963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1157088.7338329412</v>
      </c>
      <c r="R375" s="25">
        <f t="array" aca="1" ref="R375" ca="1">INDEX('Lorri 401b'!L:L,MATCH('Retirement Calculator'!A375,'Lorri 401b'!N:N,0),0)</f>
        <v>2912185.490522739</v>
      </c>
      <c r="S375" s="25">
        <f t="shared" ca="1" si="267"/>
        <v>4069274.2243556799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1153479.3253702172</v>
      </c>
      <c r="R376" s="25">
        <f t="array" aca="1" ref="R376" ca="1">INDEX('Lorri 401b'!L:L,MATCH('Retirement Calculator'!A376,'Lorri 401b'!N:N,0),0)</f>
        <v>2902574.062787361</v>
      </c>
      <c r="S376" s="25">
        <f t="shared" ca="1" si="267"/>
        <v>4056053.3881575782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1149854.8777055654</v>
      </c>
      <c r="R377" s="25">
        <f t="array" aca="1" ref="R377" ca="1">INDEX('Lorri 401b'!L:L,MATCH('Retirement Calculator'!A377,'Lorri 401b'!N:N,0),0)</f>
        <v>2892922.5874364185</v>
      </c>
      <c r="S377" s="25">
        <f t="shared" ca="1" si="267"/>
        <v>4042777.4651419837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1146215.3281756442</v>
      </c>
      <c r="R378" s="25">
        <f t="array" aca="1" ref="R378" ca="1">INDEX('Lorri 401b'!L:L,MATCH('Retirement Calculator'!A378,'Lorri 401b'!N:N,0),0)</f>
        <v>2883230.8976048473</v>
      </c>
      <c r="S378" s="25">
        <f t="shared" ca="1" si="267"/>
        <v>4029446.2257804917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1142560.6138560148</v>
      </c>
      <c r="R379" s="25">
        <f t="array" aca="1" ref="R379" ca="1">INDEX('Lorri 401b'!L:L,MATCH('Retirement Calculator'!A379,'Lorri 401b'!N:N,0),0)</f>
        <v>2873498.8257323112</v>
      </c>
      <c r="S379" s="25">
        <f t="shared" ca="1" si="267"/>
        <v>4016059.439588326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1138890.6715600537</v>
      </c>
      <c r="R380" s="25">
        <f t="array" aca="1" ref="R380" ca="1">INDEX('Lorri 401b'!L:L,MATCH('Retirement Calculator'!A380,'Lorri 401b'!N:N,0),0)</f>
        <v>2863726.2035603062</v>
      </c>
      <c r="S380" s="25">
        <f t="shared" ca="1" si="267"/>
        <v>4002616.8751203599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1135205.4378378596</v>
      </c>
      <c r="R381" s="25">
        <f t="array" aca="1" ref="R381" ca="1">INDEX('Lorri 401b'!L:L,MATCH('Retirement Calculator'!A381,'Lorri 401b'!N:N,0),0)</f>
        <v>2853912.8621292515</v>
      </c>
      <c r="S381" s="25">
        <f t="shared" ca="1" si="267"/>
        <v>3989118.2999671111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1131504.8489751562</v>
      </c>
      <c r="R382" s="25">
        <f t="array" aca="1" ref="R382" ca="1">INDEX('Lorri 401b'!L:L,MATCH('Retirement Calculator'!A382,'Lorri 401b'!N:N,0),0)</f>
        <v>2844058.6317755673</v>
      </c>
      <c r="S382" s="25">
        <f t="shared" ca="1" si="267"/>
        <v>3975563.4807507237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1127788.8409921916</v>
      </c>
      <c r="R383" s="25">
        <f t="array" aca="1" ref="R383" ca="1">INDEX('Lorri 401b'!L:L,MATCH('Retirement Calculator'!A383,'Lorri 401b'!N:N,0),0)</f>
        <v>2834163.3421287425</v>
      </c>
      <c r="S383" s="25">
        <f t="shared" ca="1" si="267"/>
        <v>3961952.1831209343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1124057.3496426314</v>
      </c>
      <c r="R384" s="25">
        <f t="array" aca="1" ref="R384" ca="1">INDEX('Lorri 401b'!L:L,MATCH('Retirement Calculator'!A384,'Lorri 401b'!N:N,0),0)</f>
        <v>2824226.8221083893</v>
      </c>
      <c r="S384" s="25">
        <f t="shared" ca="1" si="267"/>
        <v>3948284.1717510205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1120310.3104124479</v>
      </c>
      <c r="R385" s="25">
        <f t="array" aca="1" ref="R385" ca="1">INDEX('Lorri 401b'!L:L,MATCH('Retirement Calculator'!A385,'Lorri 401b'!N:N,0),0)</f>
        <v>2814248.8999212845</v>
      </c>
      <c r="S385" s="25">
        <f t="shared" ca="1" si="267"/>
        <v>3934559.2103337324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1116547.6585188054</v>
      </c>
      <c r="R386" s="25">
        <f t="array" aca="1" ref="R386" ca="1">INDEX('Lorri 401b'!L:L,MATCH('Retirement Calculator'!A386,'Lorri 401b'!N:N,0),0)</f>
        <v>2804229.4030584004</v>
      </c>
      <c r="S386" s="25">
        <f t="shared" ca="1" si="267"/>
        <v>3920777.0615772055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1112769.3289089394</v>
      </c>
      <c r="R387" s="25">
        <f t="array" aca="1" ref="R387" ca="1">INDEX('Lorri 401b'!L:L,MATCH('Retirement Calculator'!A387,'Lorri 401b'!N:N,0),0)</f>
        <v>2794168.158291921</v>
      </c>
      <c r="S387" s="25">
        <f t="shared" ca="1" si="267"/>
        <v>3906937.4872008604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1108975.2562590323</v>
      </c>
      <c r="R388" s="25">
        <f t="array" aca="1" ref="R388" ca="1">INDEX('Lorri 401b'!L:L,MATCH('Retirement Calculator'!A388,'Lorri 401b'!N:N,0),0)</f>
        <v>2784064.9916722476</v>
      </c>
      <c r="S388" s="25">
        <f t="shared" ca="1" si="267"/>
        <v>3893040.2479312802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1105165.3749730838</v>
      </c>
      <c r="R389" s="25">
        <f t="array" aca="1" ref="R389" ca="1">INDEX('Lorri 401b'!L:L,MATCH('Retirement Calculator'!A389,'Lorri 401b'!N:N,0),0)</f>
        <v>2773919.7285249922</v>
      </c>
      <c r="S389" s="25">
        <f t="shared" ca="1" si="267"/>
        <v>3879085.1034980761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1101339.6191817774</v>
      </c>
      <c r="R390" s="25">
        <f t="array" aca="1" ref="R390" ca="1">INDEX('Lorri 401b'!L:L,MATCH('Retirement Calculator'!A390,'Lorri 401b'!N:N,0),0)</f>
        <v>2763732.1934479568</v>
      </c>
      <c r="S390" s="25">
        <f t="shared" ca="1" si="267"/>
        <v>3865071.8126297342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1097497.9227413402</v>
      </c>
      <c r="R391" s="25">
        <f t="array" aca="1" ref="R391" ca="1">INDEX('Lorri 401b'!L:L,MATCH('Retirement Calculator'!A391,'Lorri 401b'!N:N,0),0)</f>
        <v>2753502.2103081006</v>
      </c>
      <c r="S391" s="25">
        <f t="shared" ca="1" si="267"/>
        <v>3851000.1330494406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1093640.2192324013</v>
      </c>
      <c r="R392" s="25">
        <f t="array" aca="1" ref="R392" ca="1">INDEX('Lorri 401b'!L:L,MATCH('Retirement Calculator'!A392,'Lorri 401b'!N:N,0),0)</f>
        <v>2743229.6022384949</v>
      </c>
      <c r="S392" s="25">
        <f t="shared" ca="1" si="267"/>
        <v>3836869.8214708962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1089766.4419588419</v>
      </c>
      <c r="R393" s="25">
        <f t="array" aca="1" ref="R393" ca="1">INDEX('Lorri 401b'!L:L,MATCH('Retirement Calculator'!A393,'Lorri 401b'!N:N,0),0)</f>
        <v>2732914.1916352655</v>
      </c>
      <c r="S393" s="25">
        <f t="shared" ca="1" si="267"/>
        <v>3822680.6335941073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1085876.5239466426</v>
      </c>
      <c r="R394" s="25">
        <f t="array" aca="1" ref="R394" ca="1">INDEX('Lorri 401b'!L:L,MATCH('Retirement Calculator'!A394,'Lorri 401b'!N:N,0),0)</f>
        <v>2722555.800154523</v>
      </c>
      <c r="S394" s="25">
        <f t="shared" ca="1" si="267"/>
        <v>3808432.3241011659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1081970.3979427258</v>
      </c>
      <c r="R395" s="25">
        <f t="array" aca="1" ref="R395" ca="1">INDEX('Lorri 401b'!L:L,MATCH('Retirement Calculator'!A395,'Lorri 401b'!N:N,0),0)</f>
        <v>2712154.2487092772</v>
      </c>
      <c r="S395" s="25">
        <f t="shared" ca="1" si="267"/>
        <v>3794124.6466520028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1078047.9964137927</v>
      </c>
      <c r="R396" s="25">
        <f t="array" aca="1" ref="R396" ca="1">INDEX('Lorri 401b'!L:L,MATCH('Retirement Calculator'!A396,'Lorri 401b'!N:N,0),0)</f>
        <v>2701709.3574663429</v>
      </c>
      <c r="S396" s="25">
        <f t="shared" ca="1" si="267"/>
        <v>3779757.3538801353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1074109.2515451557</v>
      </c>
      <c r="R397" s="25">
        <f t="array" aca="1" ref="R397" ca="1">INDEX('Lorri 401b'!L:L,MATCH('Retirement Calculator'!A397,'Lorri 401b'!N:N,0),0)</f>
        <v>2691220.9458432295</v>
      </c>
      <c r="S397" s="25">
        <f t="shared" ca="1" si="267"/>
        <v>3765330.1973883854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1070154.0952395659</v>
      </c>
      <c r="R398" s="25">
        <f t="array" aca="1" ref="R398" ca="1">INDEX('Lorri 401b'!L:L,MATCH('Retirement Calculator'!A398,'Lorri 401b'!N:N,0),0)</f>
        <v>2680688.8325050198</v>
      </c>
      <c r="S398" s="25">
        <f t="shared" ca="1" si="267"/>
        <v>3750842.927744586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1066182.4591160363</v>
      </c>
      <c r="R399" s="25">
        <f t="array" aca="1" ref="R399" ca="1">INDEX('Lorri 401b'!L:L,MATCH('Retirement Calculator'!A399,'Lorri 401b'!N:N,0),0)</f>
        <v>2670112.8353612344</v>
      </c>
      <c r="S399" s="25">
        <f t="shared" ca="1" si="267"/>
        <v>3736295.2944772709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1062194.2745086588</v>
      </c>
      <c r="R400" s="25">
        <f t="array" aca="1" ref="R400" ca="1">INDEX('Lorri 401b'!L:L,MATCH('Retirement Calculator'!A400,'Lorri 401b'!N:N,0),0)</f>
        <v>2659492.7715626834</v>
      </c>
      <c r="S400" s="25">
        <f t="shared" ca="1" si="267"/>
        <v>3721687.0460713422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1058189.4724654171</v>
      </c>
      <c r="R401" s="25">
        <f t="array" aca="1" ref="R401" ca="1">INDEX('Lorri 401b'!L:L,MATCH('Retirement Calculator'!A401,'Lorri 401b'!N:N,0),0)</f>
        <v>2648828.457498305</v>
      </c>
      <c r="S401" s="25">
        <f t="shared" ca="1" si="267"/>
        <v>3707017.9299637219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1054167.9837469952</v>
      </c>
      <c r="R402" s="25">
        <f t="array" aca="1" ref="R402" ca="1">INDEX('Lorri 401b'!L:L,MATCH('Retirement Calculator'!A402,'Lorri 401b'!N:N,0),0)</f>
        <v>2638119.7087919917</v>
      </c>
      <c r="S402" s="25">
        <f t="shared" ca="1" si="267"/>
        <v>3692287.6925389869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1050129.7388255799</v>
      </c>
      <c r="R403" s="25">
        <f t="array" aca="1" ref="R403" ca="1">INDEX('Lorri 401b'!L:L,MATCH('Retirement Calculator'!A403,'Lorri 401b'!N:N,0),0)</f>
        <v>2627366.3402994019</v>
      </c>
      <c r="S403" s="25">
        <f t="shared" ca="1" si="267"/>
        <v>3677496.0791249815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1046074.6678836587</v>
      </c>
      <c r="R404" s="25">
        <f t="array" aca="1" ref="R404" ca="1">INDEX('Lorri 401b'!L:L,MATCH('Retirement Calculator'!A404,'Lorri 401b'!N:N,0),0)</f>
        <v>2616568.16610476</v>
      </c>
      <c r="S404" s="25">
        <f t="shared" ca="1" si="267"/>
        <v>3662642.8339884188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1042002.7008128128</v>
      </c>
      <c r="R405" s="25">
        <f t="array" aca="1" ref="R405" ca="1">INDEX('Lorri 401b'!L:L,MATCH('Retirement Calculator'!A405,'Lorri 401b'!N:N,0),0)</f>
        <v>2605724.9995176401</v>
      </c>
      <c r="S405" s="25">
        <f t="shared" ca="1" si="267"/>
        <v>3647727.700330453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1037913.7672125051</v>
      </c>
      <c r="R406" s="25">
        <f t="array" aca="1" ref="R406" ca="1">INDEX('Lorri 401b'!L:L,MATCH('Retirement Calculator'!A406,'Lorri 401b'!N:N,0),0)</f>
        <v>2594836.6530697406</v>
      </c>
      <c r="S406" s="25">
        <f t="shared" ca="1" si="267"/>
        <v>3632750.4202822456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1033807.7963888628</v>
      </c>
      <c r="R407" s="25">
        <f t="array" aca="1" ref="R407" ca="1">INDEX('Lorri 401b'!L:L,MATCH('Retirement Calculator'!A407,'Lorri 401b'!N:N,0),0)</f>
        <v>2583902.9385116417</v>
      </c>
      <c r="S407" s="25">
        <f t="shared" ca="1" si="267"/>
        <v>3617710.7349005044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1029684.7173534553</v>
      </c>
      <c r="R408" s="25">
        <f t="array" aca="1" ref="R408" ca="1">INDEX('Lorri 401b'!L:L,MATCH('Retirement Calculator'!A408,'Lorri 401b'!N:N,0),0)</f>
        <v>2572923.6668095505</v>
      </c>
      <c r="S408" s="25">
        <f t="shared" ca="1" si="267"/>
        <v>3602608.3841630057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1025544.4588220669</v>
      </c>
      <c r="R409" s="25">
        <f t="array" aca="1" ref="R409" ca="1">INDEX('Lorri 401b'!L:L,MATCH('Retirement Calculator'!A409,'Lorri 401b'!N:N,0),0)</f>
        <v>2561898.6481420342</v>
      </c>
      <c r="S409" s="25">
        <f t="shared" ca="1" si="267"/>
        <v>3587443.1069641011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1021386.9492134644</v>
      </c>
      <c r="R410" s="25">
        <f t="array" aca="1" ref="R410" ca="1">INDEX('Lorri 401b'!L:L,MATCH('Retirement Calculator'!A410,'Lorri 401b'!N:N,0),0)</f>
        <v>2550827.6918967366</v>
      </c>
      <c r="S410" s="25">
        <f t="shared" ca="1" si="267"/>
        <v>3572214.6411102009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1017212.1166481593</v>
      </c>
      <c r="R411" s="25">
        <f t="array" aca="1" ref="R411" ca="1">INDEX('Lorri 401b'!L:L,MATCH('Retirement Calculator'!A411,'Lorri 401b'!N:N,0),0)</f>
        <v>2539710.6066670832</v>
      </c>
      <c r="S411" s="25">
        <f t="shared" ca="1" si="267"/>
        <v>3556922.7233152427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1013019.8889471656</v>
      </c>
      <c r="R412" s="25">
        <f t="array" aca="1" ref="R412" ca="1">INDEX('Lorri 401b'!L:L,MATCH('Retirement Calculator'!A412,'Lorri 401b'!N:N,0),0)</f>
        <v>2528547.200248973</v>
      </c>
      <c r="S412" s="25">
        <f t="shared" ca="1" si="267"/>
        <v>3541567.0891961385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1008810.193630751</v>
      </c>
      <c r="R413" s="25">
        <f t="array" aca="1" ref="R413" ca="1">INDEX('Lorri 401b'!L:L,MATCH('Retirement Calculator'!A413,'Lorri 401b'!N:N,0),0)</f>
        <v>2517337.2796374541</v>
      </c>
      <c r="S413" s="25">
        <f t="shared" ca="1" si="267"/>
        <v>3526147.4732682053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1004582.9579171847</v>
      </c>
      <c r="R414" s="25">
        <f t="array" aca="1" ref="R414" ca="1">INDEX('Lorri 401b'!L:L,MATCH('Retirement Calculator'!A414,'Lorri 401b'!N:N,0),0)</f>
        <v>2506080.6510233874</v>
      </c>
      <c r="S414" s="25">
        <f t="shared" ca="1" si="267"/>
        <v>3510663.608940572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1000338.1087214785</v>
      </c>
      <c r="R415" s="25">
        <f t="array" aca="1" ref="R415" ca="1">INDEX('Lorri 401b'!L:L,MATCH('Retirement Calculator'!A415,'Lorri 401b'!N:N,0),0)</f>
        <v>2494777.1197900954</v>
      </c>
      <c r="S415" s="25">
        <f t="shared" ca="1" si="267"/>
        <v>3495115.2285115737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996075.57265412353</v>
      </c>
      <c r="R416" s="25">
        <f t="array" aca="1" ref="R416" ca="1">INDEX('Lorri 401b'!L:L,MATCH('Retirement Calculator'!A416,'Lorri 401b'!N:N,0),0)</f>
        <v>2483426.4905099981</v>
      </c>
      <c r="S416" s="25">
        <f t="shared" ca="1" si="267"/>
        <v>3479502.0631641215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991795.27601982129</v>
      </c>
      <c r="R417" s="25">
        <f t="array" aca="1" ref="R417" ca="1">INDEX('Lorri 401b'!L:L,MATCH('Retirement Calculator'!A417,'Lorri 401b'!N:N,0),0)</f>
        <v>2472028.5669412334</v>
      </c>
      <c r="S417" s="25">
        <f t="shared" ca="1" si="267"/>
        <v>3463823.8429610548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987497.14481620945</v>
      </c>
      <c r="R418" s="25">
        <f t="array" aca="1" ref="R418" ca="1">INDEX('Lorri 401b'!L:L,MATCH('Retirement Calculator'!A418,'Lorri 401b'!N:N,0),0)</f>
        <v>2460583.1520242654</v>
      </c>
      <c r="S418" s="25">
        <f t="shared" ca="1" si="267"/>
        <v>3448080.2968404749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983181.10473258258</v>
      </c>
      <c r="R419" s="25">
        <f t="array" aca="1" ref="R419" ca="1">INDEX('Lorri 401b'!L:L,MATCH('Retirement Calculator'!A419,'Lorri 401b'!N:N,0),0)</f>
        <v>2449090.0478784768</v>
      </c>
      <c r="S419" s="25">
        <f t="shared" ca="1" si="267"/>
        <v>3432271.1526110591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978847.08114860719</v>
      </c>
      <c r="R420" s="25">
        <f t="array" aca="1" ref="R420" ca="1">INDEX('Lorri 401b'!L:L,MATCH('Retirement Calculator'!A420,'Lorri 401b'!N:N,0),0)</f>
        <v>2437549.0557987476</v>
      </c>
      <c r="S420" s="25">
        <f t="shared" ca="1" si="267"/>
        <v>3416396.1369473548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974494.99913303193</v>
      </c>
      <c r="R421" s="25">
        <f t="array" aca="1" ref="R421" ca="1">INDEX('Lorri 401b'!L:L,MATCH('Retirement Calculator'!A421,'Lorri 401b'!N:N,0),0)</f>
        <v>2425959.9762520194</v>
      </c>
      <c r="S421" s="25">
        <f t="shared" ca="1" si="267"/>
        <v>3400454.9753850512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970124.78344239178</v>
      </c>
      <c r="R422" s="25">
        <f t="array" aca="1" ref="R422" ca="1">INDEX('Lorri 401b'!L:L,MATCH('Retirement Calculator'!A422,'Lorri 401b'!N:N,0),0)</f>
        <v>2414322.6088738465</v>
      </c>
      <c r="S422" s="25">
        <f t="shared" ca="1" si="267"/>
        <v>3384447.392316238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965736.35851970734</v>
      </c>
      <c r="R423" s="25">
        <f t="array" aca="1" ref="R423" ca="1">INDEX('Lorri 401b'!L:L,MATCH('Retirement Calculator'!A423,'Lorri 401b'!N:N,0),0)</f>
        <v>2402636.7524649315</v>
      </c>
      <c r="S423" s="25">
        <f t="shared" ca="1" si="267"/>
        <v>3368373.1109846388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961329.64849317831</v>
      </c>
      <c r="R424" s="25">
        <f t="array" aca="1" ref="R424" ca="1">INDEX('Lorri 401b'!L:L,MATCH('Retirement Calculator'!A424,'Lorri 401b'!N:N,0),0)</f>
        <v>2390902.2049876456</v>
      </c>
      <c r="S424" s="25">
        <f t="shared" ca="1" si="267"/>
        <v>3352231.8534808238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956904.57717487216</v>
      </c>
      <c r="R425" s="25">
        <f t="array" aca="1" ref="R425" ca="1">INDEX('Lorri 401b'!L:L,MATCH('Retirement Calculator'!A425,'Lorri 401b'!N:N,0),0)</f>
        <v>2379118.7635625377</v>
      </c>
      <c r="S425" s="25">
        <f t="shared" ca="1" si="267"/>
        <v>3336023.3407374099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952461.06805940636</v>
      </c>
      <c r="R426" s="25">
        <f t="array" aca="1" ref="R426" ca="1">INDEX('Lorri 401b'!L:L,MATCH('Retirement Calculator'!A426,'Lorri 401b'!N:N,0),0)</f>
        <v>2367286.2244648254</v>
      </c>
      <c r="S426" s="25">
        <f t="shared" ca="1" si="267"/>
        <v>3319747.2925242316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947999.04432262608</v>
      </c>
      <c r="R427" s="25">
        <f t="array" aca="1" ref="R427" ca="1">INDEX('Lorri 401b'!L:L,MATCH('Retirement Calculator'!A427,'Lorri 401b'!N:N,0),0)</f>
        <v>2355404.3831208725</v>
      </c>
      <c r="S427" s="25">
        <f t="shared" ca="1" si="267"/>
        <v>3303403.4274434987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943518.42882027593</v>
      </c>
      <c r="R428" s="25">
        <f t="array" aca="1" ref="R428" ca="1">INDEX('Lorri 401b'!L:L,MATCH('Retirement Calculator'!A428,'Lorri 401b'!N:N,0),0)</f>
        <v>2343473.0341046532</v>
      </c>
      <c r="S428" s="25">
        <f t="shared" ca="1" si="267"/>
        <v>3286991.4629249293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939019.14408666594</v>
      </c>
      <c r="R429" s="25">
        <f t="array" aca="1" ref="R429" ca="1">INDEX('Lorri 401b'!L:L,MATCH('Retirement Calculator'!A429,'Lorri 401b'!N:N,0),0)</f>
        <v>2331491.9711341998</v>
      </c>
      <c r="S429" s="25">
        <f t="shared" ca="1" si="267"/>
        <v>3270511.1152208657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934501.11233333265</v>
      </c>
      <c r="R430" s="25">
        <f t="array" aca="1" ref="R430" ca="1">INDEX('Lorri 401b'!L:L,MATCH('Retirement Calculator'!A430,'Lorri 401b'!N:N,0),0)</f>
        <v>2319460.9870680361</v>
      </c>
      <c r="S430" s="25">
        <f t="shared" ca="1" si="267"/>
        <v>3253962.0994013688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929964.25544769375</v>
      </c>
      <c r="R431" s="25">
        <f t="array" aca="1" ref="R431" ca="1">INDEX('Lorri 401b'!L:L,MATCH('Retirement Calculator'!A431,'Lorri 401b'!N:N,0),0)</f>
        <v>2307379.8739015968</v>
      </c>
      <c r="S431" s="25">
        <f t="shared" ca="1" si="267"/>
        <v>3237344.1293492904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925408.49499169807</v>
      </c>
      <c r="R432" s="25">
        <f t="array" aca="1" ref="R432" ca="1">INDEX('Lorri 401b'!L:L,MATCH('Retirement Calculator'!A432,'Lorri 401b'!N:N,0),0)</f>
        <v>2295248.4227636303</v>
      </c>
      <c r="S432" s="25">
        <f t="shared" ca="1" si="267"/>
        <v>3220656.9177553281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920833.75220046903</v>
      </c>
      <c r="R433" s="25">
        <f t="array" aca="1" ref="R433" ca="1">INDEX('Lorri 401b'!L:L,MATCH('Retirement Calculator'!A433,'Lorri 401b'!N:N,0),0)</f>
        <v>2283066.423912589</v>
      </c>
      <c r="S433" s="25">
        <f t="shared" ca="1" si="267"/>
        <v>3203900.1761130579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916239.94798094325</v>
      </c>
      <c r="R434" s="25">
        <f t="array" aca="1" ref="R434" ca="1">INDEX('Lorri 401b'!L:L,MATCH('Retirement Calculator'!A434,'Lorri 401b'!N:N,0),0)</f>
        <v>2270833.6667330018</v>
      </c>
      <c r="S434" s="25">
        <f t="shared" ca="1" si="267"/>
        <v>3187073.614713945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911627.00291050272</v>
      </c>
      <c r="R435" s="25">
        <f t="array" aca="1" ref="R435" ca="1">INDEX('Lorri 401b'!L:L,MATCH('Retirement Calculator'!A435,'Lorri 401b'!N:N,0),0)</f>
        <v>2258549.9397318331</v>
      </c>
      <c r="S435" s="25">
        <f t="shared" ca="1" si="267"/>
        <v>3170176.9426423358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906994.83723560208</v>
      </c>
      <c r="R436" s="25">
        <f t="array" aca="1" ref="R436" ca="1">INDEX('Lorri 401b'!L:L,MATCH('Retirement Calculator'!A436,'Lorri 401b'!N:N,0),0)</f>
        <v>2246215.0305348262</v>
      </c>
      <c r="S436" s="25">
        <f t="shared" ca="1" si="267"/>
        <v>3153209.8677704283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902343.37087038928</v>
      </c>
      <c r="R437" s="25">
        <f t="array" aca="1" ref="R437" ca="1">INDEX('Lorri 401b'!L:L,MATCH('Retirement Calculator'!A437,'Lorri 401b'!N:N,0),0)</f>
        <v>2233828.725882832</v>
      </c>
      <c r="S437" s="25">
        <f t="shared" ca="1" si="267"/>
        <v>3136172.096753221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897672.52339532145</v>
      </c>
      <c r="R438" s="25">
        <f t="array" aca="1" ref="R438" ca="1">INDEX('Lorri 401b'!L:L,MATCH('Retirement Calculator'!A438,'Lorri 401b'!N:N,0),0)</f>
        <v>2221390.811628121</v>
      </c>
      <c r="S438" s="25">
        <f t="shared" ca="1" si="267"/>
        <v>3119063.3350234423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892982.21405577415</v>
      </c>
      <c r="R439" s="25">
        <f t="array" aca="1" ref="R439" ca="1">INDEX('Lorri 401b'!L:L,MATCH('Retirement Calculator'!A439,'Lorri 401b'!N:N,0),0)</f>
        <v>2208901.0727306819</v>
      </c>
      <c r="S439" s="25">
        <f t="shared" ca="1" si="267"/>
        <v>3101883.2867864561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888272.36176064541</v>
      </c>
      <c r="R440" s="25">
        <f t="array" aca="1" ref="R440" ca="1">INDEX('Lorri 401b'!L:L,MATCH('Retirement Calculator'!A440,'Lorri 401b'!N:N,0),0)</f>
        <v>2196359.2932545035</v>
      </c>
      <c r="S440" s="25">
        <f t="shared" ca="1" si="267"/>
        <v>3084631.6550151492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883542.88508095371</v>
      </c>
      <c r="R441" s="25">
        <f t="array" aca="1" ref="R441" ca="1">INDEX('Lorri 401b'!L:L,MATCH('Retirement Calculator'!A441,'Lorri 401b'!N:N,0),0)</f>
        <v>2183765.2563638412</v>
      </c>
      <c r="S441" s="25">
        <f t="shared" ca="1" si="267"/>
        <v>3067308.1414447948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878793.70224842988</v>
      </c>
      <c r="R442" s="25">
        <f t="array" aca="1" ref="R442" ca="1">INDEX('Lorri 401b'!L:L,MATCH('Retirement Calculator'!A442,'Lorri 401b'!N:N,0),0)</f>
        <v>2171118.7443194678</v>
      </c>
      <c r="S442" s="25">
        <f t="shared" ca="1" si="267"/>
        <v>3049912.4465678977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874024.73115410388</v>
      </c>
      <c r="R443" s="25">
        <f t="array" aca="1" ref="R443" ca="1">INDEX('Lorri 401b'!L:L,MATCH('Retirement Calculator'!A443,'Lorri 401b'!N:N,0),0)</f>
        <v>2158419.5384749095</v>
      </c>
      <c r="S443" s="25">
        <f t="shared" ca="1" si="267"/>
        <v>3032444.2696290133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869235.88934688491</v>
      </c>
      <c r="R444" s="25">
        <f t="array" aca="1" ref="R444" ca="1">INDEX('Lorri 401b'!L:L,MATCH('Retirement Calculator'!A444,'Lorri 401b'!N:N,0),0)</f>
        <v>2145667.4192726654</v>
      </c>
      <c r="S444" s="25">
        <f t="shared" ca="1" si="267"/>
        <v>3014903.3086195504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864427.09403213579</v>
      </c>
      <c r="R445" s="25">
        <f t="array" aca="1" ref="R445" ca="1">INDEX('Lorri 401b'!L:L,MATCH('Retirement Calculator'!A445,'Lorri 401b'!N:N,0),0)</f>
        <v>2132862.1662404118</v>
      </c>
      <c r="S445" s="25">
        <f t="shared" ca="1" si="267"/>
        <v>2997289.2602725476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859598.26207024197</v>
      </c>
      <c r="R446" s="25">
        <f t="array" aca="1" ref="R446" ca="1">INDEX('Lorri 401b'!L:L,MATCH('Retirement Calculator'!A446,'Lorri 401b'!N:N,0),0)</f>
        <v>2120003.5579871908</v>
      </c>
      <c r="S446" s="25">
        <f t="shared" ca="1" si="267"/>
        <v>2979601.8200574326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854749.30997517356</v>
      </c>
      <c r="R447" s="25">
        <f t="array" aca="1" ref="R447" ca="1">INDEX('Lorri 401b'!L:L,MATCH('Retirement Calculator'!A447,'Lorri 401b'!N:N,0),0)</f>
        <v>2107091.372199581</v>
      </c>
      <c r="S447" s="25">
        <f t="shared" ca="1" si="267"/>
        <v>2961840.6821747543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849880.15391304239</v>
      </c>
      <c r="R448" s="25">
        <f t="array" aca="1" ref="R448" ca="1">INDEX('Lorri 401b'!L:L,MATCH('Retirement Calculator'!A448,'Lorri 401b'!N:N,0),0)</f>
        <v>2094125.3856378563</v>
      </c>
      <c r="S448" s="25">
        <f t="shared" ca="1" si="267"/>
        <v>2944005.5395508986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844990.70970065228</v>
      </c>
      <c r="R449" s="25">
        <f t="array" aca="1" ref="R449" ca="1">INDEX('Lorri 401b'!L:L,MATCH('Retirement Calculator'!A449,'Lorri 401b'!N:N,0),0)</f>
        <v>2081105.3741321245</v>
      </c>
      <c r="S449" s="25">
        <f t="shared" ca="1" si="267"/>
        <v>2926096.0838327766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840080.89280404395</v>
      </c>
      <c r="R450" s="25">
        <f t="array" aca="1" ref="R450" ca="1">INDEX('Lorri 401b'!L:L,MATCH('Retirement Calculator'!A450,'Lorri 401b'!N:N,0),0)</f>
        <v>2068031.1125784521</v>
      </c>
      <c r="S450" s="25">
        <f t="shared" ca="1" si="267"/>
        <v>2908112.0053824959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835150.61833703308</v>
      </c>
      <c r="R451" s="25">
        <f t="array" aca="1" ref="R451" ca="1">INDEX('Lorri 401b'!L:L,MATCH('Retirement Calculator'!A451,'Lorri 401b'!N:N,0),0)</f>
        <v>2054902.3749349727</v>
      </c>
      <c r="S451" s="25">
        <f t="shared" ca="1" si="267"/>
        <v>2890052.9932720056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830199.80105974292</v>
      </c>
      <c r="R452" s="25">
        <f t="array" aca="1" ref="R452" ca="1">INDEX('Lorri 401b'!L:L,MATCH('Retirement Calculator'!A452,'Lorri 401b'!N:N,0),0)</f>
        <v>2041718.934217979</v>
      </c>
      <c r="S452" s="25">
        <f t="shared" ca="1" si="267"/>
        <v>2871918.7352777217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825228.35537713079</v>
      </c>
      <c r="R453" s="25">
        <f t="array" aca="1" ref="R453" ca="1">INDEX('Lorri 401b'!L:L,MATCH('Retirement Calculator'!A453,'Lorri 401b'!N:N,0),0)</f>
        <v>2028480.5624979977</v>
      </c>
      <c r="S453" s="25">
        <f t="shared" ca="1" si="267"/>
        <v>2853708.9178751283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820236.19533750776</v>
      </c>
      <c r="R454" s="25">
        <f t="array" aca="1" ref="R454" ca="1">INDEX('Lorri 401b'!L:L,MATCH('Retirement Calculator'!A454,'Lorri 401b'!N:N,0),0)</f>
        <v>2015187.0308958497</v>
      </c>
      <c r="S454" s="25">
        <f t="shared" ca="1" si="267"/>
        <v>2835423.2262333576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815223.23463105294</v>
      </c>
      <c r="R455" s="25">
        <f t="array" aca="1" ref="R455" ca="1">INDEX('Lorri 401b'!L:L,MATCH('Retirement Calculator'!A455,'Lorri 401b'!N:N,0),0)</f>
        <v>2001838.1095786928</v>
      </c>
      <c r="S455" s="25">
        <f t="shared" ca="1" si="267"/>
        <v>2817061.3442097455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810189.38658832118</v>
      </c>
      <c r="R456" s="25">
        <f t="array" aca="1" ref="R456" ca="1">INDEX('Lorri 401b'!L:L,MATCH('Retirement Calculator'!A456,'Lorri 401b'!N:N,0),0)</f>
        <v>1988433.5677560477</v>
      </c>
      <c r="S456" s="25">
        <f t="shared" ca="1" si="267"/>
        <v>2798622.954344369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805134.5641787448</v>
      </c>
      <c r="R457" s="25">
        <f t="array" aca="1" ref="R457" ca="1">INDEX('Lorri 401b'!L:L,MATCH('Retirement Calculator'!A457,'Lorri 401b'!N:N,0),0)</f>
        <v>1974973.1736758084</v>
      </c>
      <c r="S457" s="25">
        <f t="shared" ca="1" si="267"/>
        <v>2780107.7378545534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800058.68000912841</v>
      </c>
      <c r="R458" s="25">
        <f t="array" aca="1" ref="R458" ca="1">INDEX('Lorri 401b'!L:L,MATCH('Retirement Calculator'!A458,'Lorri 401b'!N:N,0),0)</f>
        <v>1961456.6946202347</v>
      </c>
      <c r="S458" s="25">
        <f t="shared" ca="1" si="267"/>
        <v>2761515.374629363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794961.64632213872</v>
      </c>
      <c r="R459" s="25">
        <f t="array" aca="1" ref="R459" ca="1">INDEX('Lorri 401b'!L:L,MATCH('Retirement Calculator'!A459,'Lorri 401b'!N:N,0),0)</f>
        <v>1947883.8969019293</v>
      </c>
      <c r="S459" s="25">
        <f t="shared" ca="1" si="267"/>
        <v>2742845.5432240679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789843.37499478657</v>
      </c>
      <c r="R460" s="25">
        <f t="array" aca="1" ref="R460" ca="1">INDEX('Lorri 401b'!L:L,MATCH('Retirement Calculator'!A460,'Lorri 401b'!N:N,0),0)</f>
        <v>1934254.5458597976</v>
      </c>
      <c r="S460" s="25">
        <f t="shared" ca="1" si="267"/>
        <v>2724097.9208545843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784703.77753690374</v>
      </c>
      <c r="R461" s="25">
        <f t="array" aca="1" ref="R461" ca="1">INDEX('Lorri 401b'!L:L,MATCH('Retirement Calculator'!A461,'Lorri 401b'!N:N,0),0)</f>
        <v>1920568.4058549905</v>
      </c>
      <c r="S461" s="25">
        <f t="shared" ca="1" si="267"/>
        <v>2705272.1833918942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779542.76508961304</v>
      </c>
      <c r="R462" s="25">
        <f t="array" aca="1" ref="R462" ca="1">INDEX('Lorri 401b'!L:L,MATCH('Retirement Calculator'!A462,'Lorri 401b'!N:N,0),0)</f>
        <v>1906825.24026683</v>
      </c>
      <c r="S462" s="25">
        <f t="shared" ca="1" si="267"/>
        <v>2686368.0053564431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774360.24842379196</v>
      </c>
      <c r="R463" s="25">
        <f t="array" aca="1" ref="R463" ca="1">INDEX('Lorri 401b'!L:L,MATCH('Retirement Calculator'!A463,'Lorri 401b'!N:N,0),0)</f>
        <v>1893024.8114887187</v>
      </c>
      <c r="S463" s="25">
        <f t="shared" ca="1" si="267"/>
        <v>2667385.0599125107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769156.13793852995</v>
      </c>
      <c r="R464" s="25">
        <f t="array" aca="1" ref="R464" ca="1">INDEX('Lorri 401b'!L:L,MATCH('Retirement Calculator'!A464,'Lorri 401b'!N:N,0),0)</f>
        <v>1879166.8809240321</v>
      </c>
      <c r="S464" s="25">
        <f t="shared" ca="1" si="267"/>
        <v>2648323.0188625623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763930.3436595794</v>
      </c>
      <c r="R465" s="25">
        <f t="array" aca="1" ref="R465" ca="1">INDEX('Lorri 401b'!L:L,MATCH('Retirement Calculator'!A465,'Lorri 401b'!N:N,0),0)</f>
        <v>1865251.2089819927</v>
      </c>
      <c r="S465" s="25">
        <f t="shared" ca="1" si="267"/>
        <v>2629181.552641572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758682.77523779985</v>
      </c>
      <c r="R466" s="25">
        <f t="array" aca="1" ref="R466" ca="1">INDEX('Lorri 401b'!L:L,MATCH('Retirement Calculator'!A466,'Lorri 401b'!N:N,0),0)</f>
        <v>1851277.5550735281</v>
      </c>
      <c r="S466" s="25">
        <f t="shared" ca="1" si="267"/>
        <v>2609960.3303113282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753413.34194759629</v>
      </c>
      <c r="R467" s="25">
        <f t="array" aca="1" ref="R467" ca="1">INDEX('Lorri 401b'!L:L,MATCH('Retirement Calculator'!A467,'Lorri 401b'!N:N,0),0)</f>
        <v>1837245.6776071116</v>
      </c>
      <c r="S467" s="25">
        <f t="shared" ca="1" si="267"/>
        <v>2590659.0195547082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748121.9526853502</v>
      </c>
      <c r="R468" s="25">
        <f t="array" aca="1" ref="R468" ca="1">INDEX('Lorri 401b'!L:L,MATCH('Retirement Calculator'!A468,'Lorri 401b'!N:N,0),0)</f>
        <v>1823155.333984585</v>
      </c>
      <c r="S468" s="25">
        <f t="shared" ca="1" si="267"/>
        <v>2571277.2866699351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742808.51596784475</v>
      </c>
      <c r="R469" s="25">
        <f t="array" aca="1" ref="R469" ca="1">INDEX('Lorri 401b'!L:L,MATCH('Retirement Calculator'!A469,'Lorri 401b'!N:N,0),0)</f>
        <v>1809006.2805969645</v>
      </c>
      <c r="S469" s="25">
        <f t="shared" ca="1" si="267"/>
        <v>2551814.796564809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737472.939930683</v>
      </c>
      <c r="R470" s="25">
        <f t="array" aca="1" ref="R470" ca="1">INDEX('Lorri 401b'!L:L,MATCH('Retirement Calculator'!A470,'Lorri 401b'!N:N,0),0)</f>
        <v>1794798.2728202289</v>
      </c>
      <c r="S470" s="25">
        <f t="shared" ca="1" si="267"/>
        <v>2532271.2127509117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732115.13232669979</v>
      </c>
      <c r="R471" s="25">
        <f t="array" aca="1" ref="R471" ca="1">INDEX('Lorri 401b'!L:L,MATCH('Retirement Calculator'!A471,'Lorri 401b'!N:N,0),0)</f>
        <v>1780531.0650110904</v>
      </c>
      <c r="S471" s="25">
        <f t="shared" ca="1" si="267"/>
        <v>2512646.1973377904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726735.00052436662</v>
      </c>
      <c r="R472" s="25">
        <f t="array" aca="1" ref="R472" ca="1">INDEX('Lorri 401b'!L:L,MATCH('Retirement Calculator'!A472,'Lorri 401b'!N:N,0),0)</f>
        <v>1766204.4105027469</v>
      </c>
      <c r="S472" s="25">
        <f t="shared" ca="1" si="267"/>
        <v>2492939.4110271134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721332.45150619035</v>
      </c>
      <c r="R473" s="25">
        <f t="array" aca="1" ref="R473" ca="1">INDEX('Lorri 401b'!L:L,MATCH('Retirement Calculator'!A473,'Lorri 401b'!N:N,0),0)</f>
        <v>1751818.0616006188</v>
      </c>
      <c r="S473" s="25">
        <f t="shared" ca="1" si="267"/>
        <v>2473150.513106809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715907.39186710503</v>
      </c>
      <c r="R474" s="25">
        <f t="array" aca="1" ref="R474" ca="1">INDEX('Lorri 401b'!L:L,MATCH('Retirement Calculator'!A474,'Lorri 401b'!N:N,0),0)</f>
        <v>1737371.769578065</v>
      </c>
      <c r="S474" s="25">
        <f t="shared" ca="1" si="267"/>
        <v>2453279.1614451702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710459.7278128569</v>
      </c>
      <c r="R475" s="25">
        <f t="array" aca="1" ref="R475" ca="1">INDEX('Lorri 401b'!L:L,MATCH('Retirement Calculator'!A475,'Lorri 401b'!N:N,0),0)</f>
        <v>1722865.284672084</v>
      </c>
      <c r="S475" s="25">
        <f t="shared" ca="1" si="267"/>
        <v>2433325.0124849407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704989.36515838269</v>
      </c>
      <c r="R476" s="25">
        <f t="array" aca="1" ref="R476" ca="1">INDEX('Lorri 401b'!L:L,MATCH('Retirement Calculator'!A476,'Lorri 401b'!N:N,0),0)</f>
        <v>1708298.3560789947</v>
      </c>
      <c r="S476" s="25">
        <f t="shared" ca="1" si="267"/>
        <v>2413287.7212373773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699496.20932618156</v>
      </c>
      <c r="R477" s="25">
        <f t="array" aca="1" ref="R477" ca="1">INDEX('Lorri 401b'!L:L,MATCH('Retirement Calculator'!A477,'Lorri 401b'!N:N,0),0)</f>
        <v>1693670.731950101</v>
      </c>
      <c r="S477" s="25">
        <f t="shared" ca="1" si="267"/>
        <v>2393166.9412762825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693980.1653446795</v>
      </c>
      <c r="R478" s="25">
        <f t="array" aca="1" ref="R478" ca="1">INDEX('Lorri 401b'!L:L,MATCH('Retirement Calculator'!A478,'Lorri 401b'!N:N,0),0)</f>
        <v>1678982.1593873368</v>
      </c>
      <c r="S478" s="25">
        <f t="shared" ca="1" si="267"/>
        <v>2372962.3247320163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688441.13784658792</v>
      </c>
      <c r="R479" s="25">
        <f t="array" aca="1" ref="R479" ca="1">INDEX('Lorri 401b'!L:L,MATCH('Retirement Calculator'!A479,'Lorri 401b'!N:N,0),0)</f>
        <v>1664232.3844388945</v>
      </c>
      <c r="S479" s="25">
        <f t="shared" ca="1" si="267"/>
        <v>2352673.5222854824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682879.03106725425</v>
      </c>
      <c r="R480" s="25">
        <f t="array" aca="1" ref="R480" ca="1">INDEX('Lorri 401b'!L:L,MATCH('Retirement Calculator'!A480,'Lorri 401b'!N:N,0),0)</f>
        <v>1649421.1520948336</v>
      </c>
      <c r="S480" s="25">
        <f t="shared" ca="1" si="267"/>
        <v>2332300.1831620876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677293.74884300667</v>
      </c>
      <c r="R481" s="25">
        <f t="array" aca="1" ref="R481" ca="1">INDEX('Lorri 401b'!L:L,MATCH('Retirement Calculator'!A481,'Lorri 401b'!N:N,0),0)</f>
        <v>1634548.2062826725</v>
      </c>
      <c r="S481" s="25">
        <f t="shared" ca="1" si="267"/>
        <v>2311841.9551256793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671685.19460949139</v>
      </c>
      <c r="R482" s="25">
        <f t="array" aca="1" ref="R482" ca="1">INDEX('Lorri 401b'!L:L,MATCH('Retirement Calculator'!A482,'Lorri 401b'!N:N,0),0)</f>
        <v>1619613.2898629606</v>
      </c>
      <c r="S482" s="25">
        <f t="shared" ca="1" si="267"/>
        <v>2291298.4844724517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666053.27140000311</v>
      </c>
      <c r="R483" s="25">
        <f t="array" aca="1" ref="R483" ca="1">INDEX('Lorri 401b'!L:L,MATCH('Retirement Calculator'!A483,'Lorri 401b'!N:N,0),0)</f>
        <v>1604616.1446248333</v>
      </c>
      <c r="S483" s="25">
        <f t="shared" ca="1" si="267"/>
        <v>2270669.4160248362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660397.88184380869</v>
      </c>
      <c r="R484" s="25">
        <f t="array" aca="1" ref="R484" ca="1">INDEX('Lorri 401b'!L:L,MATCH('Retirement Calculator'!A484,'Lorri 401b'!N:N,0),0)</f>
        <v>1589556.5112815471</v>
      </c>
      <c r="S484" s="25">
        <f t="shared" ca="1" si="267"/>
        <v>2249954.3931253557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654718.92816446349</v>
      </c>
      <c r="R485" s="25">
        <f t="array" aca="1" ref="R485" ca="1">INDEX('Lorri 401b'!L:L,MATCH('Retirement Calculator'!A485,'Lorri 401b'!N:N,0),0)</f>
        <v>1574434.1294659972</v>
      </c>
      <c r="S485" s="25">
        <f t="shared" ca="1" si="267"/>
        <v>2229153.0576304607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649016.31217812095</v>
      </c>
      <c r="R486" s="25">
        <f t="array" aca="1" ref="R486" ca="1">INDEX('Lorri 401b'!L:L,MATCH('Retirement Calculator'!A486,'Lorri 401b'!N:N,0),0)</f>
        <v>1559248.737726216</v>
      </c>
      <c r="S486" s="25">
        <f t="shared" ca="1" si="267"/>
        <v>2208265.0499043372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643289.93529183534</v>
      </c>
      <c r="R487" s="25">
        <f t="array" aca="1" ref="R487" ca="1">INDEX('Lorri 401b'!L:L,MATCH('Retirement Calculator'!A487,'Lorri 401b'!N:N,0),0)</f>
        <v>1544000.0735208523</v>
      </c>
      <c r="S487" s="25">
        <f t="shared" ca="1" si="267"/>
        <v>2187290.0088126874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637539.69850185688</v>
      </c>
      <c r="R488" s="25">
        <f t="array" aca="1" ref="R488" ca="1">INDEX('Lorri 401b'!L:L,MATCH('Retirement Calculator'!A488,'Lorri 401b'!N:N,0),0)</f>
        <v>1528687.873214633</v>
      </c>
      <c r="S488" s="25">
        <f t="shared" ca="1" si="267"/>
        <v>2166227.5717164897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631765.50239192019</v>
      </c>
      <c r="R489" s="25">
        <f t="array" aca="1" ref="R489" ca="1">INDEX('Lorri 401b'!L:L,MATCH('Retirement Calculator'!A489,'Lorri 401b'!N:N,0),0)</f>
        <v>1513311.8720738043</v>
      </c>
      <c r="S489" s="25">
        <f t="shared" ca="1" si="267"/>
        <v>2145077.3744657245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625967.24713152542</v>
      </c>
      <c r="R490" s="25">
        <f t="array" aca="1" ref="R490" ca="1">INDEX('Lorri 401b'!L:L,MATCH('Retirement Calculator'!A490,'Lorri 401b'!N:N,0),0)</f>
        <v>1497871.8042615554</v>
      </c>
      <c r="S490" s="25">
        <f t="shared" ca="1" si="267"/>
        <v>2123839.051393081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620144.8324742124</v>
      </c>
      <c r="R491" s="25">
        <f t="array" aca="1" ref="R491" ca="1">INDEX('Lorri 401b'!L:L,MATCH('Retirement Calculator'!A491,'Lorri 401b'!N:N,0),0)</f>
        <v>1482367.4028334224</v>
      </c>
      <c r="S491" s="25">
        <f t="shared" ca="1" si="267"/>
        <v>2102512.2353076348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614298.15775582718</v>
      </c>
      <c r="R492" s="25">
        <f t="array" aca="1" ref="R492" ca="1">INDEX('Lorri 401b'!L:L,MATCH('Retirement Calculator'!A492,'Lorri 401b'!N:N,0),0)</f>
        <v>1466798.3997326721</v>
      </c>
      <c r="S492" s="25">
        <f t="shared" ca="1" si="267"/>
        <v>2081096.5574884992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608427.12189278204</v>
      </c>
      <c r="R493" s="25">
        <f t="array" aca="1" ref="R493" ca="1">INDEX('Lorri 401b'!L:L,MATCH('Retirement Calculator'!A493,'Lorri 401b'!N:N,0),0)</f>
        <v>1451164.5257856688</v>
      </c>
      <c r="S493" s="25">
        <f t="shared" ca="1" si="267"/>
        <v>2059591.6476784507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602531.62338030757</v>
      </c>
      <c r="R494" s="25">
        <f t="array" aca="1" ref="R494" ca="1">INDEX('Lorri 401b'!L:L,MATCH('Retirement Calculator'!A494,'Lorri 401b'!N:N,0),0)</f>
        <v>1435465.5106972195</v>
      </c>
      <c r="S494" s="25">
        <f t="shared" ca="1" si="267"/>
        <v>2037997.1340775271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596611.56029069773</v>
      </c>
      <c r="R495" s="25">
        <f t="array" aca="1" ref="R495" ca="1">INDEX('Lorri 401b'!L:L,MATCH('Retirement Calculator'!A495,'Lorri 401b'!N:N,0),0)</f>
        <v>1419701.0830459017</v>
      </c>
      <c r="S495" s="25">
        <f t="shared" ca="1" si="267"/>
        <v>2016312.6433365995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590666.83027154789</v>
      </c>
      <c r="R496" s="25">
        <f t="array" aca="1" ref="R496" ca="1">INDEX('Lorri 401b'!L:L,MATCH('Retirement Calculator'!A496,'Lorri 401b'!N:N,0),0)</f>
        <v>1403870.97027937</v>
      </c>
      <c r="S496" s="25">
        <f t="shared" ca="1" si="267"/>
        <v>1994537.8005509179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584697.33054398489</v>
      </c>
      <c r="R497" s="25">
        <f t="array" aca="1" ref="R497" ca="1">INDEX('Lorri 401b'!L:L,MATCH('Retirement Calculator'!A497,'Lorri 401b'!N:N,0),0)</f>
        <v>1387974.8987096443</v>
      </c>
      <c r="S497" s="25">
        <f t="shared" ca="1" si="267"/>
        <v>1972672.2292536292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578702.95790089038</v>
      </c>
      <c r="R498" s="25">
        <f t="array" aca="1" ref="R498" ca="1">INDEX('Lorri 401b'!L:L,MATCH('Retirement Calculator'!A498,'Lorri 401b'!N:N,0),0)</f>
        <v>1372012.5935083784</v>
      </c>
      <c r="S498" s="25">
        <f t="shared" ca="1" si="267"/>
        <v>1950715.5514092688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572683.60870511632</v>
      </c>
      <c r="R499" s="25">
        <f t="array" aca="1" ref="R499" ca="1">INDEX('Lorri 401b'!L:L,MATCH('Retirement Calculator'!A499,'Lorri 401b'!N:N,0),0)</f>
        <v>1355983.778702107</v>
      </c>
      <c r="S499" s="25">
        <f t="shared" ca="1" si="267"/>
        <v>1928667.3874072232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566639.17888769321</v>
      </c>
      <c r="R500" s="25">
        <f t="array" aca="1" ref="R500" ca="1">INDEX('Lorri 401b'!L:L,MATCH('Retirement Calculator'!A500,'Lorri 401b'!N:N,0),0)</f>
        <v>1339888.1771674762</v>
      </c>
      <c r="S500" s="25">
        <f t="shared" ca="1" si="267"/>
        <v>1906527.3560551694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560569.5639460308</v>
      </c>
      <c r="R501" s="25">
        <f t="array" aca="1" ref="R501" ca="1">INDEX('Lorri 401b'!L:L,MATCH('Retirement Calculator'!A501,'Lorri 401b'!N:N,0),0)</f>
        <v>1323725.5106264511</v>
      </c>
      <c r="S501" s="25">
        <f t="shared" ca="1" si="267"/>
        <v>1884295.0745724819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554474.65894211153</v>
      </c>
      <c r="R502" s="25">
        <f t="array" aca="1" ref="R502" ca="1">INDEX('Lorri 401b'!L:L,MATCH('Retirement Calculator'!A502,'Lorri 401b'!N:N,0),0)</f>
        <v>1307495.4996415051</v>
      </c>
      <c r="S502" s="25">
        <f t="shared" ca="1" si="267"/>
        <v>1861970.1585836166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548354.35850067588</v>
      </c>
      <c r="R503" s="25">
        <f t="array" aca="1" ref="R503" ca="1">INDEX('Lorri 401b'!L:L,MATCH('Retirement Calculator'!A503,'Lorri 401b'!N:N,0),0)</f>
        <v>1291197.8636107885</v>
      </c>
      <c r="S503" s="25">
        <f t="shared" ca="1" si="267"/>
        <v>1839552.2221114645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542208.55680740089</v>
      </c>
      <c r="R504" s="25">
        <f t="array" aca="1" ref="R504" ca="1">INDEX('Lorri 401b'!L:L,MATCH('Retirement Calculator'!A504,'Lorri 401b'!N:N,0),0)</f>
        <v>1274832.3207632771</v>
      </c>
      <c r="S504" s="25">
        <f t="shared" ca="1" si="267"/>
        <v>1817040.877570678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536037.14760707063</v>
      </c>
      <c r="R505" s="25">
        <f t="array" aca="1" ref="R505" ca="1">INDEX('Lorri 401b'!L:L,MATCH('Retirement Calculator'!A505,'Lorri 401b'!N:N,0),0)</f>
        <v>1258398.5881539013</v>
      </c>
      <c r="S505" s="25">
        <f t="shared" ca="1" si="267"/>
        <v>1794435.7357609719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529840.024201739</v>
      </c>
      <c r="R506" s="25">
        <f t="array" aca="1" ref="R506" ca="1">INDEX('Lorri 401b'!L:L,MATCH('Retirement Calculator'!A506,'Lorri 401b'!N:N,0),0)</f>
        <v>1241896.381658653</v>
      </c>
      <c r="S506" s="25">
        <f t="shared" ca="1" si="267"/>
        <v>1771736.4058603919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523617.07944888517</v>
      </c>
      <c r="R507" s="25">
        <f t="array" aca="1" ref="R507" ca="1">INDEX('Lorri 401b'!L:L,MATCH('Retirement Calculator'!A507,'Lorri 401b'!N:N,0),0)</f>
        <v>1225325.4159696745</v>
      </c>
      <c r="S507" s="25">
        <f t="shared" ca="1" si="267"/>
        <v>1748942.4954185598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517368.2057595611</v>
      </c>
      <c r="R508" s="25">
        <f t="array" aca="1" ref="R508" ca="1">INDEX('Lorri 401b'!L:L,MATCH('Retirement Calculator'!A508,'Lorri 401b'!N:N,0),0)</f>
        <v>1208685.4045903252</v>
      </c>
      <c r="S508" s="25">
        <f t="shared" ca="1" si="267"/>
        <v>1726053.6103498864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511093.29509653151</v>
      </c>
      <c r="R509" s="25">
        <f t="array" aca="1" ref="R509" ca="1">INDEX('Lorri 401b'!L:L,MATCH('Retirement Calculator'!A509,'Lorri 401b'!N:N,0),0)</f>
        <v>1191976.0598302286</v>
      </c>
      <c r="S509" s="25">
        <f t="shared" ca="1" si="267"/>
        <v>1703069.3549267601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504792.23897240596</v>
      </c>
      <c r="R510" s="25">
        <f t="array" aca="1" ref="R510" ca="1">INDEX('Lorri 401b'!L:L,MATCH('Retirement Calculator'!A510,'Lorri 401b'!N:N,0),0)</f>
        <v>1175197.0928002982</v>
      </c>
      <c r="S510" s="25">
        <f t="shared" ca="1" si="267"/>
        <v>1679989.3317727041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498464.9284477632</v>
      </c>
      <c r="R511" s="25">
        <f t="array" aca="1" ref="R511" ca="1">INDEX('Lorri 401b'!L:L,MATCH('Retirement Calculator'!A511,'Lorri 401b'!N:N,0),0)</f>
        <v>1158348.2134077433</v>
      </c>
      <c r="S511" s="25">
        <f t="shared" ca="1" si="267"/>
        <v>1656813.1418555065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492111.25412926776</v>
      </c>
      <c r="R512" s="25">
        <f t="array" aca="1" ref="R512" ca="1">INDEX('Lorri 401b'!L:L,MATCH('Retirement Calculator'!A512,'Lorri 401b'!N:N,0),0)</f>
        <v>1141429.1303510526</v>
      </c>
      <c r="S512" s="25">
        <f t="shared" ca="1" si="267"/>
        <v>1633540.3844803204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485731.10616777861</v>
      </c>
      <c r="R513" s="25">
        <f t="array" aca="1" ref="R513" ca="1">INDEX('Lorri 401b'!L:L,MATCH('Retirement Calculator'!A513,'Lorri 401b'!N:N,0),0)</f>
        <v>1124439.5511149592</v>
      </c>
      <c r="S513" s="25">
        <f t="shared" ca="1" si="267"/>
        <v>1610170.6572827378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479324.37425644993</v>
      </c>
      <c r="R514" s="25">
        <f t="array" aca="1" ref="R514" ca="1">INDEX('Lorri 401b'!L:L,MATCH('Retirement Calculator'!A514,'Lorri 401b'!N:N,0),0)</f>
        <v>1107379.1819653818</v>
      </c>
      <c r="S514" s="25">
        <f t="shared" ca="1" si="267"/>
        <v>1586703.5562218318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472890.94762882404</v>
      </c>
      <c r="R515" s="25">
        <f t="array" aca="1" ref="R515" ca="1">INDEX('Lorri 401b'!L:L,MATCH('Retirement Calculator'!A515,'Lorri 401b'!N:N,0),0)</f>
        <v>1090247.727944348</v>
      </c>
      <c r="S515" s="25">
        <f t="shared" ca="1" si="267"/>
        <v>1563138.675573172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466430.71505691635</v>
      </c>
      <c r="R516" s="25">
        <f t="array" aca="1" ref="R516" ca="1">INDEX('Lorri 401b'!L:L,MATCH('Retirement Calculator'!A516,'Lorri 401b'!N:N,0),0)</f>
        <v>1073044.8928648932</v>
      </c>
      <c r="S516" s="25">
        <f t="shared" ca="1" si="267"/>
        <v>1539475.6079218094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459943.56484929239</v>
      </c>
      <c r="R517" s="25">
        <f t="array" aca="1" ref="R517" ca="1">INDEX('Lorri 401b'!L:L,MATCH('Retirement Calculator'!A517,'Lorri 401b'!N:N,0),0)</f>
        <v>1055770.3793059406</v>
      </c>
      <c r="S517" s="25">
        <f t="shared" ca="1" si="267"/>
        <v>1515713.944155233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453429.3848491367</v>
      </c>
      <c r="R518" s="25">
        <f t="array" aca="1" ref="R518" ca="1">INDEX('Lorri 401b'!L:L,MATCH('Retirement Calculator'!A518,'Lorri 401b'!N:N,0),0)</f>
        <v>1038423.888607159</v>
      </c>
      <c r="S518" s="25">
        <f t="shared" ca="1" si="267"/>
        <v>1491853.2734562957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446888.06243231369</v>
      </c>
      <c r="R519" s="25">
        <f t="array" aca="1" ref="R519" ca="1">INDEX('Lorri 401b'!L:L,MATCH('Retirement Calculator'!A519,'Lorri 401b'!N:N,0),0)</f>
        <v>1021005.1208637992</v>
      </c>
      <c r="S519" s="25">
        <f t="shared" ca="1" si="267"/>
        <v>1467893.1832961128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440319.48450542055</v>
      </c>
      <c r="R520" s="25">
        <f t="array" aca="1" ref="R520" ca="1">INDEX('Lorri 401b'!L:L,MATCH('Retirement Calculator'!A520,'Lorri 401b'!N:N,0),0)</f>
        <v>1003513.7749215089</v>
      </c>
      <c r="S520" s="25">
        <f t="shared" ca="1" si="267"/>
        <v>1443833.2594269295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433723.53750383202</v>
      </c>
      <c r="R521" s="25">
        <f t="array" aca="1" ref="R521" ca="1">INDEX('Lorri 401b'!L:L,MATCH('Retirement Calculator'!A521,'Lorri 401b'!N:N,0),0)</f>
        <v>985949.54837112571</v>
      </c>
      <c r="S521" s="25">
        <f t="shared" ref="S521:S775" ca="1" si="527">SUM(Q521:R521)</f>
        <v>1419673.0858749577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427100.10738973686</v>
      </c>
      <c r="R522" s="25">
        <f t="array" aca="1" ref="R522" ca="1">INDEX('Lorri 401b'!L:L,MATCH('Retirement Calculator'!A522,'Lorri 401b'!N:N,0),0)</f>
        <v>968312.13754344918</v>
      </c>
      <c r="S522" s="25">
        <f t="shared" ca="1" si="527"/>
        <v>1395412.2449331861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420449.07965016633</v>
      </c>
      <c r="R523" s="25">
        <f t="array" aca="1" ref="R523" ca="1">INDEX('Lorri 401b'!L:L,MATCH('Retirement Calculator'!A523,'Lorri 401b'!N:N,0),0)</f>
        <v>950601.23750399065</v>
      </c>
      <c r="S523" s="25">
        <f t="shared" ca="1" si="527"/>
        <v>1371050.317154157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413770.33929501427</v>
      </c>
      <c r="R524" s="25">
        <f t="array" aca="1" ref="R524" ca="1">INDEX('Lorri 401b'!L:L,MATCH('Retirement Calculator'!A524,'Lorri 401b'!N:N,0),0)</f>
        <v>932816.54204770108</v>
      </c>
      <c r="S524" s="25">
        <f t="shared" ca="1" si="527"/>
        <v>1346586.8813427154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407063.77085504908</v>
      </c>
      <c r="R525" s="25">
        <f t="array" aca="1" ref="R525" ca="1">INDEX('Lorri 401b'!L:L,MATCH('Retirement Calculator'!A525,'Lorri 401b'!N:N,0),0)</f>
        <v>914957.74369367689</v>
      </c>
      <c r="S525" s="25">
        <f t="shared" ca="1" si="527"/>
        <v>1322021.5145487259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400329.25837991736</v>
      </c>
      <c r="R526" s="25">
        <f t="array" aca="1" ref="R526" ca="1">INDEX('Lorri 401b'!L:L,MATCH('Retirement Calculator'!A526,'Lorri 401b'!N:N,0),0)</f>
        <v>897024.53367984446</v>
      </c>
      <c r="S526" s="25">
        <f t="shared" ca="1" si="527"/>
        <v>1297353.7920597619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393566.68543613923</v>
      </c>
      <c r="R527" s="25">
        <f t="array" aca="1" ref="R527" ca="1">INDEX('Lorri 401b'!L:L,MATCH('Retirement Calculator'!A527,'Lorri 401b'!N:N,0),0)</f>
        <v>879016.60195762105</v>
      </c>
      <c r="S527" s="25">
        <f t="shared" ca="1" si="527"/>
        <v>1272583.2873937604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386775.93510509538</v>
      </c>
      <c r="R528" s="25">
        <f t="array" aca="1" ref="R528" ca="1">INDEX('Lorri 401b'!L:L,MATCH('Retirement Calculator'!A528,'Lorri 401b'!N:N,0),0)</f>
        <v>860933.63718655484</v>
      </c>
      <c r="S528" s="25">
        <f t="shared" ca="1" si="527"/>
        <v>1247709.5722916503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379956.88998100552</v>
      </c>
      <c r="R529" s="25">
        <f t="array" aca="1" ref="R529" ca="1">INDEX('Lorri 401b'!L:L,MATCH('Retirement Calculator'!A529,'Lorri 401b'!N:N,0),0)</f>
        <v>842775.32672894269</v>
      </c>
      <c r="S529" s="25">
        <f t="shared" ca="1" si="527"/>
        <v>1222732.2167099481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373109.43216889858</v>
      </c>
      <c r="R530" s="25">
        <f t="array" aca="1" ref="R530" ca="1">INDEX('Lorri 401b'!L:L,MATCH('Retirement Calculator'!A530,'Lorri 401b'!N:N,0),0)</f>
        <v>824541.35664442379</v>
      </c>
      <c r="S530" s="25">
        <f t="shared" ca="1" si="527"/>
        <v>1197650.7888133223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366233.44328257453</v>
      </c>
      <c r="R531" s="25">
        <f t="array" aca="1" ref="R531" ca="1">INDEX('Lorri 401b'!L:L,MATCH('Retirement Calculator'!A531,'Lorri 401b'!N:N,0),0)</f>
        <v>806231.41168455279</v>
      </c>
      <c r="S531" s="25">
        <f t="shared" ca="1" si="527"/>
        <v>1172464.8549671273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359328.80444255751</v>
      </c>
      <c r="R532" s="25">
        <f t="array" aca="1" ref="R532" ca="1">INDEX('Lorri 401b'!L:L,MATCH('Retirement Calculator'!A532,'Lorri 401b'!N:N,0),0)</f>
        <v>787845.17528734892</v>
      </c>
      <c r="S532" s="25">
        <f t="shared" ca="1" si="527"/>
        <v>1147173.9797299064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352395.39627404039</v>
      </c>
      <c r="R533" s="25">
        <f t="array" aca="1" ref="R533" ca="1">INDEX('Lorri 401b'!L:L,MATCH('Retirement Calculator'!A533,'Lorri 401b'!N:N,0),0)</f>
        <v>769382.32957182324</v>
      </c>
      <c r="S533" s="25">
        <f t="shared" ca="1" si="527"/>
        <v>1121777.7258458636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345433.09890482115</v>
      </c>
      <c r="R534" s="25">
        <f t="array" aca="1" ref="R534" ca="1">INDEX('Lorri 401b'!L:L,MATCH('Retirement Calculator'!A534,'Lorri 401b'!N:N,0),0)</f>
        <v>750842.55533248303</v>
      </c>
      <c r="S534" s="25">
        <f t="shared" ca="1" si="527"/>
        <v>1096275.6542373041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338441.79196323012</v>
      </c>
      <c r="R535" s="25">
        <f t="array" aca="1" ref="R535" ca="1">INDEX('Lorri 401b'!L:L,MATCH('Retirement Calculator'!A535,'Lorri 401b'!N:N,0),0)</f>
        <v>732225.53203381214</v>
      </c>
      <c r="S535" s="25">
        <f t="shared" ca="1" si="527"/>
        <v>1070667.3239970421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331421.35457604914</v>
      </c>
      <c r="R536" s="25">
        <f t="array" aca="1" ref="R536" ca="1">INDEX('Lorri 401b'!L:L,MATCH('Retirement Calculator'!A536,'Lorri 401b'!N:N,0),0)</f>
        <v>713530.93780473026</v>
      </c>
      <c r="S536" s="25">
        <f t="shared" ca="1" si="527"/>
        <v>1044952.2923807794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324371.66536642157</v>
      </c>
      <c r="R537" s="25">
        <f t="array" aca="1" ref="R537" ca="1">INDEX('Lorri 401b'!L:L,MATCH('Retirement Calculator'!A537,'Lorri 401b'!N:N,0),0)</f>
        <v>694758.44943302718</v>
      </c>
      <c r="S537" s="25">
        <f t="shared" ca="1" si="527"/>
        <v>1019130.1147994488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317292.60245175392</v>
      </c>
      <c r="R538" s="25">
        <f t="array" aca="1" ref="R538" ca="1">INDEX('Lorri 401b'!L:L,MATCH('Retirement Calculator'!A538,'Lorri 401b'!N:N,0),0)</f>
        <v>675907.74235977535</v>
      </c>
      <c r="S538" s="25">
        <f t="shared" ca="1" si="527"/>
        <v>993200.34481152927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310184.04344160843</v>
      </c>
      <c r="R539" s="25">
        <f t="array" aca="1" ref="R539" ca="1">INDEX('Lorri 401b'!L:L,MATCH('Retirement Calculator'!A539,'Lorri 401b'!N:N,0),0)</f>
        <v>656978.49067371816</v>
      </c>
      <c r="S539" s="25">
        <f t="shared" ca="1" si="527"/>
        <v>967162.53411532659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303045.86543558736</v>
      </c>
      <c r="R540" s="25">
        <f t="array" aca="1" ref="R540" ca="1">INDEX('Lorri 401b'!L:L,MATCH('Retirement Calculator'!A540,'Lorri 401b'!N:N,0),0)</f>
        <v>637970.36710563581</v>
      </c>
      <c r="S540" s="25">
        <f t="shared" ca="1" si="527"/>
        <v>941016.23254122317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295877.94502120785</v>
      </c>
      <c r="R541" s="25">
        <f t="array" aca="1" ref="R541" ca="1">INDEX('Lorri 401b'!L:L,MATCH('Retirement Calculator'!A541,'Lorri 401b'!N:N,0),0)</f>
        <v>618883.04302268638</v>
      </c>
      <c r="S541" s="25">
        <f t="shared" ca="1" si="527"/>
        <v>914760.98804389429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288680.15827176848</v>
      </c>
      <c r="R542" s="25">
        <f t="array" aca="1" ref="R542" ca="1">INDEX('Lorri 401b'!L:L,MATCH('Retirement Calculator'!A542,'Lorri 401b'!N:N,0),0)</f>
        <v>599716.1884227246</v>
      </c>
      <c r="S542" s="25">
        <f t="shared" ca="1" si="527"/>
        <v>888396.34669449308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281452.38074420643</v>
      </c>
      <c r="R543" s="25">
        <f t="array" aca="1" ref="R543" ca="1">INDEX('Lorri 401b'!L:L,MATCH('Retirement Calculator'!A543,'Lorri 401b'!N:N,0),0)</f>
        <v>580469.47192859638</v>
      </c>
      <c r="S543" s="25">
        <f t="shared" ca="1" si="527"/>
        <v>861921.85267280275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274194.4874769462</v>
      </c>
      <c r="R544" s="25">
        <f t="array" aca="1" ref="R544" ca="1">INDEX('Lorri 401b'!L:L,MATCH('Retirement Calculator'!A544,'Lorri 401b'!N:N,0),0)</f>
        <v>561142.56078240939</v>
      </c>
      <c r="S544" s="25">
        <f t="shared" ca="1" si="527"/>
        <v>835337.04825935559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266906.35298773902</v>
      </c>
      <c r="R545" s="25">
        <f t="array" aca="1" ref="R545" ca="1">INDEX('Lorri 401b'!L:L,MATCH('Retirement Calculator'!A545,'Lorri 401b'!N:N,0),0)</f>
        <v>541735.12083977996</v>
      </c>
      <c r="S545" s="25">
        <f t="shared" ca="1" si="527"/>
        <v>808641.47382751899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259587.85127149351</v>
      </c>
      <c r="R546" s="25">
        <f t="array" aca="1" ref="R546" ca="1">INDEX('Lorri 401b'!L:L,MATCH('Retirement Calculator'!A546,'Lorri 401b'!N:N,0),0)</f>
        <v>522246.81656405621</v>
      </c>
      <c r="S546" s="25">
        <f t="shared" ca="1" si="527"/>
        <v>781834.66783554968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252238.85579809695</v>
      </c>
      <c r="R547" s="25">
        <f t="array" aca="1" ref="R547" ca="1">INDEX('Lorri 401b'!L:L,MATCH('Retirement Calculator'!A547,'Lorri 401b'!N:N,0),0)</f>
        <v>502677.31102051691</v>
      </c>
      <c r="S547" s="25">
        <f t="shared" ca="1" si="527"/>
        <v>754916.16681861388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244859.23951022793</v>
      </c>
      <c r="R548" s="25">
        <f t="array" aca="1" ref="R548" ca="1">INDEX('Lorri 401b'!L:L,MATCH('Retirement Calculator'!A548,'Lorri 401b'!N:N,0),0)</f>
        <v>483026.26587054622</v>
      </c>
      <c r="S548" s="25">
        <f t="shared" ca="1" si="527"/>
        <v>727885.50538077415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237448.87482115944</v>
      </c>
      <c r="R549" s="25">
        <f t="array" aca="1" ref="R549" ca="1">INDEX('Lorri 401b'!L:L,MATCH('Retirement Calculator'!A549,'Lorri 401b'!N:N,0),0)</f>
        <v>463293.34136578394</v>
      </c>
      <c r="S549" s="25">
        <f t="shared" ca="1" si="527"/>
        <v>700742.21618694335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230007.63361255315</v>
      </c>
      <c r="R550" s="25">
        <f t="array" aca="1" ref="R550" ca="1">INDEX('Lorri 401b'!L:L,MATCH('Retirement Calculator'!A550,'Lorri 401b'!N:N,0),0)</f>
        <v>443478.19634225185</v>
      </c>
      <c r="S550" s="25">
        <f t="shared" ca="1" si="527"/>
        <v>673485.82995480497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222535.38723224436</v>
      </c>
      <c r="R551" s="25">
        <f t="array" aca="1" ref="R551" ca="1">INDEX('Lorri 401b'!L:L,MATCH('Retirement Calculator'!A551,'Lorri 401b'!N:N,0),0)</f>
        <v>423580.48821445502</v>
      </c>
      <c r="S551" s="25">
        <f t="shared" ca="1" si="527"/>
        <v>646115.87544669933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215032.00649201762</v>
      </c>
      <c r="R552" s="25">
        <f t="array" aca="1" ref="R552" ca="1">INDEX('Lorri 401b'!L:L,MATCH('Retirement Calculator'!A552,'Lorri 401b'!N:N,0),0)</f>
        <v>403599.87296945904</v>
      </c>
      <c r="S552" s="25">
        <f t="shared" ca="1" si="527"/>
        <v>618631.8794614767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207497.36166537326</v>
      </c>
      <c r="R553" s="25">
        <f t="array" aca="1" ref="R553" ca="1">INDEX('Lorri 401b'!L:L,MATCH('Retirement Calculator'!A553,'Lorri 401b'!N:N,0),0)</f>
        <v>383536.00516094227</v>
      </c>
      <c r="S553" s="25">
        <f t="shared" ca="1" si="527"/>
        <v>591033.36682631553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199931.32248528456</v>
      </c>
      <c r="R554" s="25">
        <f t="array" aca="1" ref="R554" ca="1">INDEX('Lorri 401b'!L:L,MATCH('Retirement Calculator'!A554,'Lorri 401b'!N:N,0),0)</f>
        <v>363388.5379032233</v>
      </c>
      <c r="S554" s="25">
        <f t="shared" ca="1" si="527"/>
        <v>563319.86038850783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192333.75814194547</v>
      </c>
      <c r="R555" s="25">
        <f t="array" aca="1" ref="R555" ca="1">INDEX('Lorri 401b'!L:L,MATCH('Retirement Calculator'!A555,'Lorri 401b'!N:N,0),0)</f>
        <v>343157.1228652639</v>
      </c>
      <c r="S555" s="25">
        <f t="shared" ca="1" si="527"/>
        <v>535490.88100720942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184704.53728050913</v>
      </c>
      <c r="R556" s="25">
        <f t="array" aca="1" ref="R556" ca="1">INDEX('Lorri 401b'!L:L,MATCH('Retirement Calculator'!A556,'Lorri 401b'!N:N,0),0)</f>
        <v>322841.41026464629</v>
      </c>
      <c r="S556" s="25">
        <f t="shared" ca="1" si="527"/>
        <v>507545.94754515542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177043.52799881683</v>
      </c>
      <c r="R557" s="25">
        <f t="array" aca="1" ref="R557" ca="1">INDEX('Lorri 401b'!L:L,MATCH('Retirement Calculator'!A557,'Lorri 401b'!N:N,0),0)</f>
        <v>302441.04886152613</v>
      </c>
      <c r="S557" s="25">
        <f t="shared" ca="1" si="527"/>
        <v>479484.57686034299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169350.59784511747</v>
      </c>
      <c r="R558" s="25">
        <f t="array" aca="1" ref="R558" ca="1">INDEX('Lorri 401b'!L:L,MATCH('Retirement Calculator'!A558,'Lorri 401b'!N:N,0),0)</f>
        <v>281955.68595255964</v>
      </c>
      <c r="S558" s="25">
        <f t="shared" ca="1" si="527"/>
        <v>451306.28379767714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161625.6138157777</v>
      </c>
      <c r="R559" s="25">
        <f t="array" aca="1" ref="R559" ca="1">INDEX('Lorri 401b'!L:L,MATCH('Retirement Calculator'!A559,'Lorri 401b'!N:N,0),0)</f>
        <v>261384.96736480578</v>
      </c>
      <c r="S559" s="25">
        <f t="shared" ca="1" si="527"/>
        <v>423010.58118058345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153868.44235298235</v>
      </c>
      <c r="R560" s="25">
        <f t="array" aca="1" ref="R560" ca="1">INDEX('Lorri 401b'!L:L,MATCH('Retirement Calculator'!A560,'Lorri 401b'!N:N,0),0)</f>
        <v>240728.53744960294</v>
      </c>
      <c r="S560" s="25">
        <f t="shared" ca="1" si="527"/>
        <v>394596.97980258532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146078.94934242536</v>
      </c>
      <c r="R561" s="25">
        <f t="array" aca="1" ref="R561" ca="1">INDEX('Lorri 401b'!L:L,MATCH('Retirement Calculator'!A561,'Lorri 401b'!N:N,0),0)</f>
        <v>219986.0390764201</v>
      </c>
      <c r="S561" s="25">
        <f t="shared" ca="1" si="527"/>
        <v>366064.98841884546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138257.00011099104</v>
      </c>
      <c r="R562" s="25">
        <f t="array" aca="1" ref="R562" ca="1">INDEX('Lorri 401b'!L:L,MATCH('Retirement Calculator'!A562,'Lorri 401b'!N:N,0),0)</f>
        <v>199157.11362668232</v>
      </c>
      <c r="S562" s="25">
        <f t="shared" ca="1" si="527"/>
        <v>337414.11373767338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130402.45942442573</v>
      </c>
      <c r="R563" s="25">
        <f t="array" aca="1" ref="R563" ca="1">INDEX('Lorri 401b'!L:L,MATCH('Retirement Calculator'!A563,'Lorri 401b'!N:N,0),0)</f>
        <v>178241.40098757064</v>
      </c>
      <c r="S563" s="25">
        <f t="shared" ca="1" si="527"/>
        <v>308643.86041199637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122515.19148499974</v>
      </c>
      <c r="R564" s="25">
        <f t="array" aca="1" ref="R564" ca="1">INDEX('Lorri 401b'!L:L,MATCH('Retirement Calculator'!A564,'Lorri 401b'!N:N,0),0)</f>
        <v>157238.539545796</v>
      </c>
      <c r="S564" s="25">
        <f t="shared" ca="1" si="527"/>
        <v>279753.73103079572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114595.05992915947</v>
      </c>
      <c r="R565" s="25">
        <f t="array" aca="1" ref="R565" ca="1">INDEX('Lorri 401b'!L:L,MATCH('Retirement Calculator'!A565,'Lorri 401b'!N:N,0),0)</f>
        <v>136148.16618134727</v>
      </c>
      <c r="S565" s="25">
        <f t="shared" ca="1" si="527"/>
        <v>250743.22611050674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106641.92782516987</v>
      </c>
      <c r="R566" s="25">
        <f t="array" aca="1" ref="R566" ca="1">INDEX('Lorri 401b'!L:L,MATCH('Retirement Calculator'!A566,'Lorri 401b'!N:N,0),0)</f>
        <v>114969.91626121335</v>
      </c>
      <c r="S566" s="25">
        <f t="shared" ca="1" si="527"/>
        <v>221611.84408638324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98655.657670746979</v>
      </c>
      <c r="R567" s="25">
        <f t="array" aca="1" ref="R567" ca="1">INDEX('Lorri 401b'!L:L,MATCH('Retirement Calculator'!A567,'Lorri 401b'!N:N,0),0)</f>
        <v>93703.42363307887</v>
      </c>
      <c r="S567" s="25">
        <f t="shared" ca="1" si="527"/>
        <v>192359.08130382583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90636.111390680657</v>
      </c>
      <c r="R568" s="25">
        <f t="array" aca="1" ref="R568" ca="1">INDEX('Lorri 401b'!L:L,MATCH('Retirement Calculator'!A568,'Lorri 401b'!N:N,0),0)</f>
        <v>72348.320618993836</v>
      </c>
      <c r="S568" s="25">
        <f t="shared" ca="1" si="527"/>
        <v>162984.43200967449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82583.150334447389</v>
      </c>
      <c r="R569" s="25">
        <f t="array" aca="1" ref="R569" ca="1">INDEX('Lorri 401b'!L:L,MATCH('Retirement Calculator'!A569,'Lorri 401b'!N:N,0),0)</f>
        <v>50904.238009016779</v>
      </c>
      <c r="S569" s="25">
        <f t="shared" ca="1" si="527"/>
        <v>133487.38834346418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74496.635273813154</v>
      </c>
      <c r="R570" s="25">
        <f t="array" aca="1" ref="R570" ca="1">INDEX('Lorri 401b'!L:L,MATCH('Retirement Calculator'!A570,'Lorri 401b'!N:N,0),0)</f>
        <v>29370.805054831482</v>
      </c>
      <c r="S570" s="25">
        <f t="shared" ca="1" si="527"/>
        <v>103867.44032864463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66376.42640042628</v>
      </c>
      <c r="R571" s="25">
        <f t="array" aca="1" ref="R571" ca="1">INDEX('Lorri 401b'!L:L,MATCH('Retirement Calculator'!A571,'Lorri 401b'!N:N,0),0)</f>
        <v>7747.6494633370812</v>
      </c>
      <c r="S571" s="25">
        <f t="shared" ca="1" si="527"/>
        <v>74124.075863763355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58222.383323400289</v>
      </c>
      <c r="R572" s="25">
        <f t="array" aca="1" ref="R572" ca="1">INDEX('Lorri 401b'!L:L,MATCH('Retirement Calculator'!A572,'Lorri 401b'!N:N,0),0)</f>
        <v>-13965.602609788546</v>
      </c>
      <c r="S572" s="25">
        <f t="shared" ca="1" si="527"/>
        <v>44256.780713611741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50034.36506688669</v>
      </c>
      <c r="R573" s="25">
        <f t="array" aca="1" ref="R573" ca="1">INDEX('Lorri 401b'!L:L,MATCH('Retirement Calculator'!A573,'Lorri 401b'!N:N,0),0)</f>
        <v>-35769.326566552198</v>
      </c>
      <c r="S573" s="25">
        <f t="shared" ca="1" si="527"/>
        <v>14265.038500334493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41812.230067637618</v>
      </c>
      <c r="R574" s="25">
        <f t="array" aca="1" ref="R574" ca="1">INDEX('Lorri 401b'!L:L,MATCH('Retirement Calculator'!A574,'Lorri 401b'!N:N,0),0)</f>
        <v>-57663.899373135697</v>
      </c>
      <c r="S574" s="25">
        <f t="shared" ca="1" si="527"/>
        <v>-15851.669305498079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33555.836172558338</v>
      </c>
      <c r="R575" s="25">
        <f t="array" aca="1" ref="R575" ca="1">INDEX('Lorri 401b'!L:L,MATCH('Retirement Calculator'!A575,'Lorri 401b'!N:N,0),0)</f>
        <v>-79649.699566413299</v>
      </c>
      <c r="S575" s="25">
        <f t="shared" ca="1" si="527"/>
        <v>-46093.863393854961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25265.040636249563</v>
      </c>
      <c r="R576" s="25">
        <f t="array" aca="1" ref="R576" ca="1">INDEX('Lorri 401b'!L:L,MATCH('Retirement Calculator'!A576,'Lorri 401b'!N:N,0),0)</f>
        <v>-101727.10726049622</v>
      </c>
      <c r="S576" s="25">
        <f t="shared" ca="1" si="527"/>
        <v>-76462.066624246654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16939.700118539502</v>
      </c>
      <c r="R577" s="25">
        <f t="array" aca="1" ref="R577" ca="1">INDEX('Lorri 401b'!L:L,MATCH('Retirement Calculator'!A577,'Lorri 401b'!N:N,0),0)</f>
        <v>-123896.50415330449</v>
      </c>
      <c r="S577" s="25">
        <f t="shared" ca="1" si="527"/>
        <v>-106956.80403476498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8579.6706820056479</v>
      </c>
      <c r="R578" s="25">
        <f t="array" aca="1" ref="R578" ca="1">INDEX('Lorri 401b'!L:L,MATCH('Retirement Calculator'!A578,'Lorri 401b'!N:N,0),0)</f>
        <v>-146158.27353316612</v>
      </c>
      <c r="S578" s="25">
        <f t="shared" ca="1" si="527"/>
        <v>-137578.60285116048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184.80778948623632</v>
      </c>
      <c r="R579" s="25">
        <f t="array" aca="1" ref="R579" ca="1">INDEX('Lorri 401b'!L:L,MATCH('Retirement Calculator'!A579,'Lorri 401b'!N:N,0),0)</f>
        <v>-168512.80028544384</v>
      </c>
      <c r="S579" s="25">
        <f t="shared" ca="1" si="527"/>
        <v>-168327.99249595759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-8245.0336984186724</v>
      </c>
      <c r="R580" s="25">
        <f t="array" aca="1" ref="R580" ca="1">INDEX('Lorri 401b'!L:L,MATCH('Retirement Calculator'!A580,'Lorri 401b'!N:N,0),0)</f>
        <v>-190960.47089918939</v>
      </c>
      <c r="S580" s="25">
        <f t="shared" ca="1" si="527"/>
        <v>-199205.50459760806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-16709.999525856518</v>
      </c>
      <c r="R581" s="25">
        <f t="array" aca="1" ref="R581" ca="1">INDEX('Lorri 401b'!L:L,MATCH('Retirement Calculator'!A581,'Lorri 401b'!N:N,0),0)</f>
        <v>-213501.67347382553</v>
      </c>
      <c r="S581" s="25">
        <f t="shared" ca="1" si="527"/>
        <v>-230211.67299968205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-25210.236044242021</v>
      </c>
      <c r="R582" s="25">
        <f t="array" aca="1" ref="R582" ca="1">INDEX('Lorri 401b'!L:L,MATCH('Retirement Calculator'!A582,'Lorri 401b'!N:N,0),0)</f>
        <v>-236136.79772585601</v>
      </c>
      <c r="S582" s="25">
        <f t="shared" ca="1" si="527"/>
        <v>-261347.03377009803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-33745.890214787469</v>
      </c>
      <c r="R583" s="25">
        <f t="array" aca="1" ref="R583" ca="1">INDEX('Lorri 401b'!L:L,MATCH('Retirement Calculator'!A583,'Lorri 401b'!N:N,0),0)</f>
        <v>-258866.23499560327</v>
      </c>
      <c r="S583" s="25">
        <f t="shared" ca="1" si="527"/>
        <v>-292612.12521039072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-42317.109611043517</v>
      </c>
      <c r="R584" s="25">
        <f t="array" aca="1" ref="R584" ca="1">INDEX('Lorri 401b'!L:L,MATCH('Retirement Calculator'!A584,'Lorri 401b'!N:N,0),0)</f>
        <v>-281690.37825397449</v>
      </c>
      <c r="S584" s="25">
        <f t="shared" ca="1" si="527"/>
        <v>-324007.48786501802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-50924.042421450635</v>
      </c>
      <c r="R585" s="25">
        <f t="array" aca="1" ref="R585" ca="1">INDEX('Lorri 401b'!L:L,MATCH('Retirement Calculator'!A585,'Lorri 401b'!N:N,0),0)</f>
        <v>-304609.62210925558</v>
      </c>
      <c r="S585" s="25">
        <f t="shared" ca="1" si="527"/>
        <v>-355533.66453070624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-59566.837451901112</v>
      </c>
      <c r="R586" s="25">
        <f t="array" aca="1" ref="R586" ca="1">INDEX('Lorri 401b'!L:L,MATCH('Retirement Calculator'!A586,'Lorri 401b'!N:N,0),0)</f>
        <v>-327624.36281393369</v>
      </c>
      <c r="S586" s="25">
        <f t="shared" ca="1" si="527"/>
        <v>-387191.20026583481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-68245.644128311804</v>
      </c>
      <c r="R587" s="25">
        <f t="array" aca="1" ref="R587" ca="1">INDEX('Lorri 401b'!L:L,MATCH('Retirement Calculator'!A587,'Lorri 401b'!N:N,0),0)</f>
        <v>-350734.99827154796</v>
      </c>
      <c r="S587" s="25">
        <f t="shared" ca="1" si="527"/>
        <v>-418980.64239985973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-76960.612499207535</v>
      </c>
      <c r="R588" s="25">
        <f t="array" aca="1" ref="R588" ca="1">INDEX('Lorri 401b'!L:L,MATCH('Retirement Calculator'!A588,'Lorri 401b'!N:N,0),0)</f>
        <v>-373941.92804356891</v>
      </c>
      <c r="S588" s="25">
        <f t="shared" ca="1" si="527"/>
        <v>-450902.54054277646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-85711.89323831533</v>
      </c>
      <c r="R589" s="25">
        <f t="array" aca="1" ref="R589" ca="1">INDEX('Lorri 401b'!L:L,MATCH('Retirement Calculator'!A589,'Lorri 401b'!N:N,0),0)</f>
        <v>-397245.55335630663</v>
      </c>
      <c r="S589" s="25">
        <f t="shared" ca="1" si="527"/>
        <v>-482957.44659462199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-94499.637647169409</v>
      </c>
      <c r="R590" s="25">
        <f t="array" aca="1" ref="R590" ca="1">INDEX('Lorri 401b'!L:L,MATCH('Retirement Calculator'!A590,'Lorri 401b'!N:N,0),0)</f>
        <v>-420646.27710784745</v>
      </c>
      <c r="S590" s="25">
        <f t="shared" ca="1" si="527"/>
        <v>-515145.91475501686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-103323.99765772704</v>
      </c>
      <c r="R591" s="25">
        <f t="array" aca="1" ref="R591" ca="1">INDEX('Lorri 401b'!L:L,MATCH('Retirement Calculator'!A591,'Lorri 401b'!N:N,0),0)</f>
        <v>-444144.50387501967</v>
      </c>
      <c r="S591" s="25">
        <f t="shared" ca="1" si="527"/>
        <v>-547468.50153274671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-112185.12583499534</v>
      </c>
      <c r="R592" s="25">
        <f t="array" aca="1" ref="R592" ca="1">INDEX('Lorri 401b'!L:L,MATCH('Retirement Calculator'!A592,'Lorri 401b'!N:N,0),0)</f>
        <v>-467740.63992038846</v>
      </c>
      <c r="S592" s="25">
        <f t="shared" ca="1" si="527"/>
        <v>-579925.76575538376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-121083.17537966893</v>
      </c>
      <c r="R593" s="25">
        <f t="array" aca="1" ref="R593" ca="1">INDEX('Lorri 401b'!L:L,MATCH('Retirement Calculator'!A593,'Lorri 401b'!N:N,0),0)</f>
        <v>-491435.09319927962</v>
      </c>
      <c r="S593" s="25">
        <f t="shared" ca="1" si="527"/>
        <v>-612518.26857894857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-130018.30013077865</v>
      </c>
      <c r="R594" s="25">
        <f t="array" aca="1" ref="R594" ca="1">INDEX('Lorri 401b'!L:L,MATCH('Retirement Calculator'!A594,'Lorri 401b'!N:N,0),0)</f>
        <v>-515228.27336683281</v>
      </c>
      <c r="S594" s="25">
        <f t="shared" ca="1" si="527"/>
        <v>-645246.57349761145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-138990.65456835134</v>
      </c>
      <c r="R595" s="25">
        <f t="array" aca="1" ref="R595" ca="1">INDEX('Lorri 401b'!L:L,MATCH('Retirement Calculator'!A595,'Lorri 401b'!N:N,0),0)</f>
        <v>-539120.59178508411</v>
      </c>
      <c r="S595" s="25">
        <f t="shared" ca="1" si="527"/>
        <v>-678111.24635343545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-148000.39381608058</v>
      </c>
      <c r="R596" s="25">
        <f t="array" aca="1" ref="R596" ca="1">INDEX('Lorri 401b'!L:L,MATCH('Retirement Calculator'!A596,'Lorri 401b'!N:N,0),0)</f>
        <v>-563112.46153007809</v>
      </c>
      <c r="S596" s="25">
        <f t="shared" ca="1" si="527"/>
        <v>-711112.85534615861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-157047.6736440087</v>
      </c>
      <c r="R597" s="25">
        <f t="array" aca="1" ref="R597" ca="1">INDEX('Lorri 401b'!L:L,MATCH('Retirement Calculator'!A597,'Lorri 401b'!N:N,0),0)</f>
        <v>-587204.29739900958</v>
      </c>
      <c r="S597" s="25">
        <f t="shared" ca="1" si="527"/>
        <v>-744251.97104301827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-166132.65047121982</v>
      </c>
      <c r="R598" s="25">
        <f t="array" aca="1" ref="R598" ca="1">INDEX('Lorri 401b'!L:L,MATCH('Retirement Calculator'!A598,'Lorri 401b'!N:N,0),0)</f>
        <v>-611396.51591739501</v>
      </c>
      <c r="S598" s="25">
        <f t="shared" ca="1" si="527"/>
        <v>-777529.1663886148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-175255.48136854434</v>
      </c>
      <c r="R599" s="25">
        <f t="array" aca="1" ref="R599" ca="1">INDEX('Lorri 401b'!L:L,MATCH('Retirement Calculator'!A599,'Lorri 401b'!N:N,0),0)</f>
        <v>-635689.5353462738</v>
      </c>
      <c r="S599" s="25">
        <f t="shared" ca="1" si="527"/>
        <v>-810945.01671481808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-184416.32406127438</v>
      </c>
      <c r="R600" s="25">
        <f t="array" aca="1" ref="R600" ca="1">INDEX('Lorri 401b'!L:L,MATCH('Retirement Calculator'!A600,'Lorri 401b'!N:N,0),0)</f>
        <v>-660083.7756894395</v>
      </c>
      <c r="S600" s="25">
        <f t="shared" ca="1" si="527"/>
        <v>-844500.09975071391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-193615.33693189078</v>
      </c>
      <c r="R601" s="25">
        <f t="array" aca="1" ref="R601" ca="1">INDEX('Lorri 401b'!L:L,MATCH('Retirement Calculator'!A601,'Lorri 401b'!N:N,0),0)</f>
        <v>-684579.65870070166</v>
      </c>
      <c r="S601" s="25">
        <f t="shared" ca="1" si="527"/>
        <v>-878194.99563259247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-202852.67902280143</v>
      </c>
      <c r="R602" s="25">
        <f t="array" aca="1" ref="R602" ca="1">INDEX('Lorri 401b'!L:L,MATCH('Retirement Calculator'!A602,'Lorri 401b'!N:N,0),0)</f>
        <v>-709177.60789117741</v>
      </c>
      <c r="S602" s="25">
        <f t="shared" ca="1" si="527"/>
        <v>-912030.28691397887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-212128.51003909088</v>
      </c>
      <c r="R603" s="25">
        <f t="array" aca="1" ref="R603" ca="1">INDEX('Lorri 401b'!L:L,MATCH('Retirement Calculator'!A603,'Lorri 401b'!N:N,0),0)</f>
        <v>-733878.04853661347</v>
      </c>
      <c r="S603" s="25">
        <f t="shared" ca="1" si="527"/>
        <v>-946006.55857570434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-221442.99035128154</v>
      </c>
      <c r="R604" s="25">
        <f t="array" aca="1" ref="R604" ca="1">INDEX('Lorri 401b'!L:L,MATCH('Retirement Calculator'!A604,'Lorri 401b'!N:N,0),0)</f>
        <v>-758681.40768473886</v>
      </c>
      <c r="S604" s="25">
        <f t="shared" ca="1" si="527"/>
        <v>-980124.39803602034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-230796.28099810632</v>
      </c>
      <c r="R605" s="25">
        <f t="array" aca="1" ref="R605" ca="1">INDEX('Lorri 401b'!L:L,MATCH('Retirement Calculator'!A605,'Lorri 401b'!N:N,0),0)</f>
        <v>-783588.1141626481</v>
      </c>
      <c r="S605" s="25">
        <f t="shared" ca="1" si="527"/>
        <v>-1014384.3951607544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-240188.54368929286</v>
      </c>
      <c r="R606" s="25">
        <f t="array" aca="1" ref="R606" ca="1">INDEX('Lorri 401b'!L:L,MATCH('Retirement Calculator'!A606,'Lorri 401b'!N:N,0),0)</f>
        <v>-808598.59858421539</v>
      </c>
      <c r="S606" s="25">
        <f t="shared" ca="1" si="527"/>
        <v>-1048787.1422735082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-249619.94080835933</v>
      </c>
      <c r="R607" s="25">
        <f t="array" aca="1" ref="R607" ca="1">INDEX('Lorri 401b'!L:L,MATCH('Retirement Calculator'!A607,'Lorri 401b'!N:N,0),0)</f>
        <v>-833713.29335753922</v>
      </c>
      <c r="S607" s="25">
        <f t="shared" ca="1" si="527"/>
        <v>-1083333.2341658985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-259090.63541542192</v>
      </c>
      <c r="R608" s="25">
        <f t="array" aca="1" ref="R608" ca="1">INDEX('Lorri 401b'!L:L,MATCH('Retirement Calculator'!A608,'Lorri 401b'!N:N,0),0)</f>
        <v>-858932.63269241853</v>
      </c>
      <c r="S608" s="25">
        <f t="shared" ca="1" si="527"/>
        <v>-1118023.2681078403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-268600.79125001392</v>
      </c>
      <c r="R609" s="25">
        <f t="array" aca="1" ref="R609" ca="1">INDEX('Lorri 401b'!L:L,MATCH('Retirement Calculator'!A609,'Lorri 401b'!N:N,0),0)</f>
        <v>-884257.05260785983</v>
      </c>
      <c r="S609" s="25">
        <f t="shared" ca="1" si="527"/>
        <v>-1152857.8438578737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-278150.57273391675</v>
      </c>
      <c r="R610" s="25">
        <f t="array" aca="1" ref="R610" ca="1">INDEX('Lorri 401b'!L:L,MATCH('Retirement Calculator'!A610,'Lorri 401b'!N:N,0),0)</f>
        <v>-909686.99093961541</v>
      </c>
      <c r="S610" s="25">
        <f t="shared" ca="1" si="527"/>
        <v>-1187837.5636735321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-287740.1449740025</v>
      </c>
      <c r="R611" s="25">
        <f t="array" aca="1" ref="R611" ca="1">INDEX('Lorri 401b'!L:L,MATCH('Retirement Calculator'!A611,'Lorri 401b'!N:N,0),0)</f>
        <v>-935222.88734775328</v>
      </c>
      <c r="S611" s="25">
        <f t="shared" ca="1" si="527"/>
        <v>-1222963.0323217558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-297369.67376508861</v>
      </c>
      <c r="R612" s="25">
        <f t="array" aca="1" ref="R612" ca="1">INDEX('Lorri 401b'!L:L,MATCH('Retirement Calculator'!A612,'Lorri 401b'!N:N,0),0)</f>
        <v>-960865.18332425843</v>
      </c>
      <c r="S612" s="25">
        <f t="shared" ca="1" si="527"/>
        <v>-1258234.857089347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-307039.32559280423</v>
      </c>
      <c r="R613" s="25">
        <f t="array" aca="1" ref="R613" ca="1">INDEX('Lorri 401b'!L:L,MATCH('Retirement Calculator'!A613,'Lorri 401b'!N:N,0),0)</f>
        <v>-986614.3222006656</v>
      </c>
      <c r="S613" s="25">
        <f t="shared" ca="1" si="527"/>
        <v>-1293653.64779347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-316749.26763646869</v>
      </c>
      <c r="R614" s="25">
        <f t="array" aca="1" ref="R614" ca="1">INDEX('Lorri 401b'!L:L,MATCH('Retirement Calculator'!A614,'Lorri 401b'!N:N,0),0)</f>
        <v>-1012470.7491557245</v>
      </c>
      <c r="S614" s="25">
        <f t="shared" ca="1" si="527"/>
        <v>-1329220.0167921933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-326499.66777198174</v>
      </c>
      <c r="R615" s="25">
        <f t="array" aca="1" ref="R615" ca="1">INDEX('Lorri 401b'!L:L,MATCH('Retirement Calculator'!A615,'Lorri 401b'!N:N,0),0)</f>
        <v>-1038434.9112230962</v>
      </c>
      <c r="S615" s="25">
        <f t="shared" ca="1" si="527"/>
        <v>-1364934.5789950779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-336290.69457472611</v>
      </c>
      <c r="R616" s="25">
        <f t="array" aca="1" ref="R616" ca="1">INDEX('Lorri 401b'!L:L,MATCH('Retirement Calculator'!A616,'Lorri 401b'!N:N,0),0)</f>
        <v>-1064507.2572990819</v>
      </c>
      <c r="S616" s="25">
        <f t="shared" ca="1" si="527"/>
        <v>-1400797.9518738079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-346122.5173224819</v>
      </c>
      <c r="R617" s="25">
        <f t="array" aca="1" ref="R617" ca="1">INDEX('Lorri 401b'!L:L,MATCH('Retirement Calculator'!A617,'Lorri 401b'!N:N,0),0)</f>
        <v>-1090688.2381503843</v>
      </c>
      <c r="S617" s="25">
        <f t="shared" ca="1" si="527"/>
        <v>-1436810.7554728661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-355995.30599835335</v>
      </c>
      <c r="R618" s="25">
        <f t="array" aca="1" ref="R618" ca="1">INDEX('Lorri 401b'!L:L,MATCH('Retirement Calculator'!A618,'Lorri 401b'!N:N,0),0)</f>
        <v>-1116978.3064219004</v>
      </c>
      <c r="S618" s="25">
        <f t="shared" ca="1" si="527"/>
        <v>-1472973.6124202537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-365909.23129370756</v>
      </c>
      <c r="R619" s="25">
        <f t="array" aca="1" ref="R619" ca="1">INDEX('Lorri 401b'!L:L,MATCH('Retirement Calculator'!A619,'Lorri 401b'!N:N,0),0)</f>
        <v>-1143377.9166445478</v>
      </c>
      <c r="S619" s="25">
        <f t="shared" ca="1" si="527"/>
        <v>-1509287.1479382555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-375864.46461112576</v>
      </c>
      <c r="R620" s="25">
        <f t="array" aca="1" ref="R620" ca="1">INDEX('Lorri 401b'!L:L,MATCH('Retirement Calculator'!A620,'Lorri 401b'!N:N,0),0)</f>
        <v>-1169887.5252431231</v>
      </c>
      <c r="S620" s="25">
        <f t="shared" ca="1" si="527"/>
        <v>-1545751.9898542487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-385861.17806736653</v>
      </c>
      <c r="R621" s="25">
        <f t="array" aca="1" ref="R621" ca="1">INDEX('Lorri 401b'!L:L,MATCH('Retirement Calculator'!A621,'Lorri 401b'!N:N,0),0)</f>
        <v>-1196507.5905441924</v>
      </c>
      <c r="S621" s="25">
        <f t="shared" ca="1" si="527"/>
        <v>-1582368.7686115589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-395899.54449634167</v>
      </c>
      <c r="R622" s="25">
        <f t="array" aca="1" ref="R622" ca="1">INDEX('Lorri 401b'!L:L,MATCH('Retirement Calculator'!A622,'Lorri 401b'!N:N,0),0)</f>
        <v>-1223238.5727840161</v>
      </c>
      <c r="S622" s="25">
        <f t="shared" ca="1" si="527"/>
        <v>-1619138.1172803578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-405979.73745210416</v>
      </c>
      <c r="R623" s="25">
        <f t="array" aca="1" ref="R623" ca="1">INDEX('Lorri 401b'!L:L,MATCH('Retirement Calculator'!A623,'Lorri 401b'!N:N,0),0)</f>
        <v>-1250080.9341165058</v>
      </c>
      <c r="S623" s="25">
        <f t="shared" ca="1" si="527"/>
        <v>-1656060.67156861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-416101.93121184903</v>
      </c>
      <c r="R624" s="25">
        <f t="array" aca="1" ref="R624" ca="1">INDEX('Lorri 401b'!L:L,MATCH('Retirement Calculator'!A624,'Lorri 401b'!N:N,0),0)</f>
        <v>-1277035.1386212141</v>
      </c>
      <c r="S624" s="25">
        <f t="shared" ca="1" si="527"/>
        <v>-1693137.0698330631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-426266.30077892618</v>
      </c>
      <c r="R625" s="25">
        <f t="array" aca="1" ref="R625" ca="1">INDEX('Lorri 401b'!L:L,MATCH('Retirement Calculator'!A625,'Lorri 401b'!N:N,0),0)</f>
        <v>-1304101.6523113588</v>
      </c>
      <c r="S625" s="25">
        <f t="shared" ca="1" si="527"/>
        <v>-1730367.953090285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-436473.02188586612</v>
      </c>
      <c r="R626" s="25">
        <f t="array" aca="1" ref="R626" ca="1">INDEX('Lorri 401b'!L:L,MATCH('Retirement Calculator'!A626,'Lorri 401b'!N:N,0),0)</f>
        <v>-1331280.943141879</v>
      </c>
      <c r="S626" s="25">
        <f t="shared" ca="1" si="527"/>
        <v>-1767753.9650277451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-446722.27099741832</v>
      </c>
      <c r="R627" s="25">
        <f t="array" aca="1" ref="R627" ca="1">INDEX('Lorri 401b'!L:L,MATCH('Retirement Calculator'!A627,'Lorri 401b'!N:N,0),0)</f>
        <v>-1358573.4810175265</v>
      </c>
      <c r="S627" s="25">
        <f t="shared" ca="1" si="527"/>
        <v>-1805295.7520149448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-457014.22531360202</v>
      </c>
      <c r="R628" s="25">
        <f t="array" aca="1" ref="R628" ca="1">INDEX('Lorri 401b'!L:L,MATCH('Retirement Calculator'!A628,'Lorri 401b'!N:N,0),0)</f>
        <v>-1385979.7378009891</v>
      </c>
      <c r="S628" s="25">
        <f t="shared" ca="1" si="527"/>
        <v>-1842993.9631145911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-467349.06277276977</v>
      </c>
      <c r="R629" s="25">
        <f t="array" aca="1" ref="R629" ca="1">INDEX('Lorri 401b'!L:L,MATCH('Retirement Calculator'!A629,'Lorri 401b'!N:N,0),0)</f>
        <v>-1413500.1873210494</v>
      </c>
      <c r="S629" s="25">
        <f t="shared" ca="1" si="527"/>
        <v>-1880849.2500938191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-477726.96205468406</v>
      </c>
      <c r="R630" s="25">
        <f t="array" aca="1" ref="R630" ca="1">INDEX('Lorri 401b'!L:L,MATCH('Retirement Calculator'!A630,'Lorri 401b'!N:N,0),0)</f>
        <v>-1441135.3053807768</v>
      </c>
      <c r="S630" s="25">
        <f t="shared" ca="1" si="527"/>
        <v>-1918862.2674354608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-488148.10258360632</v>
      </c>
      <c r="R631" s="25">
        <f t="array" aca="1" ref="R631" ca="1">INDEX('Lorri 401b'!L:L,MATCH('Retirement Calculator'!A631,'Lorri 401b'!N:N,0),0)</f>
        <v>-1468885.5697657529</v>
      </c>
      <c r="S631" s="25">
        <f t="shared" ca="1" si="527"/>
        <v>-1957033.6723493591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-498612.66453139909</v>
      </c>
      <c r="R632" s="25">
        <f t="array" aca="1" ref="R632" ca="1">INDEX('Lorri 401b'!L:L,MATCH('Retirement Calculator'!A632,'Lorri 401b'!N:N,0),0)</f>
        <v>-1496751.4602523332</v>
      </c>
      <c r="S632" s="25">
        <f t="shared" ca="1" si="527"/>
        <v>-1995364.1247837322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-509120.82882064104</v>
      </c>
      <c r="R633" s="25">
        <f t="array" aca="1" ref="R633" ca="1">INDEX('Lorri 401b'!L:L,MATCH('Retirement Calculator'!A633,'Lorri 401b'!N:N,0),0)</f>
        <v>-1524733.4586159408</v>
      </c>
      <c r="S633" s="25">
        <f t="shared" ca="1" si="527"/>
        <v>-2033854.2874365817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-519672.77712775482</v>
      </c>
      <c r="R634" s="25">
        <f t="array" aca="1" ref="R634" ca="1">INDEX('Lorri 401b'!L:L,MATCH('Retirement Calculator'!A634,'Lorri 401b'!N:N,0),0)</f>
        <v>-1552832.0486393967</v>
      </c>
      <c r="S634" s="25">
        <f t="shared" ca="1" si="527"/>
        <v>-2072504.8257671515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-530268.6918861483</v>
      </c>
      <c r="R635" s="25">
        <f t="array" aca="1" ref="R635" ca="1">INDEX('Lorri 401b'!L:L,MATCH('Retirement Calculator'!A635,'Lorri 401b'!N:N,0),0)</f>
        <v>-1581047.7161212838</v>
      </c>
      <c r="S635" s="25">
        <f t="shared" ca="1" si="527"/>
        <v>-2111316.4080074322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-540908.75628936838</v>
      </c>
      <c r="R636" s="25">
        <f t="array" aca="1" ref="R636" ca="1">INDEX('Lorri 401b'!L:L,MATCH('Retirement Calculator'!A636,'Lorri 401b'!N:N,0),0)</f>
        <v>-1609380.9488843454</v>
      </c>
      <c r="S636" s="25">
        <f t="shared" ca="1" si="527"/>
        <v>-2150289.7051737136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-551593.15429426846</v>
      </c>
      <c r="R637" s="25">
        <f t="array" aca="1" ref="R637" ca="1">INDEX('Lorri 401b'!L:L,MATCH('Retirement Calculator'!A637,'Lorri 401b'!N:N,0),0)</f>
        <v>-1637832.2367839196</v>
      </c>
      <c r="S637" s="25">
        <f t="shared" ca="1" si="527"/>
        <v>-2189425.3910781881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-562322.07062418899</v>
      </c>
      <c r="R638" s="25">
        <f t="array" aca="1" ref="R638" ca="1">INDEX('Lorri 401b'!L:L,MATCH('Retirement Calculator'!A638,'Lorri 401b'!N:N,0),0)</f>
        <v>-1666402.0717164089</v>
      </c>
      <c r="S638" s="25">
        <f t="shared" ca="1" si="527"/>
        <v>-2228724.1423405977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-573095.69077215088</v>
      </c>
      <c r="R639" s="25">
        <f t="array" aca="1" ref="R639" ca="1">INDEX('Lorri 401b'!L:L,MATCH('Retirement Calculator'!A639,'Lorri 401b'!N:N,0),0)</f>
        <v>-1695090.9476277835</v>
      </c>
      <c r="S639" s="25">
        <f t="shared" ca="1" si="527"/>
        <v>-2268186.6383999344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-583914.20100406255</v>
      </c>
      <c r="R640" s="25">
        <f t="array" aca="1" ref="R640" ca="1">INDEX('Lorri 401b'!L:L,MATCH('Retirement Calculator'!A640,'Lorri 401b'!N:N,0),0)</f>
        <v>-1723899.3605221221</v>
      </c>
      <c r="S640" s="25">
        <f t="shared" ca="1" si="527"/>
        <v>-2307813.5615261849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-594777.78836194053</v>
      </c>
      <c r="R641" s="25">
        <f t="array" aca="1" ref="R641" ca="1">INDEX('Lorri 401b'!L:L,MATCH('Retirement Calculator'!A641,'Lorri 401b'!N:N,0),0)</f>
        <v>-1752827.8084701872</v>
      </c>
      <c r="S641" s="25">
        <f t="shared" ca="1" si="527"/>
        <v>-2347605.5968321278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-605686.64066714304</v>
      </c>
      <c r="R642" s="25">
        <f t="array" aca="1" ref="R642" ca="1">INDEX('Lorri 401b'!L:L,MATCH('Retirement Calculator'!A642,'Lorri 401b'!N:N,0),0)</f>
        <v>-1781876.7916180359</v>
      </c>
      <c r="S642" s="25">
        <f t="shared" ca="1" si="527"/>
        <v>-2387563.4322851789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-616640.94652361725</v>
      </c>
      <c r="R643" s="25">
        <f t="array" aca="1" ref="R643" ca="1">INDEX('Lorri 401b'!L:L,MATCH('Retirement Calculator'!A643,'Lorri 401b'!N:N,0),0)</f>
        <v>-1811046.8121956673</v>
      </c>
      <c r="S643" s="25">
        <f t="shared" ca="1" si="527"/>
        <v>-2427687.7587192846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-627640.89532116009</v>
      </c>
      <c r="R644" s="25">
        <f t="array" aca="1" ref="R644" ca="1">INDEX('Lorri 401b'!L:L,MATCH('Retirement Calculator'!A644,'Lorri 401b'!N:N,0),0)</f>
        <v>-1840338.3745257056</v>
      </c>
      <c r="S644" s="25">
        <f t="shared" ca="1" si="527"/>
        <v>-2467979.2698468659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-638686.67723869265</v>
      </c>
      <c r="R645" s="25">
        <f t="array" aca="1" ref="R645" ca="1">INDEX('Lorri 401b'!L:L,MATCH('Retirement Calculator'!A645,'Lorri 401b'!N:N,0),0)</f>
        <v>-1869751.9850321189</v>
      </c>
      <c r="S645" s="25">
        <f t="shared" ca="1" si="527"/>
        <v>-2508438.6622708114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-649778.48324754834</v>
      </c>
      <c r="R646" s="25">
        <f t="array" aca="1" ref="R646" ca="1">INDEX('Lorri 401b'!L:L,MATCH('Retirement Calculator'!A646,'Lorri 401b'!N:N,0),0)</f>
        <v>-1899288.1522489756</v>
      </c>
      <c r="S646" s="25">
        <f t="shared" ca="1" si="527"/>
        <v>-2549066.6354965242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-660916.50511477422</v>
      </c>
      <c r="R647" s="25">
        <f t="array" aca="1" ref="R647" ca="1">INDEX('Lorri 401b'!L:L,MATCH('Retirement Calculator'!A647,'Lorri 401b'!N:N,0),0)</f>
        <v>-1928947.3868292358</v>
      </c>
      <c r="S647" s="25">
        <f t="shared" ca="1" si="527"/>
        <v>-2589863.8919440098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-672100.93540644692</v>
      </c>
      <c r="R648" s="25">
        <f t="array" aca="1" ref="R648" ca="1">INDEX('Lorri 401b'!L:L,MATCH('Retirement Calculator'!A648,'Lorri 401b'!N:N,0),0)</f>
        <v>-1958730.2015535806</v>
      </c>
      <c r="S648" s="25">
        <f t="shared" ca="1" si="527"/>
        <v>-2630831.1369600277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-683331.96749100159</v>
      </c>
      <c r="R649" s="25">
        <f t="array" aca="1" ref="R649" ca="1">INDEX('Lorri 401b'!L:L,MATCH('Retirement Calculator'!A649,'Lorri 401b'!N:N,0),0)</f>
        <v>-1988637.1113392767</v>
      </c>
      <c r="S649" s="25">
        <f t="shared" ca="1" si="527"/>
        <v>-2671969.0788302785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-694609.79554257519</v>
      </c>
      <c r="R650" s="25">
        <f t="array" aca="1" ref="R650" ca="1">INDEX('Lorri 401b'!L:L,MATCH('Retirement Calculator'!A650,'Lorri 401b'!N:N,0),0)</f>
        <v>-2018668.6332490798</v>
      </c>
      <c r="S650" s="25">
        <f t="shared" ca="1" si="527"/>
        <v>-2713278.4287916552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-705934.61454436369</v>
      </c>
      <c r="R651" s="25">
        <f t="array" aca="1" ref="R651" ca="1">INDEX('Lorri 401b'!L:L,MATCH('Retirement Calculator'!A651,'Lorri 401b'!N:N,0),0)</f>
        <v>-2048825.2865001739</v>
      </c>
      <c r="S651" s="25">
        <f t="shared" ca="1" si="527"/>
        <v>-2754759.9010445373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-717306.62029199302</v>
      </c>
      <c r="R652" s="25">
        <f t="array" aca="1" ref="R652" ca="1">INDEX('Lorri 401b'!L:L,MATCH('Retirement Calculator'!A652,'Lorri 401b'!N:N,0),0)</f>
        <v>-2079107.5924731474</v>
      </c>
      <c r="S652" s="25">
        <f t="shared" ca="1" si="527"/>
        <v>-2796414.2127651405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-728726.00939690415</v>
      </c>
      <c r="R653" s="25">
        <f t="array" aca="1" ref="R653" ca="1">INDEX('Lorri 401b'!L:L,MATCH('Retirement Calculator'!A653,'Lorri 401b'!N:N,0),0)</f>
        <v>-2109516.0747210085</v>
      </c>
      <c r="S653" s="25">
        <f t="shared" ca="1" si="527"/>
        <v>-2838242.0841179127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-740192.97928975231</v>
      </c>
      <c r="R654" s="25">
        <f t="array" aca="1" ref="R654" ca="1">INDEX('Lorri 401b'!L:L,MATCH('Retirement Calculator'!A654,'Lorri 401b'!N:N,0),0)</f>
        <v>-2140051.2589782355</v>
      </c>
      <c r="S654" s="25">
        <f t="shared" ca="1" si="527"/>
        <v>-2880244.238267988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-751707.72822382068</v>
      </c>
      <c r="R655" s="25">
        <f t="array" aca="1" ref="R655" ca="1">INDEX('Lorri 401b'!L:L,MATCH('Retirement Calculator'!A655,'Lorri 401b'!N:N,0),0)</f>
        <v>-2170713.6731698676</v>
      </c>
      <c r="S655" s="25">
        <f t="shared" ca="1" si="527"/>
        <v>-2922421.4013936883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-763270.45527844771</v>
      </c>
      <c r="R656" s="25">
        <f t="array" aca="1" ref="R656" ca="1">INDEX('Lorri 401b'!L:L,MATCH('Retirement Calculator'!A656,'Lorri 401b'!N:N,0),0)</f>
        <v>-2201503.8474206314</v>
      </c>
      <c r="S656" s="25">
        <f t="shared" ca="1" si="527"/>
        <v>-2964774.3026990793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-774881.36036246899</v>
      </c>
      <c r="R657" s="25">
        <f t="array" aca="1" ref="R657" ca="1">INDEX('Lorri 401b'!L:L,MATCH('Retirement Calculator'!A657,'Lorri 401b'!N:N,0),0)</f>
        <v>-2232422.3140641069</v>
      </c>
      <c r="S657" s="25">
        <f t="shared" ca="1" si="527"/>
        <v>-3007303.6744265761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-786540.64421767369</v>
      </c>
      <c r="R658" s="25">
        <f t="array" aca="1" ref="R658" ca="1">INDEX('Lorri 401b'!L:L,MATCH('Retirement Calculator'!A658,'Lorri 401b'!N:N,0),0)</f>
        <v>-2263469.6076519303</v>
      </c>
      <c r="S658" s="25">
        <f t="shared" ca="1" si="527"/>
        <v>-3050010.251869604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-798248.50842227507</v>
      </c>
      <c r="R659" s="25">
        <f t="array" aca="1" ref="R659" ca="1">INDEX('Lorri 401b'!L:L,MATCH('Retirement Calculator'!A659,'Lorri 401b'!N:N,0),0)</f>
        <v>-2294646.2649630364</v>
      </c>
      <c r="S659" s="25">
        <f t="shared" ca="1" si="527"/>
        <v>-3092894.7733853115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-810005.1553943957</v>
      </c>
      <c r="R660" s="25">
        <f t="array" aca="1" ref="R660" ca="1">INDEX('Lorri 401b'!L:L,MATCH('Retirement Calculator'!A660,'Lorri 401b'!N:N,0),0)</f>
        <v>-2325952.8250129386</v>
      </c>
      <c r="S660" s="25">
        <f t="shared" ca="1" si="527"/>
        <v>-3135957.9804073344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-821810.78839556675</v>
      </c>
      <c r="R661" s="25">
        <f t="array" aca="1" ref="R661" ca="1">INDEX('Lorri 401b'!L:L,MATCH('Retirement Calculator'!A661,'Lorri 401b'!N:N,0),0)</f>
        <v>-2357389.8290630486</v>
      </c>
      <c r="S661" s="25">
        <f t="shared" ca="1" si="527"/>
        <v>-3179200.6174586155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-833665.61153424275</v>
      </c>
      <c r="R662" s="25">
        <f t="array" aca="1" ref="R662" ca="1">INDEX('Lorri 401b'!L:L,MATCH('Retirement Calculator'!A662,'Lorri 401b'!N:N,0),0)</f>
        <v>-2388957.8206300344</v>
      </c>
      <c r="S662" s="25">
        <f t="shared" ca="1" si="527"/>
        <v>-3222623.432164277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-845569.82976932987</v>
      </c>
      <c r="R663" s="25">
        <f t="array" aca="1" ref="R663" ca="1">INDEX('Lorri 401b'!L:L,MATCH('Retirement Calculator'!A663,'Lorri 401b'!N:N,0),0)</f>
        <v>-2420657.3454952156</v>
      </c>
      <c r="S663" s="25">
        <f t="shared" ca="1" si="527"/>
        <v>-3266227.1752645457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-857523.64891372982</v>
      </c>
      <c r="R664" s="25">
        <f t="array" aca="1" ref="R664" ca="1">INDEX('Lorri 401b'!L:L,MATCH('Retirement Calculator'!A664,'Lorri 401b'!N:N,0),0)</f>
        <v>-2452488.9517140021</v>
      </c>
      <c r="S664" s="25">
        <f t="shared" ca="1" si="527"/>
        <v>-3310012.600627732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-869527.27563789813</v>
      </c>
      <c r="R665" s="25">
        <f t="array" aca="1" ref="R665" ca="1">INDEX('Lorri 401b'!L:L,MATCH('Retirement Calculator'!A665,'Lorri 401b'!N:N,0),0)</f>
        <v>-2484453.1896253666</v>
      </c>
      <c r="S665" s="25">
        <f t="shared" ca="1" si="527"/>
        <v>-3353980.4652632647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-881580.91747341712</v>
      </c>
      <c r="R666" s="25">
        <f t="array" aca="1" ref="R666" ca="1">INDEX('Lorri 401b'!L:L,MATCH('Retirement Calculator'!A666,'Lorri 401b'!N:N,0),0)</f>
        <v>-2516550.6118613617</v>
      </c>
      <c r="S666" s="25">
        <f t="shared" ca="1" si="527"/>
        <v>-3398131.5293347789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-893684.78281658411</v>
      </c>
      <c r="R667" s="25">
        <f t="array" aca="1" ref="R667" ca="1">INDEX('Lorri 401b'!L:L,MATCH('Retirement Calculator'!A667,'Lorri 401b'!N:N,0),0)</f>
        <v>-2548781.7733566738</v>
      </c>
      <c r="S667" s="25">
        <f t="shared" ca="1" si="527"/>
        <v>-3442466.556173258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-905839.08093201427</v>
      </c>
      <c r="R668" s="25">
        <f t="array" aca="1" ref="R668" ca="1">INDEX('Lorri 401b'!L:L,MATCH('Retirement Calculator'!A668,'Lorri 401b'!N:N,0),0)</f>
        <v>-2581147.2313582161</v>
      </c>
      <c r="S668" s="25">
        <f t="shared" ca="1" si="527"/>
        <v>-3486986.3122902303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-918044.0219562588</v>
      </c>
      <c r="R669" s="25">
        <f t="array" aca="1" ref="R669" ca="1">INDEX('Lorri 401b'!L:L,MATCH('Retirement Calculator'!A669,'Lorri 401b'!N:N,0),0)</f>
        <v>-2613647.5454347651</v>
      </c>
      <c r="S669" s="25">
        <f t="shared" ca="1" si="527"/>
        <v>-3531691.567391024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-930299.81690143771</v>
      </c>
      <c r="R670" s="25">
        <f t="array" aca="1" ref="R670" ca="1">INDEX('Lorri 401b'!L:L,MATCH('Retirement Calculator'!A670,'Lorri 401b'!N:N,0),0)</f>
        <v>-2646283.277486633</v>
      </c>
      <c r="S670" s="25">
        <f t="shared" ca="1" si="527"/>
        <v>-3576583.0943880705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-942606.67765888816</v>
      </c>
      <c r="R671" s="25">
        <f t="array" aca="1" ref="R671" ca="1">INDEX('Lorri 401b'!L:L,MATCH('Retirement Calculator'!A671,'Lorri 401b'!N:N,0),0)</f>
        <v>-2679054.9917553836</v>
      </c>
      <c r="S671" s="25">
        <f t="shared" ca="1" si="527"/>
        <v>-3621661.6694142716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-954964.817002828</v>
      </c>
      <c r="R672" s="25">
        <f t="array" aca="1" ref="R672" ca="1">INDEX('Lorri 401b'!L:L,MATCH('Retirement Calculator'!A672,'Lorri 401b'!N:N,0),0)</f>
        <v>-2711963.2548335874</v>
      </c>
      <c r="S672" s="25">
        <f t="shared" ca="1" si="527"/>
        <v>-3666928.0718364157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-967374.44859403418</v>
      </c>
      <c r="R673" s="25">
        <f t="array" aca="1" ref="R673" ca="1">INDEX('Lorri 401b'!L:L,MATCH('Retirement Calculator'!A673,'Lorri 401b'!N:N,0),0)</f>
        <v>-2745008.6356746168</v>
      </c>
      <c r="S673" s="25">
        <f t="shared" ca="1" si="527"/>
        <v>-3712383.084268651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-979835.78698353714</v>
      </c>
      <c r="R674" s="25">
        <f t="array" aca="1" ref="R674" ca="1">INDEX('Lorri 401b'!L:L,MATCH('Retirement Calculator'!A674,'Lorri 401b'!N:N,0),0)</f>
        <v>-2778191.7056024838</v>
      </c>
      <c r="S674" s="25">
        <f t="shared" ca="1" si="527"/>
        <v>-3758027.4925860208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-992349.04761632963</v>
      </c>
      <c r="R675" s="25">
        <f t="array" aca="1" ref="R675" ca="1">INDEX('Lorri 401b'!L:L,MATCH('Retirement Calculator'!A675,'Lorri 401b'!N:N,0),0)</f>
        <v>-2811513.0383217172</v>
      </c>
      <c r="S675" s="25">
        <f t="shared" ca="1" si="527"/>
        <v>-3803862.0859380467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-1004914.4468350922</v>
      </c>
      <c r="R676" s="25">
        <f t="array" aca="1" ref="R676" ca="1">INDEX('Lorri 401b'!L:L,MATCH('Retirement Calculator'!A676,'Lorri 401b'!N:N,0),0)</f>
        <v>-2844973.2099272804</v>
      </c>
      <c r="S676" s="25">
        <f t="shared" ca="1" si="527"/>
        <v>-3849887.6567623727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-1017532.2018839328</v>
      </c>
      <c r="R677" s="25">
        <f t="array" aca="1" ref="R677" ca="1">INDEX('Lorri 401b'!L:L,MATCH('Retirement Calculator'!A677,'Lorri 401b'!N:N,0),0)</f>
        <v>-2878572.7989145336</v>
      </c>
      <c r="S677" s="25">
        <f t="shared" ca="1" si="527"/>
        <v>-3896105.0007984666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-1030202.5309121436</v>
      </c>
      <c r="R678" s="25">
        <f t="array" aca="1" ref="R678" ca="1">INDEX('Lorri 401b'!L:L,MATCH('Retirement Calculator'!A678,'Lorri 401b'!N:N,0),0)</f>
        <v>-2912312.3861892335</v>
      </c>
      <c r="S678" s="25">
        <f t="shared" ca="1" si="527"/>
        <v>-3942514.9171013772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-1042925.6529779721</v>
      </c>
      <c r="R679" s="25">
        <f t="array" aca="1" ref="R679" ca="1">INDEX('Lorri 401b'!L:L,MATCH('Retirement Calculator'!A679,'Lorri 401b'!N:N,0),0)</f>
        <v>-2946192.5550775784</v>
      </c>
      <c r="S679" s="25">
        <f t="shared" ca="1" si="527"/>
        <v>-3989118.2080555502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-1055701.788052408</v>
      </c>
      <c r="R680" s="25">
        <f t="array" aca="1" ref="R680" ca="1">INDEX('Lorri 401b'!L:L,MATCH('Retirement Calculator'!A680,'Lorri 401b'!N:N,0),0)</f>
        <v>-2980213.8913362911</v>
      </c>
      <c r="S680" s="25">
        <f t="shared" ca="1" si="527"/>
        <v>-4035915.6793886991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-1068531.1570229875</v>
      </c>
      <c r="R681" s="25">
        <f t="array" aca="1" ref="R681" ca="1">INDEX('Lorri 401b'!L:L,MATCH('Retirement Calculator'!A681,'Lorri 401b'!N:N,0),0)</f>
        <v>-3014376.9831627486</v>
      </c>
      <c r="S681" s="25">
        <f t="shared" ca="1" si="527"/>
        <v>-4082908.1401857361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-1081413.981697611</v>
      </c>
      <c r="R682" s="25">
        <f t="array" aca="1" ref="R682" ca="1">INDEX('Lorri 401b'!L:L,MATCH('Retirement Calculator'!A682,'Lorri 401b'!N:N,0),0)</f>
        <v>-3048682.4212051495</v>
      </c>
      <c r="S682" s="25">
        <f t="shared" ca="1" si="527"/>
        <v>-4130096.4029027605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-1094350.4848083789</v>
      </c>
      <c r="R683" s="25">
        <f t="array" aca="1" ref="R683" ca="1">INDEX('Lorri 401b'!L:L,MATCH('Retirement Calculator'!A683,'Lorri 401b'!N:N,0),0)</f>
        <v>-3083130.798572727</v>
      </c>
      <c r="S683" s="25">
        <f t="shared" ca="1" si="527"/>
        <v>-4177481.2833811059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-1107340.8900154415</v>
      </c>
      <c r="R684" s="25">
        <f t="array" aca="1" ref="R684" ca="1">INDEX('Lorri 401b'!L:L,MATCH('Retirement Calculator'!A684,'Lorri 401b'!N:N,0),0)</f>
        <v>-3117722.7108460031</v>
      </c>
      <c r="S684" s="25">
        <f t="shared" ca="1" si="527"/>
        <v>-4225063.6008614451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-1120385.4219108669</v>
      </c>
      <c r="R685" s="25">
        <f t="array" aca="1" ref="R685" ca="1">INDEX('Lorri 401b'!L:L,MATCH('Retirement Calculator'!A685,'Lorri 401b'!N:N,0),0)</f>
        <v>-3152458.7560870843</v>
      </c>
      <c r="S685" s="25">
        <f t="shared" ca="1" si="527"/>
        <v>-4272844.1779979514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-1133484.3060225232</v>
      </c>
      <c r="R686" s="25">
        <f t="array" aca="1" ref="R686" ca="1">INDEX('Lorri 401b'!L:L,MATCH('Retirement Calculator'!A686,'Lorri 401b'!N:N,0),0)</f>
        <v>-3187339.5348500032</v>
      </c>
      <c r="S686" s="25">
        <f t="shared" ca="1" si="527"/>
        <v>-4320823.8408725262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-1146637.7688179782</v>
      </c>
      <c r="R687" s="25">
        <f t="array" aca="1" ref="R687" ca="1">INDEX('Lorri 401b'!L:L,MATCH('Retirement Calculator'!A687,'Lorri 401b'!N:N,0),0)</f>
        <v>-3222365.6501911012</v>
      </c>
      <c r="S687" s="25">
        <f t="shared" ca="1" si="527"/>
        <v>-4369003.4190090792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-1159846.0377084143</v>
      </c>
      <c r="R688" s="25">
        <f t="array" aca="1" ref="R688" ca="1">INDEX('Lorri 401b'!L:L,MATCH('Retirement Calculator'!A688,'Lorri 401b'!N:N,0),0)</f>
        <v>-3257537.7076794538</v>
      </c>
      <c r="S688" s="25">
        <f t="shared" ca="1" si="527"/>
        <v>-4417383.745387868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-1173109.3410525604</v>
      </c>
      <c r="R689" s="25">
        <f t="array" aca="1" ref="R689" ca="1">INDEX('Lorri 401b'!L:L,MATCH('Retirement Calculator'!A689,'Lorri 401b'!N:N,0),0)</f>
        <v>-3292856.3154073409</v>
      </c>
      <c r="S689" s="25">
        <f t="shared" ca="1" si="527"/>
        <v>-4465965.6564599015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-1186427.9081606404</v>
      </c>
      <c r="R690" s="25">
        <f t="array" aca="1" ref="R690" ca="1">INDEX('Lorri 401b'!L:L,MATCH('Retirement Calculator'!A690,'Lorri 401b'!N:N,0),0)</f>
        <v>-3328322.0840007612</v>
      </c>
      <c r="S690" s="25">
        <f t="shared" ca="1" si="527"/>
        <v>-4514749.9921614015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-1199801.9692983376</v>
      </c>
      <c r="R691" s="25">
        <f t="array" aca="1" ref="R691" ca="1">INDEX('Lorri 401b'!L:L,MATCH('Retirement Calculator'!A691,'Lorri 401b'!N:N,0),0)</f>
        <v>-3363935.6266299873</v>
      </c>
      <c r="S691" s="25">
        <f t="shared" ca="1" si="527"/>
        <v>-4563737.5959283244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-1213231.7556907751</v>
      </c>
      <c r="R692" s="25">
        <f t="array" aca="1" ref="R692" ca="1">INDEX('Lorri 401b'!L:L,MATCH('Retirement Calculator'!A692,'Lorri 401b'!N:N,0),0)</f>
        <v>-3399697.5590201686</v>
      </c>
      <c r="S692" s="25">
        <f t="shared" ca="1" si="527"/>
        <v>-4612929.314710944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-1226717.4995265144</v>
      </c>
      <c r="R693" s="25">
        <f t="array" aca="1" ref="R693" ca="1">INDEX('Lorri 401b'!L:L,MATCH('Retirement Calculator'!A693,'Lorri 401b'!N:N,0),0)</f>
        <v>-3435608.4994619754</v>
      </c>
      <c r="S693" s="25">
        <f t="shared" ca="1" si="527"/>
        <v>-4662325.9989884896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-1240259.4339615693</v>
      </c>
      <c r="R694" s="25">
        <f t="array" aca="1" ref="R694" ca="1">INDEX('Lorri 401b'!L:L,MATCH('Retirement Calculator'!A694,'Lorri 401b'!N:N,0),0)</f>
        <v>-3471669.0688222898</v>
      </c>
      <c r="S694" s="25">
        <f t="shared" ca="1" si="527"/>
        <v>-4711928.5027838591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-1253857.7931234369</v>
      </c>
      <c r="R695" s="25">
        <f t="array" aca="1" ref="R695" ca="1">INDEX('Lorri 401b'!L:L,MATCH('Retirement Calculator'!A695,'Lorri 401b'!N:N,0),0)</f>
        <v>-3507879.8905549389</v>
      </c>
      <c r="S695" s="25">
        <f t="shared" ca="1" si="527"/>
        <v>-4761737.6836783756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-1267512.8121151456</v>
      </c>
      <c r="R696" s="25">
        <f t="array" aca="1" ref="R696" ca="1">INDEX('Lorri 401b'!L:L,MATCH('Retirement Calculator'!A696,'Lorri 401b'!N:N,0),0)</f>
        <v>-3544241.590711474</v>
      </c>
      <c r="S696" s="25">
        <f t="shared" ca="1" si="527"/>
        <v>-4811754.4028266193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-1281224.7270193198</v>
      </c>
      <c r="R697" s="25">
        <f t="array" aca="1" ref="R697" ca="1">INDEX('Lorri 401b'!L:L,MATCH('Retirement Calculator'!A697,'Lorri 401b'!N:N,0),0)</f>
        <v>-3580754.7979519945</v>
      </c>
      <c r="S697" s="25">
        <f t="shared" ca="1" si="527"/>
        <v>-4861979.5249713138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-1294993.7749022613</v>
      </c>
      <c r="R698" s="25">
        <f t="array" aca="1" ref="R698" ca="1">INDEX('Lorri 401b'!L:L,MATCH('Retirement Calculator'!A698,'Lorri 401b'!N:N,0),0)</f>
        <v>-3617420.1435560174</v>
      </c>
      <c r="S698" s="25">
        <f t="shared" ca="1" si="527"/>
        <v>-4912413.9184582792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-1308820.1938180486</v>
      </c>
      <c r="R699" s="25">
        <f t="array" aca="1" ref="R699" ca="1">INDEX('Lorri 401b'!L:L,MATCH('Retirement Calculator'!A699,'Lorri 401b'!N:N,0),0)</f>
        <v>-3654238.2614333904</v>
      </c>
      <c r="S699" s="25">
        <f t="shared" ca="1" si="527"/>
        <v>-4963058.4552514385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-1322704.2228126517</v>
      </c>
      <c r="R700" s="25">
        <f t="array" aca="1" ref="R700" ca="1">INDEX('Lorri 401b'!L:L,MATCH('Retirement Calculator'!A700,'Lorri 401b'!N:N,0),0)</f>
        <v>-3691209.7881352524</v>
      </c>
      <c r="S700" s="25">
        <f t="shared" ca="1" si="527"/>
        <v>-5013914.0109479036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-1336646.1019280655</v>
      </c>
      <c r="R701" s="25">
        <f t="array" aca="1" ref="R701" ca="1">INDEX('Lorri 401b'!L:L,MATCH('Retirement Calculator'!A701,'Lorri 401b'!N:N,0),0)</f>
        <v>-3728335.3628650387</v>
      </c>
      <c r="S701" s="25">
        <f t="shared" ca="1" si="527"/>
        <v>-5064981.4647931047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-1350646.0722064602</v>
      </c>
      <c r="R702" s="25">
        <f t="array" aca="1" ref="R702" ca="1">INDEX('Lorri 401b'!L:L,MATCH('Retirement Calculator'!A702,'Lorri 401b'!N:N,0),0)</f>
        <v>-3765615.6274895328</v>
      </c>
      <c r="S702" s="25">
        <f t="shared" ca="1" si="527"/>
        <v>-5116261.6996959932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-1364704.3756943482</v>
      </c>
      <c r="R703" s="25">
        <f t="array" aca="1" ref="R703" ca="1">INDEX('Lorri 401b'!L:L,MATCH('Retirement Calculator'!A703,'Lorri 401b'!N:N,0),0)</f>
        <v>-3803051.2265499621</v>
      </c>
      <c r="S703" s="25">
        <f t="shared" ca="1" si="527"/>
        <v>-5167755.6022443101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-1378821.2554467691</v>
      </c>
      <c r="R704" s="25">
        <f t="array" aca="1" ref="R704" ca="1">INDEX('Lorri 401b'!L:L,MATCH('Retirement Calculator'!A704,'Lorri 401b'!N:N,0),0)</f>
        <v>-3840642.807273143</v>
      </c>
      <c r="S704" s="25">
        <f t="shared" ca="1" si="527"/>
        <v>-5219464.0627199123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-1392996.9555314917</v>
      </c>
      <c r="R705" s="25">
        <f t="array" aca="1" ref="R705" ca="1">INDEX('Lorri 401b'!L:L,MATCH('Retirement Calculator'!A705,'Lorri 401b'!N:N,0),0)</f>
        <v>-3878391.0195826706</v>
      </c>
      <c r="S705" s="25">
        <f t="shared" ca="1" si="527"/>
        <v>-5271387.9751141621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-1407231.7210332339</v>
      </c>
      <c r="R706" s="25">
        <f t="array" aca="1" ref="R706" ca="1">INDEX('Lorri 401b'!L:L,MATCH('Retirement Calculator'!A706,'Lorri 401b'!N:N,0),0)</f>
        <v>-3916296.5161101548</v>
      </c>
      <c r="S706" s="25">
        <f t="shared" ca="1" si="527"/>
        <v>-5323528.2371433889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-1421525.7980579</v>
      </c>
      <c r="R707" s="25">
        <f t="array" aca="1" ref="R707" ca="1">INDEX('Lorri 401b'!L:L,MATCH('Retirement Calculator'!A707,'Lorri 401b'!N:N,0),0)</f>
        <v>-3954359.9522065036</v>
      </c>
      <c r="S707" s="25">
        <f t="shared" ca="1" si="527"/>
        <v>-5375885.7502644034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-1435879.4337368358</v>
      </c>
      <c r="R708" s="25">
        <f t="array" aca="1" ref="R708" ca="1">INDEX('Lorri 401b'!L:L,MATCH('Retirement Calculator'!A708,'Lorri 401b'!N:N,0),0)</f>
        <v>-3992581.9859532537</v>
      </c>
      <c r="S708" s="25">
        <f t="shared" ca="1" si="527"/>
        <v>-5428461.4196900893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-1450292.8762311004</v>
      </c>
      <c r="R709" s="25">
        <f t="array" aca="1" ref="R709" ca="1">INDEX('Lorri 401b'!L:L,MATCH('Retirement Calculator'!A709,'Lorri 401b'!N:N,0),0)</f>
        <v>-4030963.2781739486</v>
      </c>
      <c r="S709" s="25">
        <f t="shared" ca="1" si="527"/>
        <v>-5481256.154405049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-1464766.3747357577</v>
      </c>
      <c r="R710" s="25">
        <f t="array" aca="1" ref="R710" ca="1">INDEX('Lorri 401b'!L:L,MATCH('Retirement Calculator'!A710,'Lorri 401b'!N:N,0),0)</f>
        <v>-4069504.492445563</v>
      </c>
      <c r="S710" s="25">
        <f t="shared" ca="1" si="527"/>
        <v>-5534270.8671813207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-1479300.1794841844</v>
      </c>
      <c r="R711" s="25">
        <f t="array" aca="1" ref="R711" ca="1">INDEX('Lorri 401b'!L:L,MATCH('Retirement Calculator'!A711,'Lorri 401b'!N:N,0),0)</f>
        <v>-4108206.2951099756</v>
      </c>
      <c r="S711" s="25">
        <f t="shared" ca="1" si="527"/>
        <v>-5587506.47459416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-1493894.5417523962</v>
      </c>
      <c r="R712" s="25">
        <f t="array" aca="1" ref="R712" ca="1">INDEX('Lorri 401b'!L:L,MATCH('Retirement Calculator'!A712,'Lorri 401b'!N:N,0),0)</f>
        <v>-4147069.3552854899</v>
      </c>
      <c r="S712" s="25">
        <f t="shared" ca="1" si="527"/>
        <v>-5640963.8970378861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-1508549.7138633921</v>
      </c>
      <c r="R713" s="25">
        <f t="array" aca="1" ref="R713" ca="1">INDEX('Lorri 401b'!L:L,MATCH('Retirement Calculator'!A713,'Lorri 401b'!N:N,0),0)</f>
        <v>-4186094.3448784025</v>
      </c>
      <c r="S713" s="25">
        <f t="shared" ca="1" si="527"/>
        <v>-5694644.0587417949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-1523265.9491915174</v>
      </c>
      <c r="R714" s="25">
        <f t="array" aca="1" ref="R714" ca="1">INDEX('Lorri 401b'!L:L,MATCH('Retirement Calculator'!A714,'Lorri 401b'!N:N,0),0)</f>
        <v>-4225281.9385946179</v>
      </c>
      <c r="S714" s="25">
        <f t="shared" ca="1" si="527"/>
        <v>-5748547.8877861351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-1538043.5021668433</v>
      </c>
      <c r="R715" s="25">
        <f t="array" aca="1" ref="R715" ca="1">INDEX('Lorri 401b'!L:L,MATCH('Retirement Calculator'!A715,'Lorri 401b'!N:N,0),0)</f>
        <v>-4264632.8139513182</v>
      </c>
      <c r="S715" s="25">
        <f t="shared" ca="1" si="527"/>
        <v>-5802676.3161181612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-1552882.6282795663</v>
      </c>
      <c r="R716" s="25">
        <f t="array" aca="1" ref="R716" ca="1">INDEX('Lorri 401b'!L:L,MATCH('Retirement Calculator'!A716,'Lorri 401b'!N:N,0),0)</f>
        <v>-4304147.6512886714</v>
      </c>
      <c r="S716" s="25">
        <f t="shared" ca="1" si="527"/>
        <v>-5857030.2795682382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-1567783.5840844256</v>
      </c>
      <c r="R717" s="25">
        <f t="array" aca="1" ref="R717" ca="1">INDEX('Lorri 401b'!L:L,MATCH('Retirement Calculator'!A717,'Lorri 401b'!N:N,0),0)</f>
        <v>-4343827.133781597</v>
      </c>
      <c r="S717" s="25">
        <f t="shared" ca="1" si="527"/>
        <v>-5911610.7178660221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-1582746.6272051386</v>
      </c>
      <c r="R718" s="25">
        <f t="array" aca="1" ref="R718" ca="1">INDEX('Lorri 401b'!L:L,MATCH('Retirement Calculator'!A718,'Lorri 401b'!N:N,0),0)</f>
        <v>-4383671.9474515766</v>
      </c>
      <c r="S718" s="25">
        <f t="shared" ca="1" si="527"/>
        <v>-5966418.5746567156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-1597772.0163388543</v>
      </c>
      <c r="R719" s="25">
        <f t="array" aca="1" ref="R719" ca="1">INDEX('Lorri 401b'!L:L,MATCH('Retirement Calculator'!A719,'Lorri 401b'!N:N,0),0)</f>
        <v>-4423682.7811785135</v>
      </c>
      <c r="S719" s="25">
        <f t="shared" ca="1" si="527"/>
        <v>-6021454.7975173676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-1612860.0112606273</v>
      </c>
      <c r="R720" s="25">
        <f t="array" aca="1" ref="R720" ca="1">INDEX('Lorri 401b'!L:L,MATCH('Retirement Calculator'!A720,'Lorri 401b'!N:N,0),0)</f>
        <v>-4463860.3267126465</v>
      </c>
      <c r="S720" s="25">
        <f t="shared" ca="1" si="527"/>
        <v>-6076720.3379732743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-1628010.8728279078</v>
      </c>
      <c r="R721" s="25">
        <f t="array" aca="1" ref="R721" ca="1">INDEX('Lorri 401b'!L:L,MATCH('Retirement Calculator'!A721,'Lorri 401b'!N:N,0),0)</f>
        <v>-4504205.2786865048</v>
      </c>
      <c r="S721" s="25">
        <f t="shared" ca="1" si="527"/>
        <v>-6132216.1515144128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-1643224.8629850519</v>
      </c>
      <c r="R722" s="25">
        <f t="array" aca="1" ref="R722" ca="1">INDEX('Lorri 401b'!L:L,MATCH('Retirement Calculator'!A722,'Lorri 401b'!N:N,0),0)</f>
        <v>-4544718.3346269215</v>
      </c>
      <c r="S722" s="25">
        <f t="shared" ca="1" si="527"/>
        <v>-6187943.1976119736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-1658502.2447678507</v>
      </c>
      <c r="R723" s="25">
        <f t="array" aca="1" ref="R723" ca="1">INDEX('Lorri 401b'!L:L,MATCH('Retirement Calculator'!A723,'Lorri 401b'!N:N,0),0)</f>
        <v>-4585400.1949670892</v>
      </c>
      <c r="S723" s="25">
        <f t="shared" ca="1" si="527"/>
        <v>-6243902.4397349395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-1673843.2823080779</v>
      </c>
      <c r="R724" s="25">
        <f t="array" aca="1" ref="R724" ca="1">INDEX('Lorri 401b'!L:L,MATCH('Retirement Calculator'!A724,'Lorri 401b'!N:N,0),0)</f>
        <v>-4626251.5630586743</v>
      </c>
      <c r="S724" s="25">
        <f t="shared" ca="1" si="527"/>
        <v>-6300094.8453667518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-1689248.240838056</v>
      </c>
      <c r="R725" s="25">
        <f t="array" aca="1" ref="R725" ca="1">INDEX('Lorri 401b'!L:L,MATCH('Retirement Calculator'!A725,'Lorri 401b'!N:N,0),0)</f>
        <v>-4667273.1451839749</v>
      </c>
      <c r="S725" s="25">
        <f t="shared" ca="1" si="527"/>
        <v>-6356521.3860220313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-1704717.3866952423</v>
      </c>
      <c r="R726" s="25">
        <f t="array" aca="1" ref="R726" ca="1">INDEX('Lorri 401b'!L:L,MATCH('Retirement Calculator'!A726,'Lorri 401b'!N:N,0),0)</f>
        <v>-4708465.6505681304</v>
      </c>
      <c r="S726" s="25">
        <f t="shared" ca="1" si="527"/>
        <v>-6413183.0372633729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-1720250.9873268334</v>
      </c>
      <c r="R727" s="25">
        <f t="array" aca="1" ref="R727" ca="1">INDEX('Lorri 401b'!L:L,MATCH('Retirement Calculator'!A727,'Lorri 401b'!N:N,0),0)</f>
        <v>-4749829.7913913867</v>
      </c>
      <c r="S727" s="25">
        <f t="shared" ca="1" si="527"/>
        <v>-6470080.7787182201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-1735849.3112943897</v>
      </c>
      <c r="R728" s="25">
        <f t="array" aca="1" ref="R728" ca="1">INDEX('Lorri 401b'!L:L,MATCH('Retirement Calculator'!A728,'Lorri 401b'!N:N,0),0)</f>
        <v>-4791366.2828014065</v>
      </c>
      <c r="S728" s="25">
        <f t="shared" ca="1" si="527"/>
        <v>-6527215.5940957963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-1751512.6282784774</v>
      </c>
      <c r="R729" s="25">
        <f t="array" aca="1" ref="R729" ca="1">INDEX('Lorri 401b'!L:L,MATCH('Retirement Calculator'!A729,'Lorri 401b'!N:N,0),0)</f>
        <v>-4833075.8429256352</v>
      </c>
      <c r="S729" s="25">
        <f t="shared" ca="1" si="527"/>
        <v>-6584588.4712041123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-1767241.2090833322</v>
      </c>
      <c r="R730" s="25">
        <f t="array" aca="1" ref="R730" ca="1">INDEX('Lorri 401b'!L:L,MATCH('Retirement Calculator'!A730,'Lorri 401b'!N:N,0),0)</f>
        <v>-4874959.1928837141</v>
      </c>
      <c r="S730" s="25">
        <f t="shared" ca="1" si="527"/>
        <v>-6642200.4019670468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-1783035.3256415406</v>
      </c>
      <c r="R731" s="25">
        <f t="array" aca="1" ref="R731" ca="1">INDEX('Lorri 401b'!L:L,MATCH('Retirement Calculator'!A731,'Lorri 401b'!N:N,0),0)</f>
        <v>-4917017.0567999519</v>
      </c>
      <c r="S731" s="25">
        <f t="shared" ca="1" si="527"/>
        <v>-6700052.3824414928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-1798895.2510187414</v>
      </c>
      <c r="R732" s="25">
        <f t="array" aca="1" ref="R732" ca="1">INDEX('Lorri 401b'!L:L,MATCH('Retirement Calculator'!A732,'Lorri 401b'!N:N,0),0)</f>
        <v>-4959250.1618158408</v>
      </c>
      <c r="S732" s="25">
        <f t="shared" ca="1" si="527"/>
        <v>-6758145.4128345819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-1814821.2594183472</v>
      </c>
      <c r="R733" s="25">
        <f t="array" aca="1" ref="R733" ca="1">INDEX('Lorri 401b'!L:L,MATCH('Retirement Calculator'!A733,'Lorri 401b'!N:N,0),0)</f>
        <v>-5001659.2381026288</v>
      </c>
      <c r="S733" s="25">
        <f t="shared" ca="1" si="527"/>
        <v>-6816480.4975209758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-1830813.6261862847</v>
      </c>
      <c r="R734" s="25">
        <f t="array" aca="1" ref="R734" ca="1">INDEX('Lorri 401b'!L:L,MATCH('Retirement Calculator'!A734,'Lorri 401b'!N:N,0),0)</f>
        <v>-5044245.0188739458</v>
      </c>
      <c r="S734" s="25">
        <f t="shared" ca="1" si="527"/>
        <v>-6875058.64506023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-1846872.6278157553</v>
      </c>
      <c r="R735" s="25">
        <f t="array" aca="1" ref="R735" ca="1">INDEX('Lorri 401b'!L:L,MATCH('Retirement Calculator'!A735,'Lorri 401b'!N:N,0),0)</f>
        <v>-5087008.2403984768</v>
      </c>
      <c r="S735" s="25">
        <f t="shared" ca="1" si="527"/>
        <v>-6933880.8682142319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-1862998.5419520154</v>
      </c>
      <c r="R736" s="25">
        <f t="array" aca="1" ref="R736" ca="1">INDEX('Lorri 401b'!L:L,MATCH('Retirement Calculator'!A736,'Lorri 401b'!N:N,0),0)</f>
        <v>-5129949.642012693</v>
      </c>
      <c r="S736" s="25">
        <f t="shared" ca="1" si="527"/>
        <v>-6992948.1839647088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-1879191.6473971766</v>
      </c>
      <c r="R737" s="25">
        <f t="array" aca="1" ref="R737" ca="1">INDEX('Lorri 401b'!L:L,MATCH('Retirement Calculator'!A737,'Lorri 401b'!N:N,0),0)</f>
        <v>-5173069.9661336346</v>
      </c>
      <c r="S737" s="25">
        <f t="shared" ca="1" si="527"/>
        <v>-7052261.6135308109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-1895452.224115026</v>
      </c>
      <c r="R738" s="25">
        <f t="array" aca="1" ref="R738" ca="1">INDEX('Lorri 401b'!L:L,MATCH('Retirement Calculator'!A738,'Lorri 401b'!N:N,0),0)</f>
        <v>-5216369.9582717475</v>
      </c>
      <c r="S738" s="25">
        <f t="shared" ca="1" si="527"/>
        <v>-7111822.1823867736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-1911780.5532358664</v>
      </c>
      <c r="R739" s="25">
        <f t="array" aca="1" ref="R739" ca="1">INDEX('Lorri 401b'!L:L,MATCH('Retirement Calculator'!A739,'Lorri 401b'!N:N,0),0)</f>
        <v>-5259850.367043769</v>
      </c>
      <c r="S739" s="25">
        <f t="shared" ca="1" si="527"/>
        <v>-7171630.9202796351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-1928176.9170613769</v>
      </c>
      <c r="R740" s="25">
        <f t="array" aca="1" ref="R740" ca="1">INDEX('Lorri 401b'!L:L,MATCH('Retirement Calculator'!A740,'Lorri 401b'!N:N,0),0)</f>
        <v>-5303511.9441856742</v>
      </c>
      <c r="S740" s="25">
        <f t="shared" ca="1" si="527"/>
        <v>-7231688.8612470515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-1944641.5990694936</v>
      </c>
      <c r="R741" s="25">
        <f t="array" aca="1" ref="R741" ca="1">INDEX('Lorri 401b'!L:L,MATCH('Retirement Calculator'!A741,'Lorri 401b'!N:N,0),0)</f>
        <v>-5347355.4445656706</v>
      </c>
      <c r="S741" s="25">
        <f t="shared" ca="1" si="527"/>
        <v>-7291997.0436351644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-1961174.883919311</v>
      </c>
      <c r="R742" s="25">
        <f t="array" aca="1" ref="R742" ca="1">INDEX('Lorri 401b'!L:L,MATCH('Retirement Calculator'!A742,'Lorri 401b'!N:N,0),0)</f>
        <v>-5391381.6261972496</v>
      </c>
      <c r="S742" s="25">
        <f t="shared" ca="1" si="527"/>
        <v>-7352556.5101165604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-1977777.0574560026</v>
      </c>
      <c r="R743" s="25">
        <f t="array" aca="1" ref="R743" ca="1">INDEX('Lorri 401b'!L:L,MATCH('Retirement Calculator'!A743,'Lorri 401b'!N:N,0),0)</f>
        <v>-5435591.2502522944</v>
      </c>
      <c r="S743" s="25">
        <f t="shared" ca="1" si="527"/>
        <v>-7413368.3077082969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-1994448.4067157637</v>
      </c>
      <c r="R744" s="25">
        <f t="array" aca="1" ref="R744" ca="1">INDEX('Lorri 401b'!L:L,MATCH('Retirement Calculator'!A744,'Lorri 401b'!N:N,0),0)</f>
        <v>-5479985.081074235</v>
      </c>
      <c r="S744" s="25">
        <f t="shared" ca="1" si="527"/>
        <v>-7474433.4877899988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-2011189.2199307738</v>
      </c>
      <c r="R745" s="25">
        <f t="array" aca="1" ref="R745" ca="1">INDEX('Lorri 401b'!L:L,MATCH('Retirement Calculator'!A745,'Lorri 401b'!N:N,0),0)</f>
        <v>-5524563.8861912666</v>
      </c>
      <c r="S745" s="25">
        <f t="shared" ca="1" si="527"/>
        <v>-7535753.1061220402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-2027999.7865341799</v>
      </c>
      <c r="R746" s="25">
        <f t="array" aca="1" ref="R746" ca="1">INDEX('Lorri 401b'!L:L,MATCH('Retirement Calculator'!A746,'Lorri 401b'!N:N,0),0)</f>
        <v>-5569328.436329619</v>
      </c>
      <c r="S746" s="25">
        <f t="shared" ca="1" si="527"/>
        <v>-7597328.222863799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-2044880.3971651001</v>
      </c>
      <c r="R747" s="25">
        <f t="array" aca="1" ref="R747" ca="1">INDEX('Lorri 401b'!L:L,MATCH('Retirement Calculator'!A747,'Lorri 401b'!N:N,0),0)</f>
        <v>-5614279.5054268818</v>
      </c>
      <c r="S747" s="25">
        <f t="shared" ca="1" si="527"/>
        <v>-7659159.9025919819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-2061831.343673649</v>
      </c>
      <c r="R748" s="25">
        <f t="array" aca="1" ref="R748" ca="1">INDEX('Lorri 401b'!L:L,MATCH('Retirement Calculator'!A748,'Lorri 401b'!N:N,0),0)</f>
        <v>-5659417.8706453834</v>
      </c>
      <c r="S748" s="25">
        <f t="shared" ca="1" si="527"/>
        <v>-7721249.2143190326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-2078852.9191259837</v>
      </c>
      <c r="R749" s="25">
        <f t="array" aca="1" ref="R749" ca="1">INDEX('Lorri 401b'!L:L,MATCH('Retirement Calculator'!A749,'Lorri 401b'!N:N,0),0)</f>
        <v>-5704744.312385628</v>
      </c>
      <c r="S749" s="25">
        <f t="shared" ca="1" si="527"/>
        <v>-7783597.2315116115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-2095945.4178093697</v>
      </c>
      <c r="R750" s="25">
        <f t="array" aca="1" ref="R750" ca="1">INDEX('Lorri 401b'!L:L,MATCH('Retirement Calculator'!A750,'Lorri 401b'!N:N,0),0)</f>
        <v>-5750259.6142997909</v>
      </c>
      <c r="S750" s="25">
        <f t="shared" ca="1" si="527"/>
        <v>-7846205.0321091609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-2113109.13523727</v>
      </c>
      <c r="R751" s="25">
        <f t="array" aca="1" ref="R751" ca="1">INDEX('Lorri 401b'!L:L,MATCH('Retirement Calculator'!A751,'Lorri 401b'!N:N,0),0)</f>
        <v>-5795964.5633052625</v>
      </c>
      <c r="S751" s="25">
        <f t="shared" ca="1" si="527"/>
        <v>-7909073.6985425325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-2130344.3681544531</v>
      </c>
      <c r="R752" s="25">
        <f t="array" aca="1" ref="R752" ca="1">INDEX('Lorri 401b'!L:L,MATCH('Retirement Calculator'!A752,'Lorri 401b'!N:N,0),0)</f>
        <v>-5841859.9495982565</v>
      </c>
      <c r="S752" s="25">
        <f t="shared" ca="1" si="527"/>
        <v>-7972204.3177527096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-2147651.4145421246</v>
      </c>
      <c r="R753" s="25">
        <f t="array" aca="1" ref="R753" ca="1">INDEX('Lorri 401b'!L:L,MATCH('Retirement Calculator'!A753,'Lorri 401b'!N:N,0),0)</f>
        <v>-5887946.566667472</v>
      </c>
      <c r="S753" s="25">
        <f t="shared" ca="1" si="527"/>
        <v>-8035597.9812095966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-2165030.5736230779</v>
      </c>
      <c r="R754" s="25">
        <f t="array" aca="1" ref="R754" ca="1">INDEX('Lorri 401b'!L:L,MATCH('Retirement Calculator'!A754,'Lorri 401b'!N:N,0),0)</f>
        <v>-5934225.2113078088</v>
      </c>
      <c r="S754" s="25">
        <f t="shared" ca="1" si="527"/>
        <v>-8099255.7849308867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-2182482.1458668686</v>
      </c>
      <c r="R755" s="25">
        <f t="array" aca="1" ref="R755" ca="1">INDEX('Lorri 401b'!L:L,MATCH('Retirement Calculator'!A755,'Lorri 401b'!N:N,0),0)</f>
        <v>-5980696.683634147</v>
      </c>
      <c r="S755" s="25">
        <f t="shared" ca="1" si="527"/>
        <v>-8163178.8295010161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-2200006.4329950083</v>
      </c>
      <c r="R756" s="25">
        <f t="array" aca="1" ref="R756" ca="1">INDEX('Lorri 401b'!L:L,MATCH('Retirement Calculator'!A756,'Lorri 401b'!N:N,0),0)</f>
        <v>-6027361.7870951788</v>
      </c>
      <c r="S756" s="25">
        <f t="shared" ca="1" si="527"/>
        <v>-8227368.2200901872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-2217603.7379861823</v>
      </c>
      <c r="R757" s="25">
        <f t="array" aca="1" ref="R757" ca="1">INDEX('Lorri 401b'!L:L,MATCH('Retirement Calculator'!A757,'Lorri 401b'!N:N,0),0)</f>
        <v>-6074221.3284872975</v>
      </c>
      <c r="S757" s="25">
        <f t="shared" ca="1" si="527"/>
        <v>-8291825.0664734803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-2235274.3650814863</v>
      </c>
      <c r="R758" s="25">
        <f t="array" aca="1" ref="R758" ca="1">INDEX('Lorri 401b'!L:L,MATCH('Retirement Calculator'!A758,'Lorri 401b'!N:N,0),0)</f>
        <v>-6121276.11796855</v>
      </c>
      <c r="S758" s="25">
        <f t="shared" ca="1" si="527"/>
        <v>-8356550.4830500362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-2253018.619789687</v>
      </c>
      <c r="R759" s="25">
        <f t="array" aca="1" ref="R759" ca="1">INDEX('Lorri 401b'!L:L,MATCH('Retirement Calculator'!A759,'Lorri 401b'!N:N,0),0)</f>
        <v>-6168526.9690726418</v>
      </c>
      <c r="S759" s="25">
        <f t="shared" ca="1" si="527"/>
        <v>-8421545.5888623297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-2270836.8088925052</v>
      </c>
      <c r="R760" s="25">
        <f t="array" aca="1" ref="R760" ca="1">INDEX('Lorri 401b'!L:L,MATCH('Retirement Calculator'!A760,'Lorri 401b'!N:N,0),0)</f>
        <v>-6215974.6987230005</v>
      </c>
      <c r="S760" s="25">
        <f t="shared" ca="1" si="527"/>
        <v>-8486811.5076155066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-2288729.2404499189</v>
      </c>
      <c r="R761" s="25">
        <f t="array" aca="1" ref="R761" ca="1">INDEX('Lorri 401b'!L:L,MATCH('Retirement Calculator'!A761,'Lorri 401b'!N:N,0),0)</f>
        <v>-6263620.1272469023</v>
      </c>
      <c r="S761" s="25">
        <f t="shared" ca="1" si="527"/>
        <v>-8552349.3676968217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-2306696.2238054881</v>
      </c>
      <c r="R762" s="25">
        <f t="array" aca="1" ref="R762" ca="1">INDEX('Lorri 401b'!L:L,MATCH('Retirement Calculator'!A762,'Lorri 401b'!N:N,0),0)</f>
        <v>-6311464.0783896539</v>
      </c>
      <c r="S762" s="25">
        <f t="shared" ca="1" si="527"/>
        <v>-8618160.302195143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-2324738.0695917057</v>
      </c>
      <c r="R763" s="25">
        <f t="array" aca="1" ref="R763" ca="1">INDEX('Lorri 401b'!L:L,MATCH('Retirement Calculator'!A763,'Lorri 401b'!N:N,0),0)</f>
        <v>-6359507.379328833</v>
      </c>
      <c r="S763" s="25">
        <f t="shared" ca="1" si="527"/>
        <v>-8684245.4489205386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-2342855.0897353659</v>
      </c>
      <c r="R764" s="25">
        <f t="array" aca="1" ref="R764" ca="1">INDEX('Lorri 401b'!L:L,MATCH('Retirement Calculator'!A764,'Lorri 401b'!N:N,0),0)</f>
        <v>-6407750.8606885923</v>
      </c>
      <c r="S764" s="25">
        <f t="shared" ca="1" si="527"/>
        <v>-8750605.9504239578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-2361047.5974629582</v>
      </c>
      <c r="R765" s="25">
        <f t="array" aca="1" ref="R765" ca="1">INDEX('Lorri 401b'!L:L,MATCH('Retirement Calculator'!A765,'Lorri 401b'!N:N,0),0)</f>
        <v>-6456195.3565540174</v>
      </c>
      <c r="S765" s="25">
        <f t="shared" ca="1" si="527"/>
        <v>-8817242.9540169761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-2379315.9073060821</v>
      </c>
      <c r="R766" s="25">
        <f t="array" aca="1" ref="R766" ca="1">INDEX('Lorri 401b'!L:L,MATCH('Retirement Calculator'!A766,'Lorri 401b'!N:N,0),0)</f>
        <v>-6504841.7044855487</v>
      </c>
      <c r="S766" s="25">
        <f t="shared" ca="1" si="527"/>
        <v>-8884157.6117916312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-2397660.3351068855</v>
      </c>
      <c r="R767" s="25">
        <f t="array" aca="1" ref="R767" ca="1">INDEX('Lorri 401b'!L:L,MATCH('Retirement Calculator'!A767,'Lorri 401b'!N:N,0),0)</f>
        <v>-6553690.7455334608</v>
      </c>
      <c r="S767" s="25">
        <f t="shared" ca="1" si="527"/>
        <v>-8951351.0806403458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-2416081.1980235255</v>
      </c>
      <c r="R768" s="25">
        <f t="array" aca="1" ref="R768" ca="1">INDEX('Lorri 401b'!L:L,MATCH('Retirement Calculator'!A768,'Lorri 401b'!N:N,0),0)</f>
        <v>-6602743.3242524061</v>
      </c>
      <c r="S768" s="25">
        <f t="shared" ca="1" si="527"/>
        <v>-9018824.5222759321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-2434578.8145356514</v>
      </c>
      <c r="R769" s="25">
        <f t="array" aca="1" ref="R769" ca="1">INDEX('Lorri 401b'!L:L,MATCH('Retirement Calculator'!A769,'Lorri 401b'!N:N,0),0)</f>
        <v>-6652000.2887160135</v>
      </c>
      <c r="S769" s="25">
        <f t="shared" ca="1" si="527"/>
        <v>-9086579.1032516658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-2453153.5044499114</v>
      </c>
      <c r="R770" s="25">
        <f t="array" aca="1" ref="R770" ca="1">INDEX('Lorri 401b'!L:L,MATCH('Retirement Calculator'!A770,'Lorri 401b'!N:N,0),0)</f>
        <v>-6701462.4905315526</v>
      </c>
      <c r="S770" s="25">
        <f t="shared" ca="1" si="527"/>
        <v>-9154615.994981464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-2471805.5889054807</v>
      </c>
      <c r="R771" s="25">
        <f t="array" aca="1" ref="R771" ca="1">INDEX('Lorri 401b'!L:L,MATCH('Retirement Calculator'!A771,'Lorri 401b'!N:N,0),0)</f>
        <v>-6751130.7848546561</v>
      </c>
      <c r="S771" s="25">
        <f t="shared" ca="1" si="527"/>
        <v>-9222936.3737601377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-2490535.3903796147</v>
      </c>
      <c r="R772" s="25">
        <f t="array" aca="1" ref="R772" ca="1">INDEX('Lorri 401b'!L:L,MATCH('Retirement Calculator'!A772,'Lorri 401b'!N:N,0),0)</f>
        <v>-6801006.0304041067</v>
      </c>
      <c r="S772" s="25">
        <f t="shared" ca="1" si="527"/>
        <v>-9291541.4207837209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-2509343.2326932242</v>
      </c>
      <c r="R773" s="25">
        <f t="array" aca="1" ref="R773" ca="1">INDEX('Lorri 401b'!L:L,MATCH('Retirement Calculator'!A773,'Lorri 401b'!N:N,0),0)</f>
        <v>-6851089.0894766795</v>
      </c>
      <c r="S773" s="25">
        <f t="shared" ca="1" si="527"/>
        <v>-9360432.3221699037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-2528229.4410164738</v>
      </c>
      <c r="R774" s="25">
        <f t="array" aca="1" ref="R774" ca="1">INDEX('Lorri 401b'!L:L,MATCH('Retirement Calculator'!A774,'Lorri 401b'!N:N,0),0)</f>
        <v>-6901380.8279620549</v>
      </c>
      <c r="S774" s="25">
        <f t="shared" ca="1" si="527"/>
        <v>-9429610.2689785287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-2547194.3418744039</v>
      </c>
      <c r="R775" s="25">
        <f t="array" aca="1" ref="R775" ca="1">INDEX('Lorri 401b'!L:L,MATCH('Retirement Calculator'!A775,'Lorri 401b'!N:N,0),0)</f>
        <v>-6951882.1153577855</v>
      </c>
      <c r="S775" s="25">
        <f t="shared" ca="1" si="527"/>
        <v>-9499076.4572321884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-2566238.2631525751</v>
      </c>
      <c r="R776" s="25">
        <f t="array" aca="1" ref="R776" ca="1">INDEX('Lorri 401b'!L:L,MATCH('Retirement Calculator'!A776,'Lorri 401b'!N:N,0),0)</f>
        <v>-7002593.824784332</v>
      </c>
      <c r="S776" s="25">
        <f t="shared" ref="S776:S1030" ca="1" si="787">SUM(Q776:R776)</f>
        <v>-9568832.087936908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-2585361.5341027388</v>
      </c>
      <c r="R777" s="25">
        <f t="array" aca="1" ref="R777" ca="1">INDEX('Lorri 401b'!L:L,MATCH('Retirement Calculator'!A777,'Lorri 401b'!N:N,0),0)</f>
        <v>-7053516.8330001561</v>
      </c>
      <c r="S777" s="25">
        <f t="shared" ca="1" si="787"/>
        <v>-9638878.3671028949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-2604564.4853485283</v>
      </c>
      <c r="R778" s="25">
        <f t="array" aca="1" ref="R778" ca="1">INDEX('Lorri 401b'!L:L,MATCH('Retirement Calculator'!A778,'Lorri 401b'!N:N,0),0)</f>
        <v>-7104652.0204168791</v>
      </c>
      <c r="S778" s="25">
        <f t="shared" ca="1" si="787"/>
        <v>-9709216.5057654083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-2623847.448891175</v>
      </c>
      <c r="R779" s="25">
        <f t="array" aca="1" ref="R779" ca="1">INDEX('Lorri 401b'!L:L,MATCH('Retirement Calculator'!A779,'Lorri 401b'!N:N,0),0)</f>
        <v>-7156000.2711145049</v>
      </c>
      <c r="S779" s="25">
        <f t="shared" ca="1" si="787"/>
        <v>-9779847.7200056799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-2643210.7581152497</v>
      </c>
      <c r="R780" s="25">
        <f t="array" aca="1" ref="R780" ca="1">INDEX('Lorri 401b'!L:L,MATCH('Retirement Calculator'!A780,'Lorri 401b'!N:N,0),0)</f>
        <v>-7207562.4728567041</v>
      </c>
      <c r="S780" s="25">
        <f t="shared" ca="1" si="787"/>
        <v>-9850773.2309719548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-2662654.7477944246</v>
      </c>
      <c r="R781" s="25">
        <f t="array" aca="1" ref="R781" ca="1">INDEX('Lorri 401b'!L:L,MATCH('Retirement Calculator'!A781,'Lorri 401b'!N:N,0),0)</f>
        <v>-7259339.5171061633</v>
      </c>
      <c r="S781" s="25">
        <f t="shared" ca="1" si="787"/>
        <v>-9921994.2649005875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-2682179.7540972629</v>
      </c>
      <c r="R782" s="25">
        <f t="array" aca="1" ref="R782" ca="1">INDEX('Lorri 401b'!L:L,MATCH('Retirement Calculator'!A782,'Lorri 401b'!N:N,0),0)</f>
        <v>-7311332.2990399944</v>
      </c>
      <c r="S782" s="25">
        <f t="shared" ca="1" si="787"/>
        <v>-9993512.0531372577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-2701786.1145930295</v>
      </c>
      <c r="R783" s="25">
        <f t="array" aca="1" ref="R783" ca="1">INDEX('Lorri 401b'!L:L,MATCH('Retirement Calculator'!A783,'Lorri 401b'!N:N,0),0)</f>
        <v>-7363541.7175652171</v>
      </c>
      <c r="S783" s="25">
        <f t="shared" ca="1" si="787"/>
        <v>-10065327.832158247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-2721474.1682575285</v>
      </c>
      <c r="R784" s="25">
        <f t="array" aca="1" ref="R784" ca="1">INDEX('Lorri 401b'!L:L,MATCH('Retirement Calculator'!A784,'Lorri 401b'!N:N,0),0)</f>
        <v>-7415968.6753342943</v>
      </c>
      <c r="S784" s="25">
        <f t="shared" ca="1" si="787"/>
        <v>-10137442.843591822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-2741244.2554789628</v>
      </c>
      <c r="R785" s="25">
        <f t="array" aca="1" ref="R785" ca="1">INDEX('Lorri 401b'!L:L,MATCH('Retirement Calculator'!A785,'Lorri 401b'!N:N,0),0)</f>
        <v>-7468614.0787607431</v>
      </c>
      <c r="S785" s="25">
        <f t="shared" ca="1" si="787"/>
        <v>-10209858.334239706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-2761096.7180638197</v>
      </c>
      <c r="R786" s="25">
        <f t="array" aca="1" ref="R786" ca="1">INDEX('Lorri 401b'!L:L,MATCH('Retirement Calculator'!A786,'Lorri 401b'!N:N,0),0)</f>
        <v>-7521478.8380348021</v>
      </c>
      <c r="S786" s="25">
        <f t="shared" ca="1" si="787"/>
        <v>-10282575.556098621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-2781031.8992427802</v>
      </c>
      <c r="R787" s="25">
        <f t="array" aca="1" ref="R787" ca="1">INDEX('Lorri 401b'!L:L,MATCH('Retirement Calculator'!A787,'Lorri 401b'!N:N,0),0)</f>
        <v>-7574563.8671391699</v>
      </c>
      <c r="S787" s="25">
        <f t="shared" ca="1" si="787"/>
        <v>-10355595.766381949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-2801050.143676653</v>
      </c>
      <c r="R788" s="25">
        <f t="array" aca="1" ref="R788" ca="1">INDEX('Lorri 401b'!L:L,MATCH('Retirement Calculator'!A788,'Lorri 401b'!N:N,0),0)</f>
        <v>-7627870.0838648053</v>
      </c>
      <c r="S788" s="25">
        <f t="shared" ca="1" si="787"/>
        <v>-10428920.227541458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-2821151.7974623339</v>
      </c>
      <c r="R789" s="25">
        <f t="array" aca="1" ref="R789" ca="1">INDEX('Lorri 401b'!L:L,MATCH('Retirement Calculator'!A789,'Lorri 401b'!N:N,0),0)</f>
        <v>-7681398.4098267974</v>
      </c>
      <c r="S789" s="25">
        <f t="shared" ca="1" si="787"/>
        <v>-10502550.207289131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-2841337.2081387881</v>
      </c>
      <c r="R790" s="25">
        <f t="array" aca="1" ref="R790" ca="1">INDEX('Lorri 401b'!L:L,MATCH('Retirement Calculator'!A790,'Lorri 401b'!N:N,0),0)</f>
        <v>-7735149.7704802984</v>
      </c>
      <c r="S790" s="25">
        <f t="shared" ca="1" si="787"/>
        <v>-10576486.978619087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-2861606.7246930609</v>
      </c>
      <c r="R791" s="25">
        <f t="array" aca="1" ref="R791" ca="1">INDEX('Lorri 401b'!L:L,MATCH('Retirement Calculator'!A791,'Lorri 401b'!N:N,0),0)</f>
        <v>-7789125.0951365223</v>
      </c>
      <c r="S791" s="25">
        <f t="shared" ca="1" si="787"/>
        <v>-10650731.819829583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-2881960.6975663099</v>
      </c>
      <c r="R792" s="25">
        <f t="array" aca="1" ref="R792" ca="1">INDEX('Lorri 401b'!L:L,MATCH('Retirement Calculator'!A792,'Lorri 401b'!N:N,0),0)</f>
        <v>-7843325.3169788141</v>
      </c>
      <c r="S792" s="25">
        <f t="shared" ca="1" si="787"/>
        <v>-10725286.014545124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-2902399.478659864</v>
      </c>
      <c r="R793" s="25">
        <f t="array" aca="1" ref="R793" ca="1">INDEX('Lorri 401b'!L:L,MATCH('Retirement Calculator'!A793,'Lorri 401b'!N:N,0),0)</f>
        <v>-7897751.3730787812</v>
      </c>
      <c r="S793" s="25">
        <f t="shared" ca="1" si="787"/>
        <v>-10800150.851738645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-2922923.4213413079</v>
      </c>
      <c r="R794" s="25">
        <f t="array" aca="1" ref="R794" ca="1">INDEX('Lorri 401b'!L:L,MATCH('Retirement Calculator'!A794,'Lorri 401b'!N:N,0),0)</f>
        <v>-7952404.2044124985</v>
      </c>
      <c r="S794" s="25">
        <f t="shared" ca="1" si="787"/>
        <v>-10875327.625753807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-2943532.8804505914</v>
      </c>
      <c r="R795" s="25">
        <f t="array" aca="1" ref="R795" ca="1">INDEX('Lorri 401b'!L:L,MATCH('Retirement Calculator'!A795,'Lorri 401b'!N:N,0),0)</f>
        <v>-8007284.755876773</v>
      </c>
      <c r="S795" s="25">
        <f t="shared" ca="1" si="787"/>
        <v>-10950817.636327364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-2964228.2123061637</v>
      </c>
      <c r="R796" s="25">
        <f t="array" aca="1" ref="R796" ca="1">INDEX('Lorri 401b'!L:L,MATCH('Retirement Calculator'!A796,'Lorri 401b'!N:N,0),0)</f>
        <v>-8062393.976305482</v>
      </c>
      <c r="S796" s="25">
        <f t="shared" ca="1" si="787"/>
        <v>-11026622.188611645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-2985009.7747111339</v>
      </c>
      <c r="R797" s="25">
        <f t="array" aca="1" ref="R797" ca="1">INDEX('Lorri 401b'!L:L,MATCH('Retirement Calculator'!A797,'Lorri 401b'!N:N,0),0)</f>
        <v>-8117732.8184859771</v>
      </c>
      <c r="S797" s="25">
        <f t="shared" ca="1" si="787"/>
        <v>-11102742.593197111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-3005877.9269594583</v>
      </c>
      <c r="R798" s="25">
        <f t="array" aca="1" ref="R798" ca="1">INDEX('Lorri 401b'!L:L,MATCH('Retirement Calculator'!A798,'Lorri 401b'!N:N,0),0)</f>
        <v>-8173302.2391755581</v>
      </c>
      <c r="S798" s="25">
        <f t="shared" ca="1" si="787"/>
        <v>-11179180.166135017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-3026833.0298421509</v>
      </c>
      <c r="R799" s="25">
        <f t="array" aca="1" ref="R799" ca="1">INDEX('Lorri 401b'!L:L,MATCH('Retirement Calculator'!A799,'Lorri 401b'!N:N,0),0)</f>
        <v>-8229103.1991180116</v>
      </c>
      <c r="S799" s="25">
        <f t="shared" ca="1" si="787"/>
        <v>-11255936.228960162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-3047875.445653521</v>
      </c>
      <c r="R800" s="25">
        <f t="array" aca="1" ref="R800" ca="1">INDEX('Lorri 401b'!L:L,MATCH('Retirement Calculator'!A800,'Lorri 401b'!N:N,0),0)</f>
        <v>-8285136.6630602255</v>
      </c>
      <c r="S800" s="25">
        <f t="shared" ca="1" si="787"/>
        <v>-11333012.108713746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-3069005.5381974387</v>
      </c>
      <c r="R801" s="25">
        <f t="array" aca="1" ref="R801" ca="1">INDEX('Lorri 401b'!L:L,MATCH('Retirement Calculator'!A801,'Lorri 401b'!N:N,0),0)</f>
        <v>-8341403.5997688659</v>
      </c>
      <c r="S801" s="25">
        <f t="shared" ca="1" si="787"/>
        <v>-11410409.137966305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-3090223.6727936226</v>
      </c>
      <c r="R802" s="25">
        <f t="array" aca="1" ref="R802" ca="1">INDEX('Lorri 401b'!L:L,MATCH('Retirement Calculator'!A802,'Lorri 401b'!N:N,0),0)</f>
        <v>-8397904.9820471257</v>
      </c>
      <c r="S802" s="25">
        <f t="shared" ca="1" si="787"/>
        <v>-11488128.654840749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-3111530.2162839575</v>
      </c>
      <c r="R803" s="25">
        <f t="array" aca="1" ref="R803" ca="1">INDEX('Lorri 401b'!L:L,MATCH('Retirement Calculator'!A803,'Lorri 401b'!N:N,0),0)</f>
        <v>-8454641.786751546</v>
      </c>
      <c r="S803" s="25">
        <f t="shared" ca="1" si="787"/>
        <v>-11566172.003035504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-3132925.5370388352</v>
      </c>
      <c r="R804" s="25">
        <f t="array" aca="1" ref="R804" ca="1">INDEX('Lorri 401b'!L:L,MATCH('Retirement Calculator'!A804,'Lorri 401b'!N:N,0),0)</f>
        <v>-8511614.9948089011</v>
      </c>
      <c r="S804" s="25">
        <f t="shared" ca="1" si="787"/>
        <v>-11644540.531847736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-3154410.0049635251</v>
      </c>
      <c r="R805" s="25">
        <f t="array" aca="1" ref="R805" ca="1">INDEX('Lorri 401b'!L:L,MATCH('Retirement Calculator'!A805,'Lorri 401b'!N:N,0),0)</f>
        <v>-8568825.5912331622</v>
      </c>
      <c r="S805" s="25">
        <f t="shared" ca="1" si="787"/>
        <v>-11723235.596196687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-3175983.9915045677</v>
      </c>
      <c r="R806" s="25">
        <f t="array" aca="1" ref="R806" ca="1">INDEX('Lorri 401b'!L:L,MATCH('Retirement Calculator'!A806,'Lorri 401b'!N:N,0),0)</f>
        <v>-8626274.5651425235</v>
      </c>
      <c r="S806" s="25">
        <f t="shared" ca="1" si="787"/>
        <v>-11802258.556647092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-3197647.8696561982</v>
      </c>
      <c r="R807" s="25">
        <f t="array" aca="1" ref="R807" ca="1">INDEX('Lorri 401b'!L:L,MATCH('Retirement Calculator'!A807,'Lorri 401b'!N:N,0),0)</f>
        <v>-8683962.9097765069</v>
      </c>
      <c r="S807" s="25">
        <f t="shared" ca="1" si="787"/>
        <v>-11881610.779432705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-3219402.0139667937</v>
      </c>
      <c r="R808" s="25">
        <f t="array" aca="1" ref="R808" ca="1">INDEX('Lorri 401b'!L:L,MATCH('Retirement Calculator'!A808,'Lorri 401b'!N:N,0),0)</f>
        <v>-8741891.6225131322</v>
      </c>
      <c r="S808" s="25">
        <f t="shared" ca="1" si="787"/>
        <v>-11961293.636479925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-3241246.8005453502</v>
      </c>
      <c r="R809" s="25">
        <f t="array" aca="1" ref="R809" ca="1">INDEX('Lorri 401b'!L:L,MATCH('Retirement Calculator'!A809,'Lorri 401b'!N:N,0),0)</f>
        <v>-8800061.7048861608</v>
      </c>
      <c r="S809" s="25">
        <f t="shared" ca="1" si="787"/>
        <v>-12041308.505431511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-3263182.6070679836</v>
      </c>
      <c r="R810" s="25">
        <f t="array" aca="1" ref="R810" ca="1">INDEX('Lorri 401b'!L:L,MATCH('Retirement Calculator'!A810,'Lorri 401b'!N:N,0),0)</f>
        <v>-8858474.1626024097</v>
      </c>
      <c r="S810" s="25">
        <f t="shared" ca="1" si="787"/>
        <v>-12121656.769670393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-3285209.8127844613</v>
      </c>
      <c r="R811" s="25">
        <f t="array" aca="1" ref="R811" ca="1">INDEX('Lorri 401b'!L:L,MATCH('Retirement Calculator'!A811,'Lorri 401b'!N:N,0),0)</f>
        <v>-8917130.0055591427</v>
      </c>
      <c r="S811" s="25">
        <f t="shared" ca="1" si="787"/>
        <v>-12202339.818343604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-3307328.7985247578</v>
      </c>
      <c r="R812" s="25">
        <f t="array" aca="1" ref="R812" ca="1">INDEX('Lorri 401b'!L:L,MATCH('Retirement Calculator'!A812,'Lorri 401b'!N:N,0),0)</f>
        <v>-8976030.2478615288</v>
      </c>
      <c r="S812" s="25">
        <f t="shared" ca="1" si="787"/>
        <v>-12283359.046386287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-3329539.9467056389</v>
      </c>
      <c r="R813" s="25">
        <f t="array" aca="1" ref="R813" ca="1">INDEX('Lorri 401b'!L:L,MATCH('Retirement Calculator'!A813,'Lorri 401b'!N:N,0),0)</f>
        <v>-9035175.9078401756</v>
      </c>
      <c r="S813" s="25">
        <f t="shared" ca="1" si="787"/>
        <v>-12364715.854545815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-3351843.6413372736</v>
      </c>
      <c r="R814" s="25">
        <f t="array" aca="1" ref="R814" ca="1">INDEX('Lorri 401b'!L:L,MATCH('Retirement Calculator'!A814,'Lorri 401b'!N:N,0),0)</f>
        <v>-9094568.0080687329</v>
      </c>
      <c r="S814" s="25">
        <f t="shared" ca="1" si="787"/>
        <v>-12446411.649406007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-3374240.2680298737</v>
      </c>
      <c r="R815" s="25">
        <f t="array" aca="1" ref="R815" ca="1">INDEX('Lorri 401b'!L:L,MATCH('Retirement Calculator'!A815,'Lorri 401b'!N:N,0),0)</f>
        <v>-9154207.5753815752</v>
      </c>
      <c r="S815" s="25">
        <f t="shared" ca="1" si="787"/>
        <v>-12528447.843411449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-3396730.2140003596</v>
      </c>
      <c r="R816" s="25">
        <f t="array" aca="1" ref="R816" ca="1">INDEX('Lorri 401b'!L:L,MATCH('Retirement Calculator'!A816,'Lorri 401b'!N:N,0),0)</f>
        <v>-9214095.6408915557</v>
      </c>
      <c r="S816" s="25">
        <f t="shared" ca="1" si="787"/>
        <v>-12610825.854891915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-3419313.868079056</v>
      </c>
      <c r="R817" s="25">
        <f t="array" aca="1" ref="R817" ca="1">INDEX('Lorri 401b'!L:L,MATCH('Retirement Calculator'!A817,'Lorri 401b'!N:N,0),0)</f>
        <v>-9274233.2400078271</v>
      </c>
      <c r="S817" s="25">
        <f t="shared" ca="1" si="787"/>
        <v>-12693547.108086884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-3441991.6207164135</v>
      </c>
      <c r="R818" s="25">
        <f t="array" aca="1" ref="R818" ca="1">INDEX('Lorri 401b'!L:L,MATCH('Retirement Calculator'!A818,'Lorri 401b'!N:N,0),0)</f>
        <v>-9334621.4124537501</v>
      </c>
      <c r="S818" s="25">
        <f t="shared" ca="1" si="787"/>
        <v>-12776613.033170164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-3464763.8639897597</v>
      </c>
      <c r="R819" s="25">
        <f t="array" aca="1" ref="R819" ca="1">INDEX('Lorri 401b'!L:L,MATCH('Retirement Calculator'!A819,'Lorri 401b'!N:N,0),0)</f>
        <v>-9395261.2022848651</v>
      </c>
      <c r="S819" s="25">
        <f t="shared" ca="1" si="787"/>
        <v>-12860025.066274624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-3487630.9916100781</v>
      </c>
      <c r="R820" s="25">
        <f t="array" aca="1" ref="R820" ca="1">INDEX('Lorri 401b'!L:L,MATCH('Retirement Calculator'!A820,'Lorri 401b'!N:N,0),0)</f>
        <v>-9456153.6579069421</v>
      </c>
      <c r="S820" s="25">
        <f t="shared" ca="1" si="787"/>
        <v>-12943784.64951702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-3510593.398928815</v>
      </c>
      <c r="R821" s="25">
        <f t="array" aca="1" ref="R821" ca="1">INDEX('Lorri 401b'!L:L,MATCH('Retirement Calculator'!A821,'Lorri 401b'!N:N,0),0)</f>
        <v>-9517299.8320941105</v>
      </c>
      <c r="S821" s="25">
        <f t="shared" ca="1" si="787"/>
        <v>-13027893.231022926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-3533651.482944713</v>
      </c>
      <c r="R822" s="25">
        <f t="array" aca="1" ref="R822" ca="1">INDEX('Lorri 401b'!L:L,MATCH('Retirement Calculator'!A822,'Lorri 401b'!N:N,0),0)</f>
        <v>-9578700.7820070591</v>
      </c>
      <c r="S822" s="25">
        <f t="shared" ca="1" si="787"/>
        <v>-13112352.264951773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-3556805.6423106771</v>
      </c>
      <c r="R823" s="25">
        <f t="array" aca="1" ref="R823" ca="1">INDEX('Lorri 401b'!L:L,MATCH('Retirement Calculator'!A823,'Lorri 401b'!N:N,0),0)</f>
        <v>-9640357.5692113116</v>
      </c>
      <c r="S823" s="25">
        <f t="shared" ca="1" si="787"/>
        <v>-13197163.211521989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-3580056.2773406664</v>
      </c>
      <c r="R824" s="25">
        <f t="array" aca="1" ref="R824" ca="1">INDEX('Lorri 401b'!L:L,MATCH('Retirement Calculator'!A824,'Lorri 401b'!N:N,0),0)</f>
        <v>-9702271.2596955821</v>
      </c>
      <c r="S824" s="25">
        <f t="shared" ca="1" si="787"/>
        <v>-13282327.537036248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-3603403.7900166139</v>
      </c>
      <c r="R825" s="25">
        <f t="array" aca="1" ref="R825" ca="1">INDEX('Lorri 401b'!L:L,MATCH('Retirement Calculator'!A825,'Lorri 401b'!N:N,0),0)</f>
        <v>-9764442.9238902032</v>
      </c>
      <c r="S825" s="25">
        <f t="shared" ca="1" si="787"/>
        <v>-13367846.713906817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-3626848.5839953776</v>
      </c>
      <c r="R826" s="25">
        <f t="array" aca="1" ref="R826" ca="1">INDEX('Lorri 401b'!L:L,MATCH('Retirement Calculator'!A826,'Lorri 401b'!N:N,0),0)</f>
        <v>-9826873.6366856359</v>
      </c>
      <c r="S826" s="25">
        <f t="shared" ca="1" si="787"/>
        <v>-13453722.220681014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-3650391.06461572</v>
      </c>
      <c r="R827" s="25">
        <f t="array" aca="1" ref="R827" ca="1">INDEX('Lorri 401b'!L:L,MATCH('Retirement Calculator'!A827,'Lorri 401b'!N:N,0),0)</f>
        <v>-9889564.4774510488</v>
      </c>
      <c r="S827" s="25">
        <f t="shared" ca="1" si="787"/>
        <v>-13539955.542066768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-3674031.6389053133</v>
      </c>
      <c r="R828" s="25">
        <f t="array" aca="1" ref="R828" ca="1">INDEX('Lorri 401b'!L:L,MATCH('Retirement Calculator'!A828,'Lorri 401b'!N:N,0),0)</f>
        <v>-9952516.5300529841</v>
      </c>
      <c r="S828" s="25">
        <f t="shared" ca="1" si="787"/>
        <v>-13626548.168958297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-3697770.7155877803</v>
      </c>
      <c r="R829" s="25">
        <f t="array" aca="1" ref="R829" ca="1">INDEX('Lorri 401b'!L:L,MATCH('Retirement Calculator'!A829,'Lorri 401b'!N:N,0),0)</f>
        <v>-10015730.882874096</v>
      </c>
      <c r="S829" s="25">
        <f t="shared" ca="1" si="787"/>
        <v>-13713501.598461876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-3721608.7050897572</v>
      </c>
      <c r="R830" s="25">
        <f t="array" aca="1" ref="R830" ca="1">INDEX('Lorri 401b'!L:L,MATCH('Retirement Calculator'!A830,'Lorri 401b'!N:N,0),0)</f>
        <v>-10079208.628831962</v>
      </c>
      <c r="S830" s="25">
        <f t="shared" ca="1" si="787"/>
        <v>-13800817.333921719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-3745546.0195479924</v>
      </c>
      <c r="R831" s="25">
        <f t="array" aca="1" ref="R831" ca="1">INDEX('Lorri 401b'!L:L,MATCH('Retirement Calculator'!A831,'Lorri 401b'!N:N,0),0)</f>
        <v>-10142950.865397986</v>
      </c>
      <c r="S831" s="25">
        <f t="shared" ca="1" si="787"/>
        <v>-13888496.884945977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-3769583.0728164702</v>
      </c>
      <c r="R832" s="25">
        <f t="array" aca="1" ref="R832" ca="1">INDEX('Lorri 401b'!L:L,MATCH('Retirement Calculator'!A832,'Lorri 401b'!N:N,0),0)</f>
        <v>-10206958.694616368</v>
      </c>
      <c r="S832" s="25">
        <f t="shared" ca="1" si="787"/>
        <v>-13976541.767432839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-3793720.2804735666</v>
      </c>
      <c r="R833" s="25">
        <f t="array" aca="1" ref="R833" ca="1">INDEX('Lorri 401b'!L:L,MATCH('Retirement Calculator'!A833,'Lorri 401b'!N:N,0),0)</f>
        <v>-10271233.223123159</v>
      </c>
      <c r="S833" s="25">
        <f t="shared" ca="1" si="787"/>
        <v>-14064953.503596727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-3817958.0598292346</v>
      </c>
      <c r="R834" s="25">
        <f t="array" aca="1" ref="R834" ca="1">INDEX('Lorri 401b'!L:L,MATCH('Retirement Calculator'!A834,'Lorri 401b'!N:N,0),0)</f>
        <v>-10335775.562165396</v>
      </c>
      <c r="S834" s="25">
        <f t="shared" ca="1" si="787"/>
        <v>-14153733.621994631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-3842296.829932218</v>
      </c>
      <c r="R835" s="25">
        <f t="array" aca="1" ref="R835" ca="1">INDEX('Lorri 401b'!L:L,MATCH('Retirement Calculator'!A835,'Lorri 401b'!N:N,0),0)</f>
        <v>-10400586.827620309</v>
      </c>
      <c r="S835" s="25">
        <f t="shared" ca="1" si="787"/>
        <v>-14242883.657552527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-3866737.011577297</v>
      </c>
      <c r="R836" s="25">
        <f t="array" aca="1" ref="R836" ca="1">INDEX('Lorri 401b'!L:L,MATCH('Retirement Calculator'!A836,'Lorri 401b'!N:N,0),0)</f>
        <v>-10465668.140014617</v>
      </c>
      <c r="S836" s="25">
        <f t="shared" ca="1" si="787"/>
        <v>-14332405.151591914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-3891279.0273125637</v>
      </c>
      <c r="R837" s="25">
        <f t="array" aca="1" ref="R837" ca="1">INDEX('Lorri 401b'!L:L,MATCH('Retirement Calculator'!A837,'Lorri 401b'!N:N,0),0)</f>
        <v>-10531020.624543902</v>
      </c>
      <c r="S837" s="25">
        <f t="shared" ca="1" si="787"/>
        <v>-14422299.651856465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-3915923.3014467275</v>
      </c>
      <c r="R838" s="25">
        <f t="array" aca="1" ref="R838" ca="1">INDEX('Lorri 401b'!L:L,MATCH('Retirement Calculator'!A838,'Lorri 401b'!N:N,0),0)</f>
        <v>-10596645.411092058</v>
      </c>
      <c r="S838" s="25">
        <f t="shared" ca="1" si="787"/>
        <v>-14512568.712538786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-3940670.26005645</v>
      </c>
      <c r="R839" s="25">
        <f t="array" aca="1" ref="R839" ca="1">INDEX('Lorri 401b'!L:L,MATCH('Retirement Calculator'!A839,'Lorri 401b'!N:N,0),0)</f>
        <v>-10662543.634250831</v>
      </c>
      <c r="S839" s="25">
        <f t="shared" ca="1" si="787"/>
        <v>-14603213.894307282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-3965520.3309937133</v>
      </c>
      <c r="R840" s="25">
        <f t="array" aca="1" ref="R840" ca="1">INDEX('Lorri 401b'!L:L,MATCH('Retirement Calculator'!A840,'Lorri 401b'!N:N,0),0)</f>
        <v>-10728716.433339432</v>
      </c>
      <c r="S840" s="25">
        <f t="shared" ca="1" si="787"/>
        <v>-14694236.764333146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-3990473.9438932152</v>
      </c>
      <c r="R841" s="25">
        <f t="array" aca="1" ref="R841" ca="1">INDEX('Lorri 401b'!L:L,MATCH('Retirement Calculator'!A841,'Lorri 401b'!N:N,0),0)</f>
        <v>-10795164.952424236</v>
      </c>
      <c r="S841" s="25">
        <f t="shared" ca="1" si="787"/>
        <v>-14785638.89631745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-4015531.5301797981</v>
      </c>
      <c r="R842" s="25">
        <f t="array" aca="1" ref="R842" ca="1">INDEX('Lorri 401b'!L:L,MATCH('Retirement Calculator'!A842,'Lorri 401b'!N:N,0),0)</f>
        <v>-10861890.34033856</v>
      </c>
      <c r="S842" s="25">
        <f t="shared" ca="1" si="787"/>
        <v>-14877421.870518358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-4040693.5230759084</v>
      </c>
      <c r="R843" s="25">
        <f t="array" aca="1" ref="R843" ca="1">INDEX('Lorri 401b'!L:L,MATCH('Retirement Calculator'!A843,'Lorri 401b'!N:N,0),0)</f>
        <v>-10928893.750702526</v>
      </c>
      <c r="S843" s="25">
        <f t="shared" ca="1" si="787"/>
        <v>-14969587.273778435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-4065960.3576090862</v>
      </c>
      <c r="R844" s="25">
        <f t="array" aca="1" ref="R844" ca="1">INDEX('Lorri 401b'!L:L,MATCH('Retirement Calculator'!A844,'Lorri 401b'!N:N,0),0)</f>
        <v>-10996176.341943011</v>
      </c>
      <c r="S844" s="25">
        <f t="shared" ca="1" si="787"/>
        <v>-15062136.699552096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-4091332.4706194852</v>
      </c>
      <c r="R845" s="25">
        <f t="array" aca="1" ref="R845" ca="1">INDEX('Lorri 401b'!L:L,MATCH('Retirement Calculator'!A845,'Lorri 401b'!N:N,0),0)</f>
        <v>-11063739.277313663</v>
      </c>
      <c r="S845" s="25">
        <f t="shared" ca="1" si="787"/>
        <v>-15155071.747933147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-4116810.3007674278</v>
      </c>
      <c r="R846" s="25">
        <f t="array" aca="1" ref="R846" ca="1">INDEX('Lorri 401b'!L:L,MATCH('Retirement Calculator'!A846,'Lorri 401b'!N:N,0),0)</f>
        <v>-11131583.724915026</v>
      </c>
      <c r="S846" s="25">
        <f t="shared" ca="1" si="787"/>
        <v>-15248394.025682453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-4142394.2885409868</v>
      </c>
      <c r="R847" s="25">
        <f t="array" aca="1" ref="R847" ca="1">INDEX('Lorri 401b'!L:L,MATCH('Retirement Calculator'!A847,'Lorri 401b'!N:N,0),0)</f>
        <v>-11199710.857714728</v>
      </c>
      <c r="S847" s="25">
        <f t="shared" ca="1" si="787"/>
        <v>-15342105.146255715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-4168084.8762636022</v>
      </c>
      <c r="R848" s="25">
        <f t="array" aca="1" ref="R848" ca="1">INDEX('Lorri 401b'!L:L,MATCH('Retirement Calculator'!A848,'Lorri 401b'!N:N,0),0)</f>
        <v>-11268121.853567762</v>
      </c>
      <c r="S848" s="25">
        <f t="shared" ca="1" si="787"/>
        <v>-15436206.729831364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-4193882.5081017287</v>
      </c>
      <c r="R849" s="25">
        <f t="array" aca="1" ref="R849" ca="1">INDEX('Lorri 401b'!L:L,MATCH('Retirement Calculator'!A849,'Lorri 401b'!N:N,0),0)</f>
        <v>-11336817.895236852</v>
      </c>
      <c r="S849" s="25">
        <f t="shared" ca="1" si="787"/>
        <v>-15530700.403338581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-4219787.6300725136</v>
      </c>
      <c r="R850" s="25">
        <f t="array" aca="1" ref="R850" ca="1">INDEX('Lorri 401b'!L:L,MATCH('Retirement Calculator'!A850,'Lorri 401b'!N:N,0),0)</f>
        <v>-11405800.170412894</v>
      </c>
      <c r="S850" s="25">
        <f t="shared" ca="1" si="787"/>
        <v>-15625587.800485408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-4245800.69005151</v>
      </c>
      <c r="R851" s="25">
        <f t="array" aca="1" ref="R851" ca="1">INDEX('Lorri 401b'!L:L,MATCH('Retirement Calculator'!A851,'Lorri 401b'!N:N,0),0)</f>
        <v>-11475069.871735504</v>
      </c>
      <c r="S851" s="25">
        <f t="shared" ca="1" si="787"/>
        <v>-15720870.561787013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-4271922.1377804196</v>
      </c>
      <c r="R852" s="25">
        <f t="array" aca="1" ref="R852" ca="1">INDEX('Lorri 401b'!L:L,MATCH('Retirement Calculator'!A852,'Lorri 401b'!N:N,0),0)</f>
        <v>-11544628.196813624</v>
      </c>
      <c r="S852" s="25">
        <f t="shared" ca="1" si="787"/>
        <v>-15816550.334594045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-4298152.4248748664</v>
      </c>
      <c r="R853" s="25">
        <f t="array" aca="1" ref="R853" ca="1">INDEX('Lorri 401b'!L:L,MATCH('Retirement Calculator'!A853,'Lorri 401b'!N:N,0),0)</f>
        <v>-11614476.348246237</v>
      </c>
      <c r="S853" s="25">
        <f t="shared" ca="1" si="787"/>
        <v>-15912628.773121104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-4324492.0048322063</v>
      </c>
      <c r="R854" s="25">
        <f t="array" aca="1" ref="R854" ca="1">INDEX('Lorri 401b'!L:L,MATCH('Retirement Calculator'!A854,'Lorri 401b'!N:N,0),0)</f>
        <v>-11684615.533643153</v>
      </c>
      <c r="S854" s="25">
        <f t="shared" ca="1" si="787"/>
        <v>-16009107.538475359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-4350941.3330393685</v>
      </c>
      <c r="R855" s="25">
        <f t="array" aca="1" ref="R855" ca="1">INDEX('Lorri 401b'!L:L,MATCH('Retirement Calculator'!A855,'Lorri 401b'!N:N,0),0)</f>
        <v>-11755046.965645889</v>
      </c>
      <c r="S855" s="25">
        <f t="shared" ca="1" si="787"/>
        <v>-16105988.298685256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-4377500.8667807272</v>
      </c>
      <c r="R856" s="25">
        <f t="array" aca="1" ref="R856" ca="1">INDEX('Lorri 401b'!L:L,MATCH('Retirement Calculator'!A856,'Lorri 401b'!N:N,0),0)</f>
        <v>-11825771.861948637</v>
      </c>
      <c r="S856" s="25">
        <f t="shared" ca="1" si="787"/>
        <v>-16203272.728729364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-4404171.0652460083</v>
      </c>
      <c r="R857" s="25">
        <f t="array" aca="1" ref="R857" ca="1">INDEX('Lorri 401b'!L:L,MATCH('Retirement Calculator'!A857,'Lorri 401b'!N:N,0),0)</f>
        <v>-11896791.445319314</v>
      </c>
      <c r="S857" s="25">
        <f t="shared" ca="1" si="787"/>
        <v>-16300962.510565322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-4430952.3895382276</v>
      </c>
      <c r="R858" s="25">
        <f t="array" aca="1" ref="R858" ca="1">INDEX('Lorri 401b'!L:L,MATCH('Retirement Calculator'!A858,'Lorri 401b'!N:N,0),0)</f>
        <v>-11968106.9436207</v>
      </c>
      <c r="S858" s="25">
        <f t="shared" ca="1" si="787"/>
        <v>-16399059.333158929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-4457845.3026816649</v>
      </c>
      <c r="R859" s="25">
        <f t="array" aca="1" ref="R859" ca="1">INDEX('Lorri 401b'!L:L,MATCH('Retirement Calculator'!A859,'Lorri 401b'!N:N,0),0)</f>
        <v>-12039719.589831676</v>
      </c>
      <c r="S859" s="25">
        <f t="shared" ca="1" si="787"/>
        <v>-16497564.892513342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-4484850.2696298668</v>
      </c>
      <c r="R860" s="25">
        <f t="array" aca="1" ref="R860" ca="1">INDEX('Lorri 401b'!L:L,MATCH('Retirement Calculator'!A860,'Lorri 401b'!N:N,0),0)</f>
        <v>-12111630.622068532</v>
      </c>
      <c r="S860" s="25">
        <f t="shared" ca="1" si="787"/>
        <v>-16596480.891698398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-4511967.7572736861</v>
      </c>
      <c r="R861" s="25">
        <f t="array" aca="1" ref="R861" ca="1">INDEX('Lorri 401b'!L:L,MATCH('Retirement Calculator'!A861,'Lorri 401b'!N:N,0),0)</f>
        <v>-12183841.283606375</v>
      </c>
      <c r="S861" s="25">
        <f t="shared" ca="1" si="787"/>
        <v>-16695809.040880062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-4539198.2344493549</v>
      </c>
      <c r="R862" s="25">
        <f t="array" aca="1" ref="R862" ca="1">INDEX('Lorri 401b'!L:L,MATCH('Retirement Calculator'!A862,'Lorri 401b'!N:N,0),0)</f>
        <v>-12256352.822900625</v>
      </c>
      <c r="S862" s="25">
        <f t="shared" ca="1" si="787"/>
        <v>-16795551.05734998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-4566542.1719465889</v>
      </c>
      <c r="R863" s="25">
        <f t="array" aca="1" ref="R863" ca="1">INDEX('Lorri 401b'!L:L,MATCH('Retirement Calculator'!A863,'Lorri 401b'!N:N,0),0)</f>
        <v>-12329166.493608601</v>
      </c>
      <c r="S863" s="25">
        <f t="shared" ca="1" si="787"/>
        <v>-16895708.66555519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-4594000.0425167279</v>
      </c>
      <c r="R864" s="25">
        <f t="array" aca="1" ref="R864" ca="1">INDEX('Lorri 401b'!L:L,MATCH('Retirement Calculator'!A864,'Lorri 401b'!N:N,0),0)</f>
        <v>-12402283.554611195</v>
      </c>
      <c r="S864" s="25">
        <f t="shared" ca="1" si="787"/>
        <v>-16996283.597127922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-4621572.3208809085</v>
      </c>
      <c r="R865" s="25">
        <f t="array" aca="1" ref="R865" ca="1">INDEX('Lorri 401b'!L:L,MATCH('Retirement Calculator'!A865,'Lorri 401b'!N:N,0),0)</f>
        <v>-12475705.270034632</v>
      </c>
      <c r="S865" s="25">
        <f t="shared" ca="1" si="787"/>
        <v>-17097277.590915538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-4649259.4837382734</v>
      </c>
      <c r="R866" s="25">
        <f t="array" aca="1" ref="R866" ca="1">INDEX('Lorri 401b'!L:L,MATCH('Retirement Calculator'!A866,'Lorri 401b'!N:N,0),0)</f>
        <v>-12549432.909272334</v>
      </c>
      <c r="S866" s="25">
        <f t="shared" ca="1" si="787"/>
        <v>-17198692.393010609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-4677062.0097742109</v>
      </c>
      <c r="R867" s="25">
        <f t="array" aca="1" ref="R867" ca="1">INDEX('Lorri 401b'!L:L,MATCH('Retirement Calculator'!A867,'Lorri 401b'!N:N,0),0)</f>
        <v>-12623467.747006858</v>
      </c>
      <c r="S867" s="25">
        <f t="shared" ca="1" si="787"/>
        <v>-17300529.756781068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-4704980.3796686316</v>
      </c>
      <c r="R868" s="25">
        <f t="array" aca="1" ref="R868" ca="1">INDEX('Lorri 401b'!L:L,MATCH('Retirement Calculator'!A868,'Lorri 401b'!N:N,0),0)</f>
        <v>-12697811.063231943</v>
      </c>
      <c r="S868" s="25">
        <f t="shared" ca="1" si="787"/>
        <v>-17402791.442900576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-4733015.0761042787</v>
      </c>
      <c r="R869" s="25">
        <f t="array" aca="1" ref="R869" ca="1">INDEX('Lorri 401b'!L:L,MATCH('Retirement Calculator'!A869,'Lorri 401b'!N:N,0),0)</f>
        <v>-12772464.143274633</v>
      </c>
      <c r="S869" s="25">
        <f t="shared" ca="1" si="787"/>
        <v>-17505479.219378911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-4761166.5837750742</v>
      </c>
      <c r="R870" s="25">
        <f t="array" aca="1" ref="R870" ca="1">INDEX('Lorri 401b'!L:L,MATCH('Retirement Calculator'!A870,'Lorri 401b'!N:N,0),0)</f>
        <v>-12847428.277817501</v>
      </c>
      <c r="S870" s="25">
        <f t="shared" ca="1" si="787"/>
        <v>-17608594.861592576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-4789435.3893944984</v>
      </c>
      <c r="R871" s="25">
        <f t="array" aca="1" ref="R871" ca="1">INDEX('Lorri 401b'!L:L,MATCH('Retirement Calculator'!A871,'Lorri 401b'!N:N,0),0)</f>
        <v>-12922704.762920965</v>
      </c>
      <c r="S871" s="25">
        <f t="shared" ca="1" si="787"/>
        <v>-17712140.152315464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-4817821.9817040032</v>
      </c>
      <c r="R872" s="25">
        <f t="array" aca="1" ref="R872" ca="1">INDEX('Lorri 401b'!L:L,MATCH('Retirement Calculator'!A872,'Lorri 401b'!N:N,0),0)</f>
        <v>-12998294.900045691</v>
      </c>
      <c r="S872" s="25">
        <f t="shared" ca="1" si="787"/>
        <v>-17816116.881749693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-4846326.8514814647</v>
      </c>
      <c r="R873" s="25">
        <f t="array" aca="1" ref="R873" ca="1">INDEX('Lorri 401b'!L:L,MATCH('Retirement Calculator'!A873,'Lorri 401b'!N:N,0),0)</f>
        <v>-13074199.996075105</v>
      </c>
      <c r="S873" s="25">
        <f t="shared" ca="1" si="787"/>
        <v>-17920526.847556569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-4874950.4915496651</v>
      </c>
      <c r="R874" s="25">
        <f t="array" aca="1" ref="R874" ca="1">INDEX('Lorri 401b'!L:L,MATCH('Retirement Calculator'!A874,'Lorri 401b'!N:N,0),0)</f>
        <v>-13150421.363337975</v>
      </c>
      <c r="S874" s="25">
        <f t="shared" ca="1" si="787"/>
        <v>-18025371.854887642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-4903693.3967848169</v>
      </c>
      <c r="R875" s="25">
        <f t="array" aca="1" ref="R875" ca="1">INDEX('Lorri 401b'!L:L,MATCH('Retirement Calculator'!A875,'Lorri 401b'!N:N,0),0)</f>
        <v>-13226960.319631107</v>
      </c>
      <c r="S875" s="25">
        <f t="shared" ca="1" si="787"/>
        <v>-18130653.716415923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-4932556.0641251151</v>
      </c>
      <c r="R876" s="25">
        <f t="array" aca="1" ref="R876" ca="1">INDEX('Lorri 401b'!L:L,MATCH('Retirement Calculator'!A876,'Lorri 401b'!N:N,0),0)</f>
        <v>-13303818.188242126</v>
      </c>
      <c r="S876" s="25">
        <f t="shared" ca="1" si="787"/>
        <v>-18236374.252367243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-4961538.9925793307</v>
      </c>
      <c r="R877" s="25">
        <f t="array" aca="1" ref="R877" ca="1">INDEX('Lorri 401b'!L:L,MATCH('Retirement Calculator'!A877,'Lorri 401b'!N:N,0),0)</f>
        <v>-13380996.297972359</v>
      </c>
      <c r="S877" s="25">
        <f t="shared" ca="1" si="787"/>
        <v>-18342535.290551689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-4990642.6832354395</v>
      </c>
      <c r="R878" s="25">
        <f t="array" aca="1" ref="R878" ca="1">INDEX('Lorri 401b'!L:L,MATCH('Retirement Calculator'!A878,'Lorri 401b'!N:N,0),0)</f>
        <v>-13458495.983159801</v>
      </c>
      <c r="S878" s="25">
        <f t="shared" ca="1" si="787"/>
        <v>-18449138.66639524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-5019867.6392692821</v>
      </c>
      <c r="R879" s="25">
        <f t="array" aca="1" ref="R879" ca="1">INDEX('Lorri 401b'!L:L,MATCH('Retirement Calculator'!A879,'Lorri 401b'!N:N,0),0)</f>
        <v>-13536318.58370219</v>
      </c>
      <c r="S879" s="25">
        <f t="shared" ca="1" si="787"/>
        <v>-18556186.222971473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-5049214.3659532657</v>
      </c>
      <c r="R880" s="25">
        <f t="array" aca="1" ref="R880" ca="1">INDEX('Lorri 401b'!L:L,MATCH('Retirement Calculator'!A880,'Lorri 401b'!N:N,0),0)</f>
        <v>-13614465.445080172</v>
      </c>
      <c r="S880" s="25">
        <f t="shared" ca="1" si="787"/>
        <v>-18663679.811033439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-5078683.3706650985</v>
      </c>
      <c r="R881" s="25">
        <f t="array" aca="1" ref="R881" ca="1">INDEX('Lorri 401b'!L:L,MATCH('Retirement Calculator'!A881,'Lorri 401b'!N:N,0),0)</f>
        <v>-13692937.918380562</v>
      </c>
      <c r="S881" s="25">
        <f t="shared" ca="1" si="787"/>
        <v>-18771621.289045662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-5108275.1628965642</v>
      </c>
      <c r="R882" s="25">
        <f t="array" aca="1" ref="R882" ca="1">INDEX('Lorri 401b'!L:L,MATCH('Retirement Calculator'!A882,'Lorri 401b'!N:N,0),0)</f>
        <v>-13771737.360319704</v>
      </c>
      <c r="S882" s="25">
        <f t="shared" ca="1" si="787"/>
        <v>-18880012.52321627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-5137990.2542623281</v>
      </c>
      <c r="R883" s="25">
        <f t="array" aca="1" ref="R883" ca="1">INDEX('Lorri 401b'!L:L,MATCH('Retirement Calculator'!A883,'Lorri 401b'!N:N,0),0)</f>
        <v>-13850865.133266926</v>
      </c>
      <c r="S883" s="25">
        <f t="shared" ca="1" si="787"/>
        <v>-18988855.387529254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-5167829.1585087823</v>
      </c>
      <c r="R884" s="25">
        <f t="array" aca="1" ref="R884" ca="1">INDEX('Lorri 401b'!L:L,MATCH('Retirement Calculator'!A884,'Lorri 401b'!N:N,0),0)</f>
        <v>-13930322.605268095</v>
      </c>
      <c r="S884" s="25">
        <f t="shared" ca="1" si="787"/>
        <v>-19098151.763776876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-5197792.39152293</v>
      </c>
      <c r="R885" s="25">
        <f t="array" aca="1" ref="R885" ca="1">INDEX('Lorri 401b'!L:L,MATCH('Retirement Calculator'!A885,'Lorri 401b'!N:N,0),0)</f>
        <v>-14010111.150069268</v>
      </c>
      <c r="S885" s="25">
        <f t="shared" ca="1" si="787"/>
        <v>-19207903.541592199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-5227880.4713413035</v>
      </c>
      <c r="R886" s="25">
        <f t="array" aca="1" ref="R886" ca="1">INDEX('Lorri 401b'!L:L,MATCH('Retirement Calculator'!A886,'Lorri 401b'!N:N,0),0)</f>
        <v>-14090232.147140447</v>
      </c>
      <c r="S886" s="25">
        <f t="shared" ca="1" si="787"/>
        <v>-19318112.618481752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-5258093.9181589205</v>
      </c>
      <c r="R887" s="25">
        <f t="array" aca="1" ref="R887" ca="1">INDEX('Lorri 401b'!L:L,MATCH('Retirement Calculator'!A887,'Lorri 401b'!N:N,0),0)</f>
        <v>-14170686.981699422</v>
      </c>
      <c r="S887" s="25">
        <f t="shared" ca="1" si="787"/>
        <v>-19428780.899858341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-5288433.2543382775</v>
      </c>
      <c r="R888" s="25">
        <f t="array" aca="1" ref="R888" ca="1">INDEX('Lorri 401b'!L:L,MATCH('Retirement Calculator'!A888,'Lorri 401b'!N:N,0),0)</f>
        <v>-14251477.044735726</v>
      </c>
      <c r="S888" s="25">
        <f t="shared" ca="1" si="787"/>
        <v>-19539910.299074002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-5318899.0044183815</v>
      </c>
      <c r="R889" s="25">
        <f t="array" aca="1" ref="R889" ca="1">INDEX('Lorri 401b'!L:L,MATCH('Retirement Calculator'!A889,'Lorri 401b'!N:N,0),0)</f>
        <v>-14332603.733034682</v>
      </c>
      <c r="S889" s="25">
        <f t="shared" ca="1" si="787"/>
        <v>-19651502.737453062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-5349491.6951238196</v>
      </c>
      <c r="R890" s="25">
        <f t="array" aca="1" ref="R890" ca="1">INDEX('Lorri 401b'!L:L,MATCH('Retirement Calculator'!A890,'Lorri 401b'!N:N,0),0)</f>
        <v>-14414068.44920155</v>
      </c>
      <c r="S890" s="25">
        <f t="shared" ca="1" si="787"/>
        <v>-19763560.144325368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-5380211.8553738631</v>
      </c>
      <c r="R891" s="25">
        <f t="array" aca="1" ref="R891" ca="1">INDEX('Lorri 401b'!L:L,MATCH('Retirement Calculator'!A891,'Lorri 401b'!N:N,0),0)</f>
        <v>-14495872.601685781</v>
      </c>
      <c r="S891" s="25">
        <f t="shared" ca="1" si="787"/>
        <v>-19876084.457059644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-5411060.0162916156</v>
      </c>
      <c r="R892" s="25">
        <f t="array" aca="1" ref="R892" ca="1">INDEX('Lorri 401b'!L:L,MATCH('Retirement Calculator'!A892,'Lorri 401b'!N:N,0),0)</f>
        <v>-14578017.604805361</v>
      </c>
      <c r="S892" s="25">
        <f t="shared" ca="1" si="787"/>
        <v>-19989077.621096976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-5442036.711213192</v>
      </c>
      <c r="R893" s="25">
        <f t="array" aca="1" ref="R893" ca="1">INDEX('Lorri 401b'!L:L,MATCH('Retirement Calculator'!A893,'Lorri 401b'!N:N,0),0)</f>
        <v>-14660504.878771273</v>
      </c>
      <c r="S893" s="25">
        <f t="shared" ca="1" si="787"/>
        <v>-20102541.589984465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-5473142.4756969418</v>
      </c>
      <c r="R894" s="25">
        <f t="array" aca="1" ref="R894" ca="1">INDEX('Lorri 401b'!L:L,MATCH('Retirement Calculator'!A894,'Lorri 401b'!N:N,0),0)</f>
        <v>-14743335.849712044</v>
      </c>
      <c r="S894" s="25">
        <f t="shared" ca="1" si="787"/>
        <v>-20216478.325408988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-5504377.8475327073</v>
      </c>
      <c r="R895" s="25">
        <f t="array" aca="1" ref="R895" ca="1">INDEX('Lorri 401b'!L:L,MATCH('Retirement Calculator'!A895,'Lorri 401b'!N:N,0),0)</f>
        <v>-14826511.949698402</v>
      </c>
      <c r="S895" s="25">
        <f t="shared" ca="1" si="787"/>
        <v>-20330889.797231108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-5535743.3667511214</v>
      </c>
      <c r="R896" s="25">
        <f t="array" aca="1" ref="R896" ca="1">INDEX('Lorri 401b'!L:L,MATCH('Retirement Calculator'!A896,'Lorri 401b'!N:N,0),0)</f>
        <v>-14910034.616768034</v>
      </c>
      <c r="S896" s="25">
        <f t="shared" ca="1" si="787"/>
        <v>-20445777.983519156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-5567239.5756329456</v>
      </c>
      <c r="R897" s="25">
        <f t="array" aca="1" ref="R897" ca="1">INDEX('Lorri 401b'!L:L,MATCH('Retirement Calculator'!A897,'Lorri 401b'!N:N,0),0)</f>
        <v>-14993905.294950457</v>
      </c>
      <c r="S897" s="25">
        <f t="shared" ca="1" si="787"/>
        <v>-20561144.870583404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-5598867.0187184438</v>
      </c>
      <c r="R898" s="25">
        <f t="array" aca="1" ref="R898" ca="1">INDEX('Lorri 401b'!L:L,MATCH('Retirement Calculator'!A898,'Lorri 401b'!N:N,0),0)</f>
        <v>-15078125.434291974</v>
      </c>
      <c r="S898" s="25">
        <f t="shared" ca="1" si="787"/>
        <v>-20676992.453010418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-5630626.2428167984</v>
      </c>
      <c r="R899" s="25">
        <f t="array" aca="1" ref="R899" ca="1">INDEX('Lorri 401b'!L:L,MATCH('Retirement Calculator'!A899,'Lorri 401b'!N:N,0),0)</f>
        <v>-15162696.490880746</v>
      </c>
      <c r="S899" s="25">
        <f t="shared" ca="1" si="787"/>
        <v>-20793322.733697545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-5662517.7970155627</v>
      </c>
      <c r="R900" s="25">
        <f t="array" aca="1" ref="R900" ca="1">INDEX('Lorri 401b'!L:L,MATCH('Retirement Calculator'!A900,'Lorri 401b'!N:N,0),0)</f>
        <v>-15247619.926871972</v>
      </c>
      <c r="S900" s="25">
        <f t="shared" ca="1" si="787"/>
        <v>-20910137.723887533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-5694542.2326901555</v>
      </c>
      <c r="R901" s="25">
        <f t="array" aca="1" ref="R901" ca="1">INDEX('Lorri 401b'!L:L,MATCH('Retirement Calculator'!A901,'Lorri 401b'!N:N,0),0)</f>
        <v>-15332897.210513161</v>
      </c>
      <c r="S901" s="25">
        <f t="shared" ca="1" si="787"/>
        <v>-21027439.443203315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-5726700.1035133926</v>
      </c>
      <c r="R902" s="25">
        <f t="array" aca="1" ref="R902" ca="1">INDEX('Lorri 401b'!L:L,MATCH('Retirement Calculator'!A902,'Lorri 401b'!N:N,0),0)</f>
        <v>-15418529.816169523</v>
      </c>
      <c r="S902" s="25">
        <f t="shared" ca="1" si="787"/>
        <v>-21145229.919682916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-5758991.9654650595</v>
      </c>
      <c r="R903" s="25">
        <f t="array" aca="1" ref="R903" ca="1">INDEX('Lorri 401b'!L:L,MATCH('Retirement Calculator'!A903,'Lorri 401b'!N:N,0),0)</f>
        <v>-15504519.224349452</v>
      </c>
      <c r="S903" s="25">
        <f t="shared" ca="1" si="787"/>
        <v>-21263511.189814512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-5791418.3768415255</v>
      </c>
      <c r="R904" s="25">
        <f t="array" aca="1" ref="R904" ca="1">INDEX('Lorri 401b'!L:L,MATCH('Retirement Calculator'!A904,'Lorri 401b'!N:N,0),0)</f>
        <v>-15590866.921730131</v>
      </c>
      <c r="S904" s="25">
        <f t="shared" ca="1" si="787"/>
        <v>-21382285.298571657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-5823979.8982653935</v>
      </c>
      <c r="R905" s="25">
        <f t="array" aca="1" ref="R905" ca="1">INDEX('Lorri 401b'!L:L,MATCH('Retirement Calculator'!A905,'Lorri 401b'!N:N,0),0)</f>
        <v>-15677574.401183229</v>
      </c>
      <c r="S905" s="25">
        <f t="shared" ca="1" si="787"/>
        <v>-21501554.299448624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-5856677.0926951943</v>
      </c>
      <c r="R906" s="25">
        <f t="array" aca="1" ref="R906" ca="1">INDEX('Lorri 401b'!L:L,MATCH('Retirement Calculator'!A906,'Lorri 401b'!N:N,0),0)</f>
        <v>-15764643.161800716</v>
      </c>
      <c r="S906" s="25">
        <f t="shared" ca="1" si="787"/>
        <v>-21621320.254495911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-5889510.5254351189</v>
      </c>
      <c r="R907" s="25">
        <f t="array" aca="1" ref="R907" ca="1">INDEX('Lorri 401b'!L:L,MATCH('Retirement Calculator'!A907,'Lorri 401b'!N:N,0),0)</f>
        <v>-15852074.708920775</v>
      </c>
      <c r="S907" s="25">
        <f t="shared" ca="1" si="787"/>
        <v>-21741585.234355893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-5922480.7641447932</v>
      </c>
      <c r="R908" s="25">
        <f t="array" aca="1" ref="R908" ca="1">INDEX('Lorri 401b'!L:L,MATCH('Retirement Calculator'!A908,'Lorri 401b'!N:N,0),0)</f>
        <v>-15939870.554153835</v>
      </c>
      <c r="S908" s="25">
        <f t="shared" ca="1" si="787"/>
        <v>-21862351.31829863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-5955588.378849091</v>
      </c>
      <c r="R909" s="25">
        <f t="array" aca="1" ref="R909" ca="1">INDEX('Lorri 401b'!L:L,MATCH('Retirement Calculator'!A909,'Lorri 401b'!N:N,0),0)</f>
        <v>-16028032.2154087</v>
      </c>
      <c r="S909" s="25">
        <f t="shared" ca="1" si="787"/>
        <v>-21983620.594257791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-5988833.9419479901</v>
      </c>
      <c r="R910" s="25">
        <f t="array" aca="1" ref="R910" ca="1">INDEX('Lorri 401b'!L:L,MATCH('Retirement Calculator'!A910,'Lorri 401b'!N:N,0),0)</f>
        <v>-16116561.216918793</v>
      </c>
      <c r="S910" s="25">
        <f t="shared" ca="1" si="787"/>
        <v>-22105395.158866782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-6022218.0282264678</v>
      </c>
      <c r="R911" s="25">
        <f t="array" aca="1" ref="R911" ca="1">INDEX('Lorri 401b'!L:L,MATCH('Retirement Calculator'!A911,'Lorri 401b'!N:N,0),0)</f>
        <v>-16205459.089268511</v>
      </c>
      <c r="S911" s="25">
        <f t="shared" ca="1" si="787"/>
        <v>-22227677.117494978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-6055741.2148644393</v>
      </c>
      <c r="R912" s="25">
        <f t="array" aca="1" ref="R912" ca="1">INDEX('Lorri 401b'!L:L,MATCH('Retirement Calculator'!A912,'Lorri 401b'!N:N,0),0)</f>
        <v>-16294727.369419686</v>
      </c>
      <c r="S912" s="25">
        <f t="shared" ca="1" si="787"/>
        <v>-22350468.584284127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-6089404.0814467361</v>
      </c>
      <c r="R913" s="25">
        <f t="array" aca="1" ref="R913" ca="1">INDEX('Lorri 401b'!L:L,MATCH('Retirement Calculator'!A913,'Lorri 401b'!N:N,0),0)</f>
        <v>-16384367.600738158</v>
      </c>
      <c r="S913" s="25">
        <f t="shared" ca="1" si="787"/>
        <v>-22473771.682184894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-6123207.2099731257</v>
      </c>
      <c r="R914" s="25">
        <f t="array" aca="1" ref="R914" ca="1">INDEX('Lorri 401b'!L:L,MATCH('Retirement Calculator'!A914,'Lorri 401b'!N:N,0),0)</f>
        <v>-16474381.333020458</v>
      </c>
      <c r="S914" s="25">
        <f t="shared" ca="1" si="787"/>
        <v>-22597588.542993583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-6157151.1848683748</v>
      </c>
      <c r="R915" s="25">
        <f t="array" aca="1" ref="R915" ca="1">INDEX('Lorri 401b'!L:L,MATCH('Retirement Calculator'!A915,'Lorri 401b'!N:N,0),0)</f>
        <v>-16564770.1225206</v>
      </c>
      <c r="S915" s="25">
        <f t="shared" ca="1" si="787"/>
        <v>-22721921.307388976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-6191236.5929923542</v>
      </c>
      <c r="R916" s="25">
        <f t="array" aca="1" ref="R916" ca="1">INDEX('Lorri 401b'!L:L,MATCH('Retirement Calculator'!A916,'Lorri 401b'!N:N,0),0)</f>
        <v>-16655535.531976992</v>
      </c>
      <c r="S916" s="25">
        <f t="shared" ca="1" si="787"/>
        <v>-22846772.124969348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-6225464.0236501833</v>
      </c>
      <c r="R917" s="25">
        <f t="array" aca="1" ref="R917" ca="1">INDEX('Lorri 401b'!L:L,MATCH('Retirement Calculator'!A917,'Lorri 401b'!N:N,0),0)</f>
        <v>-16746679.130639452</v>
      </c>
      <c r="S917" s="25">
        <f t="shared" ca="1" si="787"/>
        <v>-22972143.154289637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-6259834.0686024204</v>
      </c>
      <c r="R918" s="25">
        <f t="array" aca="1" ref="R918" ca="1">INDEX('Lorri 401b'!L:L,MATCH('Retirement Calculator'!A918,'Lorri 401b'!N:N,0),0)</f>
        <v>-16838202.494296338</v>
      </c>
      <c r="S918" s="25">
        <f t="shared" ca="1" si="787"/>
        <v>-23098036.562898759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-6294347.3220752915</v>
      </c>
      <c r="R919" s="25">
        <f t="array" aca="1" ref="R919" ca="1">INDEX('Lorri 401b'!L:L,MATCH('Retirement Calculator'!A919,'Lorri 401b'!N:N,0),0)</f>
        <v>-16930107.205301795</v>
      </c>
      <c r="S919" s="25">
        <f t="shared" ca="1" si="787"/>
        <v>-23224454.527377088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-6329004.3807709664</v>
      </c>
      <c r="R920" s="25">
        <f t="array" aca="1" ref="R920" ca="1">INDEX('Lorri 401b'!L:L,MATCH('Retirement Calculator'!A920,'Lorri 401b'!N:N,0),0)</f>
        <v>-17022394.852603108</v>
      </c>
      <c r="S920" s="25">
        <f t="shared" ca="1" si="787"/>
        <v>-23351399.233374074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-6363805.8438778734</v>
      </c>
      <c r="R921" s="25">
        <f t="array" aca="1" ref="R921" ca="1">INDEX('Lorri 401b'!L:L,MATCH('Retirement Calculator'!A921,'Lorri 401b'!N:N,0),0)</f>
        <v>-17115067.031768177</v>
      </c>
      <c r="S921" s="25">
        <f t="shared" ca="1" si="787"/>
        <v>-23478872.875646051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-6398752.3130810596</v>
      </c>
      <c r="R922" s="25">
        <f t="array" aca="1" ref="R922" ca="1">INDEX('Lorri 401b'!L:L,MATCH('Retirement Calculator'!A922,'Lorri 401b'!N:N,0),0)</f>
        <v>-17208125.345013101</v>
      </c>
      <c r="S922" s="25">
        <f t="shared" ca="1" si="787"/>
        <v>-23606877.65809416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-6433844.392572592</v>
      </c>
      <c r="R923" s="25">
        <f t="array" aca="1" ref="R923" ca="1">INDEX('Lorri 401b'!L:L,MATCH('Retirement Calculator'!A923,'Lorri 401b'!N:N,0),0)</f>
        <v>-17301571.401229877</v>
      </c>
      <c r="S923" s="25">
        <f t="shared" ca="1" si="787"/>
        <v>-23735415.79380247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-6469082.6890620058</v>
      </c>
      <c r="R924" s="25">
        <f t="array" aca="1" ref="R924" ca="1">INDEX('Lorri 401b'!L:L,MATCH('Retirement Calculator'!A924,'Lorri 401b'!N:N,0),0)</f>
        <v>-17395406.816014223</v>
      </c>
      <c r="S924" s="25">
        <f t="shared" ca="1" si="787"/>
        <v>-23864489.50507623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-6504467.8117867922</v>
      </c>
      <c r="R925" s="25">
        <f t="array" aca="1" ref="R925" ca="1">INDEX('Lorri 401b'!L:L,MATCH('Retirement Calculator'!A925,'Lorri 401b'!N:N,0),0)</f>
        <v>-17489633.211693503</v>
      </c>
      <c r="S925" s="25">
        <f t="shared" ca="1" si="787"/>
        <v>-23994101.023480296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-6540000.3725229315</v>
      </c>
      <c r="R926" s="25">
        <f t="array" aca="1" ref="R926" ca="1">INDEX('Lorri 401b'!L:L,MATCH('Retirement Calculator'!A926,'Lorri 401b'!N:N,0),0)</f>
        <v>-17584252.217354782</v>
      </c>
      <c r="S926" s="25">
        <f t="shared" ca="1" si="787"/>
        <v>-24124252.589877713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-6575680.9855954722</v>
      </c>
      <c r="R927" s="25">
        <f t="array" aca="1" ref="R927" ca="1">INDEX('Lorri 401b'!L:L,MATCH('Retirement Calculator'!A927,'Lorri 401b'!N:N,0),0)</f>
        <v>-17679265.468872983</v>
      </c>
      <c r="S927" s="25">
        <f t="shared" ca="1" si="787"/>
        <v>-24254946.454468455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-6611510.2678891476</v>
      </c>
      <c r="R928" s="25">
        <f t="array" aca="1" ref="R928" ca="1">INDEX('Lorri 401b'!L:L,MATCH('Retirement Calculator'!A928,'Lorri 401b'!N:N,0),0)</f>
        <v>-17774674.608939175</v>
      </c>
      <c r="S928" s="25">
        <f t="shared" ca="1" si="787"/>
        <v>-24386184.87682832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-6647488.8388590468</v>
      </c>
      <c r="R929" s="25">
        <f t="array" aca="1" ref="R929" ca="1">INDEX('Lorri 401b'!L:L,MATCH('Retirement Calculator'!A929,'Lorri 401b'!N:N,0),0)</f>
        <v>-17870481.287088975</v>
      </c>
      <c r="S929" s="25">
        <f t="shared" ca="1" si="787"/>
        <v>-24517970.125948023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-6683617.3205413213</v>
      </c>
      <c r="R930" s="25">
        <f t="array" aca="1" ref="R930" ca="1">INDEX('Lorri 401b'!L:L,MATCH('Retirement Calculator'!A930,'Lorri 401b'!N:N,0),0)</f>
        <v>-17966687.159731068</v>
      </c>
      <c r="S930" s="25">
        <f t="shared" ca="1" si="787"/>
        <v>-24650304.48027239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-6719896.3375639385</v>
      </c>
      <c r="R931" s="25">
        <f t="array" aca="1" ref="R931" ca="1">INDEX('Lorri 401b'!L:L,MATCH('Retirement Calculator'!A931,'Lorri 401b'!N:N,0),0)</f>
        <v>-18063293.890175834</v>
      </c>
      <c r="S931" s="25">
        <f t="shared" ca="1" si="787"/>
        <v>-24783190.227739774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-6756326.5171574829</v>
      </c>
      <c r="R932" s="25">
        <f t="array" aca="1" ref="R932" ca="1">INDEX('Lorri 401b'!L:L,MATCH('Retirement Calculator'!A932,'Lorri 401b'!N:N,0),0)</f>
        <v>-18160303.148664121</v>
      </c>
      <c r="S932" s="25">
        <f t="shared" ca="1" si="787"/>
        <v>-24916629.665821604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-6792908.4891660009</v>
      </c>
      <c r="R933" s="25">
        <f t="array" aca="1" ref="R933" ca="1">INDEX('Lorri 401b'!L:L,MATCH('Retirement Calculator'!A933,'Lorri 401b'!N:N,0),0)</f>
        <v>-18257716.61239611</v>
      </c>
      <c r="S933" s="25">
        <f t="shared" ca="1" si="787"/>
        <v>-25050625.101562113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-6829642.8860578872</v>
      </c>
      <c r="R934" s="25">
        <f t="array" aca="1" ref="R934" ca="1">INDEX('Lorri 401b'!L:L,MATCH('Retirement Calculator'!A934,'Lorri 401b'!N:N,0),0)</f>
        <v>-18355535.965560313</v>
      </c>
      <c r="S934" s="25">
        <f t="shared" ca="1" si="787"/>
        <v>-25185178.851618201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-6866530.3429368231</v>
      </c>
      <c r="R935" s="25">
        <f t="array" aca="1" ref="R935" ca="1">INDEX('Lorri 401b'!L:L,MATCH('Retirement Calculator'!A935,'Lorri 401b'!N:N,0),0)</f>
        <v>-18453762.899362702</v>
      </c>
      <c r="S935" s="25">
        <f t="shared" ca="1" si="787"/>
        <v>-25320293.242299527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-6903571.4975527544</v>
      </c>
      <c r="R936" s="25">
        <f t="array" aca="1" ref="R936" ca="1">INDEX('Lorri 401b'!L:L,MATCH('Retirement Calculator'!A936,'Lorri 401b'!N:N,0),0)</f>
        <v>-18552399.112055935</v>
      </c>
      <c r="S936" s="25">
        <f t="shared" ca="1" si="787"/>
        <v>-25455970.609608687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-6940766.990312919</v>
      </c>
      <c r="R937" s="25">
        <f t="array" aca="1" ref="R937" ca="1">INDEX('Lorri 401b'!L:L,MATCH('Retirement Calculator'!A937,'Lorri 401b'!N:N,0),0)</f>
        <v>-18651446.308968723</v>
      </c>
      <c r="S937" s="25">
        <f t="shared" ca="1" si="787"/>
        <v>-25592213.299281642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-6978117.4642929174</v>
      </c>
      <c r="R938" s="25">
        <f t="array" aca="1" ref="R938" ca="1">INDEX('Lorri 401b'!L:L,MATCH('Retirement Calculator'!A938,'Lorri 401b'!N:N,0),0)</f>
        <v>-18750906.202535313</v>
      </c>
      <c r="S938" s="25">
        <f t="shared" ca="1" si="787"/>
        <v>-25729023.66682823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-7015623.5652478328</v>
      </c>
      <c r="R939" s="25">
        <f t="array" aca="1" ref="R939" ca="1">INDEX('Lorri 401b'!L:L,MATCH('Retirement Calculator'!A939,'Lorri 401b'!N:N,0),0)</f>
        <v>-18850780.512325097</v>
      </c>
      <c r="S939" s="25">
        <f t="shared" ca="1" si="787"/>
        <v>-25866404.077572931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-7053285.9416233934</v>
      </c>
      <c r="R940" s="25">
        <f t="array" aca="1" ref="R940" ca="1">INDEX('Lorri 401b'!L:L,MATCH('Retirement Calculator'!A940,'Lorri 401b'!N:N,0),0)</f>
        <v>-18951070.965072341</v>
      </c>
      <c r="S940" s="25">
        <f t="shared" ca="1" si="787"/>
        <v>-26004356.906695735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-7091105.2445671856</v>
      </c>
      <c r="R941" s="25">
        <f t="array" aca="1" ref="R941" ca="1">INDEX('Lorri 401b'!L:L,MATCH('Retirement Calculator'!A941,'Lorri 401b'!N:N,0),0)</f>
        <v>-19051779.294706032</v>
      </c>
      <c r="S941" s="25">
        <f t="shared" ca="1" si="787"/>
        <v>-26142884.539273217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-7129082.1279399106</v>
      </c>
      <c r="R942" s="25">
        <f t="array" aca="1" ref="R942" ca="1">INDEX('Lorri 401b'!L:L,MATCH('Retirement Calculator'!A942,'Lorri 401b'!N:N,0),0)</f>
        <v>-19152907.242379863</v>
      </c>
      <c r="S942" s="25">
        <f t="shared" ca="1" si="787"/>
        <v>-26281989.370319773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-7167217.2483266881</v>
      </c>
      <c r="R943" s="25">
        <f t="array" aca="1" ref="R943" ca="1">INDEX('Lorri 401b'!L:L,MATCH('Retirement Calculator'!A943,'Lorri 401b'!N:N,0),0)</f>
        <v>-19254456.556502335</v>
      </c>
      <c r="S943" s="25">
        <f t="shared" ca="1" si="787"/>
        <v>-26421673.804829024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-7205511.2650484107</v>
      </c>
      <c r="R944" s="25">
        <f t="array" aca="1" ref="R944" ca="1">INDEX('Lorri 401b'!L:L,MATCH('Retirement Calculator'!A944,'Lorri 401b'!N:N,0),0)</f>
        <v>-19356428.992766984</v>
      </c>
      <c r="S944" s="25">
        <f t="shared" ca="1" si="787"/>
        <v>-26561940.257815395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-7243964.8401731402</v>
      </c>
      <c r="R945" s="25">
        <f t="array" aca="1" ref="R945" ca="1">INDEX('Lorri 401b'!L:L,MATCH('Retirement Calculator'!A945,'Lorri 401b'!N:N,0),0)</f>
        <v>-19458826.314182736</v>
      </c>
      <c r="S945" s="25">
        <f t="shared" ca="1" si="787"/>
        <v>-26702791.154355876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-7282578.6385275563</v>
      </c>
      <c r="R946" s="25">
        <f t="array" aca="1" ref="R946" ca="1">INDEX('Lorri 401b'!L:L,MATCH('Retirement Calculator'!A946,'Lorri 401b'!N:N,0),0)</f>
        <v>-19561650.291104384</v>
      </c>
      <c r="S946" s="25">
        <f t="shared" ca="1" si="787"/>
        <v>-26844228.929631941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-7321353.3277084492</v>
      </c>
      <c r="R947" s="25">
        <f t="array" aca="1" ref="R947" ca="1">INDEX('Lorri 401b'!L:L,MATCH('Retirement Calculator'!A947,'Lorri 401b'!N:N,0),0)</f>
        <v>-19664902.701263208</v>
      </c>
      <c r="S947" s="25">
        <f t="shared" ca="1" si="787"/>
        <v>-26986256.028971657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-7360289.5780942626</v>
      </c>
      <c r="R948" s="25">
        <f t="array" aca="1" ref="R948" ca="1">INDEX('Lorri 401b'!L:L,MATCH('Retirement Calculator'!A948,'Lorri 401b'!N:N,0),0)</f>
        <v>-19768585.329797693</v>
      </c>
      <c r="S948" s="25">
        <f t="shared" ca="1" si="787"/>
        <v>-27128874.907891955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-7399388.0628566835</v>
      </c>
      <c r="R949" s="25">
        <f t="array" aca="1" ref="R949" ca="1">INDEX('Lorri 401b'!L:L,MATCH('Retirement Calculator'!A949,'Lorri 401b'!N:N,0),0)</f>
        <v>-19872699.969284404</v>
      </c>
      <c r="S949" s="25">
        <f t="shared" ca="1" si="787"/>
        <v>-27272088.032141089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-7438649.4579722807</v>
      </c>
      <c r="R950" s="25">
        <f t="array" aca="1" ref="R950" ca="1">INDEX('Lorri 401b'!L:L,MATCH('Retirement Calculator'!A950,'Lorri 401b'!N:N,0),0)</f>
        <v>-19977248.419768978</v>
      </c>
      <c r="S950" s="25">
        <f t="shared" ca="1" si="787"/>
        <v>-27415897.877741259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-7478074.442234193</v>
      </c>
      <c r="R951" s="25">
        <f t="array" aca="1" ref="R951" ca="1">INDEX('Lorri 401b'!L:L,MATCH('Retirement Calculator'!A951,'Lorri 401b'!N:N,0),0)</f>
        <v>-20082232.488797236</v>
      </c>
      <c r="S951" s="25">
        <f t="shared" ca="1" si="787"/>
        <v>-27560306.931031428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-7517663.6972638639</v>
      </c>
      <c r="R952" s="25">
        <f t="array" aca="1" ref="R952" ca="1">INDEX('Lorri 401b'!L:L,MATCH('Retirement Calculator'!A952,'Lorri 401b'!N:N,0),0)</f>
        <v>-20187653.991446447</v>
      </c>
      <c r="S952" s="25">
        <f t="shared" ca="1" si="787"/>
        <v>-27705317.68871031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-7557417.9075228246</v>
      </c>
      <c r="R953" s="25">
        <f t="array" aca="1" ref="R953" ca="1">INDEX('Lorri 401b'!L:L,MATCH('Retirement Calculator'!A953,'Lorri 401b'!N:N,0),0)</f>
        <v>-20293514.750356697</v>
      </c>
      <c r="S953" s="25">
        <f t="shared" ca="1" si="787"/>
        <v>-27850932.65787952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-7597337.7603245312</v>
      </c>
      <c r="R954" s="25">
        <f t="array" aca="1" ref="R954" ca="1">INDEX('Lorri 401b'!L:L,MATCH('Retirement Calculator'!A954,'Lorri 401b'!N:N,0),0)</f>
        <v>-20399816.595762406</v>
      </c>
      <c r="S954" s="25">
        <f t="shared" ca="1" si="787"/>
        <v>-27997154.356086936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-7637423.9458462447</v>
      </c>
      <c r="R955" s="25">
        <f t="array" aca="1" ref="R955" ca="1">INDEX('Lorri 401b'!L:L,MATCH('Retirement Calculator'!A955,'Lorri 401b'!N:N,0),0)</f>
        <v>-20506561.365523972</v>
      </c>
      <c r="S955" s="25">
        <f t="shared" ca="1" si="787"/>
        <v>-28143985.311370216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-7677677.1571409656</v>
      </c>
      <c r="R956" s="25">
        <f t="array" aca="1" ref="R956" ca="1">INDEX('Lorri 401b'!L:L,MATCH('Retirement Calculator'!A956,'Lorri 401b'!N:N,0),0)</f>
        <v>-20613750.905159544</v>
      </c>
      <c r="S956" s="25">
        <f t="shared" ca="1" si="787"/>
        <v>-28291428.062300511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-7718098.0901494147</v>
      </c>
      <c r="R957" s="25">
        <f t="array" aca="1" ref="R957" ca="1">INDEX('Lorri 401b'!L:L,MATCH('Retirement Calculator'!A957,'Lorri 401b'!N:N,0),0)</f>
        <v>-20721387.067876931</v>
      </c>
      <c r="S957" s="25">
        <f t="shared" ca="1" si="787"/>
        <v>-28439485.158026345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-7758687.443712065</v>
      </c>
      <c r="R958" s="25">
        <f t="array" aca="1" ref="R958" ca="1">INDEX('Lorri 401b'!L:L,MATCH('Retirement Calculator'!A958,'Lorri 401b'!N:N,0),0)</f>
        <v>-20829471.714605641</v>
      </c>
      <c r="S958" s="25">
        <f t="shared" ca="1" si="787"/>
        <v>-28588159.158317707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-7799445.919581227</v>
      </c>
      <c r="R959" s="25">
        <f t="array" aca="1" ref="R959" ca="1">INDEX('Lorri 401b'!L:L,MATCH('Retirement Calculator'!A959,'Lorri 401b'!N:N,0),0)</f>
        <v>-20938006.714029051</v>
      </c>
      <c r="S959" s="25">
        <f t="shared" ca="1" si="787"/>
        <v>-28737452.633610278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-7840374.2224331768</v>
      </c>
      <c r="R960" s="25">
        <f t="array" aca="1" ref="R960" ca="1">INDEX('Lorri 401b'!L:L,MATCH('Retirement Calculator'!A960,'Lorri 401b'!N:N,0),0)</f>
        <v>-21046993.942616727</v>
      </c>
      <c r="S960" s="25">
        <f t="shared" ca="1" si="787"/>
        <v>-28887368.165049903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-7881473.0598803433</v>
      </c>
      <c r="R961" s="25">
        <f t="array" aca="1" ref="R961" ca="1">INDEX('Lorri 401b'!L:L,MATCH('Retirement Calculator'!A961,'Lorri 401b'!N:N,0),0)</f>
        <v>-21156435.284656852</v>
      </c>
      <c r="S961" s="25">
        <f t="shared" ca="1" si="787"/>
        <v>-29037908.344537195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-7922743.1424835389</v>
      </c>
      <c r="R962" s="25">
        <f t="array" aca="1" ref="R962" ca="1">INDEX('Lorri 401b'!L:L,MATCH('Retirement Calculator'!A962,'Lorri 401b'!N:N,0),0)</f>
        <v>-21266332.63228881</v>
      </c>
      <c r="S962" s="25">
        <f t="shared" ca="1" si="787"/>
        <v>-29189075.77477235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-7964185.1837642482</v>
      </c>
      <c r="R963" s="25">
        <f t="array" aca="1" ref="R963" ca="1">INDEX('Lorri 401b'!L:L,MATCH('Retirement Calculator'!A963,'Lorri 401b'!N:N,0),0)</f>
        <v>-21376687.885535903</v>
      </c>
      <c r="S963" s="25">
        <f t="shared" ca="1" si="787"/>
        <v>-29340873.069300152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-8005799.9002169603</v>
      </c>
      <c r="R964" s="25">
        <f t="array" aca="1" ref="R964" ca="1">INDEX('Lorri 401b'!L:L,MATCH('Retirement Calculator'!A964,'Lorri 401b'!N:N,0),0)</f>
        <v>-21487502.952338193</v>
      </c>
      <c r="S964" s="25">
        <f t="shared" ca="1" si="787"/>
        <v>-29493302.852555152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-8047588.0113215586</v>
      </c>
      <c r="R965" s="25">
        <f t="array" aca="1" ref="R965" ca="1">INDEX('Lorri 401b'!L:L,MATCH('Retirement Calculator'!A965,'Lorri 401b'!N:N,0),0)</f>
        <v>-21598779.748585489</v>
      </c>
      <c r="S965" s="25">
        <f t="shared" ca="1" si="787"/>
        <v>-29646367.759907048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-8089550.2395557594</v>
      </c>
      <c r="R966" s="25">
        <f t="array" aca="1" ref="R966" ca="1">INDEX('Lorri 401b'!L:L,MATCH('Retirement Calculator'!A966,'Lorri 401b'!N:N,0),0)</f>
        <v>-21710520.198150482</v>
      </c>
      <c r="S966" s="25">
        <f t="shared" ca="1" si="787"/>
        <v>-29800070.43770624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-8131687.3104076032</v>
      </c>
      <c r="R967" s="25">
        <f t="array" aca="1" ref="R967" ca="1">INDEX('Lorri 401b'!L:L,MATCH('Retirement Calculator'!A967,'Lorri 401b'!N:N,0),0)</f>
        <v>-21822726.232921999</v>
      </c>
      <c r="S967" s="25">
        <f t="shared" ca="1" si="787"/>
        <v>-29954413.543329604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-8173999.952387996</v>
      </c>
      <c r="R968" s="25">
        <f t="array" aca="1" ref="R968" ca="1">INDEX('Lorri 401b'!L:L,MATCH('Retirement Calculator'!A968,'Lorri 401b'!N:N,0),0)</f>
        <v>-21935399.792838395</v>
      </c>
      <c r="S968" s="25">
        <f t="shared" ca="1" si="787"/>
        <v>-30109399.745226391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-8216488.8970433073</v>
      </c>
      <c r="R969" s="25">
        <f t="array" aca="1" ref="R969" ca="1">INDEX('Lorri 401b'!L:L,MATCH('Retirement Calculator'!A969,'Lorri 401b'!N:N,0),0)</f>
        <v>-22048542.825921111</v>
      </c>
      <c r="S969" s="25">
        <f t="shared" ca="1" si="787"/>
        <v>-30265031.722964417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-8259154.8789680153</v>
      </c>
      <c r="R970" s="25">
        <f t="array" aca="1" ref="R970" ca="1">INDEX('Lorri 401b'!L:L,MATCH('Retirement Calculator'!A970,'Lorri 401b'!N:N,0),0)</f>
        <v>-22162157.288308337</v>
      </c>
      <c r="S970" s="25">
        <f t="shared" ca="1" si="787"/>
        <v>-30421312.167276353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-8301998.6358174104</v>
      </c>
      <c r="R971" s="25">
        <f t="array" aca="1" ref="R971" ca="1">INDEX('Lorri 401b'!L:L,MATCH('Retirement Calculator'!A971,'Lorri 401b'!N:N,0),0)</f>
        <v>-22276245.144288845</v>
      </c>
      <c r="S971" s="25">
        <f t="shared" ca="1" si="787"/>
        <v>-30578243.780106254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-8345020.9083203441</v>
      </c>
      <c r="R972" s="25">
        <f t="array" aca="1" ref="R972" ca="1">INDEX('Lorri 401b'!L:L,MATCH('Retirement Calculator'!A972,'Lorri 401b'!N:N,0),0)</f>
        <v>-22390808.366335936</v>
      </c>
      <c r="S972" s="25">
        <f t="shared" ca="1" si="787"/>
        <v>-30735829.274656281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-8388222.4402920399</v>
      </c>
      <c r="R973" s="25">
        <f t="array" aca="1" ref="R973" ca="1">INDEX('Lorri 401b'!L:L,MATCH('Retirement Calculator'!A973,'Lorri 401b'!N:N,0),0)</f>
        <v>-22505848.935141556</v>
      </c>
      <c r="S973" s="25">
        <f t="shared" ca="1" si="787"/>
        <v>-30894071.375433594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-8431603.9786469508</v>
      </c>
      <c r="R974" s="25">
        <f t="array" aca="1" ref="R974" ca="1">INDEX('Lorri 401b'!L:L,MATCH('Retirement Calculator'!A974,'Lorri 401b'!N:N,0),0)</f>
        <v>-22621368.839650534</v>
      </c>
      <c r="S974" s="25">
        <f t="shared" ca="1" si="787"/>
        <v>-31052972.818297483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-8475166.2734116744</v>
      </c>
      <c r="R975" s="25">
        <f t="array" aca="1" ref="R975" ca="1">INDEX('Lorri 401b'!L:L,MATCH('Retirement Calculator'!A975,'Lorri 401b'!N:N,0),0)</f>
        <v>-22737370.077094965</v>
      </c>
      <c r="S975" s="25">
        <f t="shared" ca="1" si="787"/>
        <v>-31212536.350506641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-8518910.0777379181</v>
      </c>
      <c r="R976" s="25">
        <f t="array" aca="1" ref="R976" ca="1">INDEX('Lorri 401b'!L:L,MATCH('Retirement Calculator'!A976,'Lorri 401b'!N:N,0),0)</f>
        <v>-22853854.653028749</v>
      </c>
      <c r="S976" s="25">
        <f t="shared" ca="1" si="787"/>
        <v>-31372764.730766669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-8562836.1479155216</v>
      </c>
      <c r="R977" s="25">
        <f t="array" aca="1" ref="R977" ca="1">INDEX('Lorri 401b'!L:L,MATCH('Retirement Calculator'!A977,'Lorri 401b'!N:N,0),0)</f>
        <v>-22970824.581362259</v>
      </c>
      <c r="S977" s="25">
        <f t="shared" ca="1" si="787"/>
        <v>-31533660.729277782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-8606945.243385531</v>
      </c>
      <c r="R978" s="25">
        <f t="array" aca="1" ref="R978" ca="1">INDEX('Lorri 401b'!L:L,MATCH('Retirement Calculator'!A978,'Lorri 401b'!N:N,0),0)</f>
        <v>-23088281.884397157</v>
      </c>
      <c r="S978" s="25">
        <f t="shared" ca="1" si="787"/>
        <v>-31695227.127782688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-8651238.1267533321</v>
      </c>
      <c r="R979" s="25">
        <f t="array" aca="1" ref="R979" ca="1">INDEX('Lorri 401b'!L:L,MATCH('Retirement Calculator'!A979,'Lorri 401b'!N:N,0),0)</f>
        <v>-23206228.592861366</v>
      </c>
      <c r="S979" s="25">
        <f t="shared" ca="1" si="787"/>
        <v>-31857466.719614699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-8695715.5638018325</v>
      </c>
      <c r="R980" s="25">
        <f t="array" aca="1" ref="R980" ca="1">INDEX('Lorri 401b'!L:L,MATCH('Retirement Calculator'!A980,'Lorri 401b'!N:N,0),0)</f>
        <v>-23324666.745944176</v>
      </c>
      <c r="S980" s="25">
        <f t="shared" ca="1" si="787"/>
        <v>-32020382.309746008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-8740378.3235047013</v>
      </c>
      <c r="R981" s="25">
        <f t="array" aca="1" ref="R981" ca="1">INDEX('Lorri 401b'!L:L,MATCH('Retirement Calculator'!A981,'Lorri 401b'!N:N,0),0)</f>
        <v>-23443598.391331498</v>
      </c>
      <c r="S981" s="25">
        <f t="shared" ca="1" si="787"/>
        <v>-32183976.714836199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-8785227.1780396663</v>
      </c>
      <c r="R982" s="25">
        <f t="array" aca="1" ref="R982" ca="1">INDEX('Lorri 401b'!L:L,MATCH('Retirement Calculator'!A982,'Lorri 401b'!N:N,0),0)</f>
        <v>-23563025.585241266</v>
      </c>
      <c r="S982" s="25">
        <f t="shared" ca="1" si="787"/>
        <v>-32348252.763280932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-8830262.9028018601</v>
      </c>
      <c r="R983" s="25">
        <f t="array" aca="1" ref="R983" ca="1">INDEX('Lorri 401b'!L:L,MATCH('Retirement Calculator'!A983,'Lorri 401b'!N:N,0),0)</f>
        <v>-23682950.392458994</v>
      </c>
      <c r="S983" s="25">
        <f t="shared" ca="1" si="787"/>
        <v>-32513213.295260854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-8875486.2764172293</v>
      </c>
      <c r="R984" s="25">
        <f t="array" aca="1" ref="R984" ca="1">INDEX('Lorri 401b'!L:L,MATCH('Retirement Calculator'!A984,'Lorri 401b'!N:N,0),0)</f>
        <v>-23803374.88637346</v>
      </c>
      <c r="S984" s="25">
        <f t="shared" ca="1" si="787"/>
        <v>-32678861.16279069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-8920898.0807559956</v>
      </c>
      <c r="R985" s="25">
        <f t="array" aca="1" ref="R985" ca="1">INDEX('Lorri 401b'!L:L,MATCH('Retirement Calculator'!A985,'Lorri 401b'!N:N,0),0)</f>
        <v>-23924301.149012573</v>
      </c>
      <c r="S985" s="25">
        <f t="shared" ca="1" si="787"/>
        <v>-32845199.229768567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-8966499.1009461731</v>
      </c>
      <c r="R986" s="25">
        <f t="array" aca="1" ref="R986" ca="1">INDEX('Lorri 401b'!L:L,MATCH('Retirement Calculator'!A986,'Lorri 401b'!N:N,0),0)</f>
        <v>-24045731.271079347</v>
      </c>
      <c r="S986" s="25">
        <f t="shared" ca="1" si="787"/>
        <v>-33012230.37202552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-9012290.1253871433</v>
      </c>
      <c r="R987" s="25">
        <f t="array" aca="1" ref="R987" ca="1">INDEX('Lorri 401b'!L:L,MATCH('Retirement Calculator'!A987,'Lorri 401b'!N:N,0),0)</f>
        <v>-24167667.351988066</v>
      </c>
      <c r="S987" s="25">
        <f t="shared" ca="1" si="787"/>
        <v>-33179957.477375209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-9058271.9457632843</v>
      </c>
      <c r="R988" s="25">
        <f t="array" aca="1" ref="R988" ca="1">INDEX('Lorri 401b'!L:L,MATCH('Retirement Calculator'!A988,'Lorri 401b'!N:N,0),0)</f>
        <v>-24290111.499900572</v>
      </c>
      <c r="S988" s="25">
        <f t="shared" ca="1" si="787"/>
        <v>-33348383.445663854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-9104445.357057659</v>
      </c>
      <c r="R989" s="25">
        <f t="array" aca="1" ref="R989" ca="1">INDEX('Lorri 401b'!L:L,MATCH('Retirement Calculator'!A989,'Lorri 401b'!N:N,0),0)</f>
        <v>-24413065.831762712</v>
      </c>
      <c r="S989" s="25">
        <f t="shared" ca="1" si="787"/>
        <v>-33517511.18882037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-9150811.1575657614</v>
      </c>
      <c r="R990" s="25">
        <f t="array" aca="1" ref="R990" ca="1">INDEX('Lorri 401b'!L:L,MATCH('Retirement Calculator'!A990,'Lorri 401b'!N:N,0),0)</f>
        <v>-24536532.473340943</v>
      </c>
      <c r="S990" s="25">
        <f t="shared" ca="1" si="787"/>
        <v>-33687343.630906701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-9197370.1489093136</v>
      </c>
      <c r="R991" s="25">
        <f t="array" aca="1" ref="R991" ca="1">INDEX('Lorri 401b'!L:L,MATCH('Retirement Calculator'!A991,'Lorri 401b'!N:N,0),0)</f>
        <v>-24660513.559259087</v>
      </c>
      <c r="S991" s="25">
        <f t="shared" ca="1" si="787"/>
        <v>-33857883.708168402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-9244123.1360501312</v>
      </c>
      <c r="R992" s="25">
        <f t="array" aca="1" ref="R992" ca="1">INDEX('Lorri 401b'!L:L,MATCH('Retirement Calculator'!A992,'Lorri 401b'!N:N,0),0)</f>
        <v>-24785011.233035222</v>
      </c>
      <c r="S992" s="25">
        <f t="shared" ca="1" si="787"/>
        <v>-34029134.369085357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-9291070.9273040351</v>
      </c>
      <c r="R993" s="25">
        <f t="array" aca="1" ref="R993" ca="1">INDEX('Lorri 401b'!L:L,MATCH('Retirement Calculator'!A993,'Lorri 401b'!N:N,0),0)</f>
        <v>-24910027.647118758</v>
      </c>
      <c r="S993" s="25">
        <f t="shared" ca="1" si="787"/>
        <v>-34201098.574422792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-9338214.334354829</v>
      </c>
      <c r="R994" s="25">
        <f t="array" aca="1" ref="R994" ca="1">INDEX('Lorri 401b'!L:L,MATCH('Retirement Calculator'!A994,'Lorri 401b'!N:N,0),0)</f>
        <v>-25035564.962927643</v>
      </c>
      <c r="S994" s="25">
        <f t="shared" ca="1" si="787"/>
        <v>-34373779.297282472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-9385554.1722683348</v>
      </c>
      <c r="R995" s="25">
        <f t="array" aca="1" ref="R995" ca="1">INDEX('Lorri 401b'!L:L,MATCH('Retirement Calculator'!A995,'Lorri 401b'!N:N,0),0)</f>
        <v>-25161625.35088573</v>
      </c>
      <c r="S995" s="25">
        <f t="shared" ca="1" si="787"/>
        <v>-34547179.523154065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-9433091.2595064808</v>
      </c>
      <c r="R996" s="25">
        <f t="array" aca="1" ref="R996" ca="1">INDEX('Lorri 401b'!L:L,MATCH('Retirement Calculator'!A996,'Lorri 401b'!N:N,0),0)</f>
        <v>-25288210.99046031</v>
      </c>
      <c r="S996" s="25">
        <f t="shared" ca="1" si="787"/>
        <v>-34721302.249966793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-9480826.4179414529</v>
      </c>
      <c r="R997" s="25">
        <f t="array" aca="1" ref="R997" ca="1">INDEX('Lorri 401b'!L:L,MATCH('Retirement Calculator'!A997,'Lorri 401b'!N:N,0),0)</f>
        <v>-25415324.070199784</v>
      </c>
      <c r="S997" s="25">
        <f t="shared" ca="1" si="787"/>
        <v>-34896150.488141239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-9528760.4728699028</v>
      </c>
      <c r="R998" s="25">
        <f t="array" aca="1" ref="R998" ca="1">INDEX('Lorri 401b'!L:L,MATCH('Retirement Calculator'!A998,'Lorri 401b'!N:N,0),0)</f>
        <v>-25542966.787771504</v>
      </c>
      <c r="S998" s="25">
        <f t="shared" ca="1" si="787"/>
        <v>-35071727.260641411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-9576894.2530272212</v>
      </c>
      <c r="R999" s="25">
        <f t="array" aca="1" ref="R999" ca="1">INDEX('Lorri 401b'!L:L,MATCH('Retirement Calculator'!A999,'Lorri 401b'!N:N,0),0)</f>
        <v>-25671141.349999774</v>
      </c>
      <c r="S999" s="25">
        <f t="shared" ca="1" si="787"/>
        <v>-35248035.603026994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-9625228.5906018633</v>
      </c>
      <c r="R1000" s="25">
        <f t="array" aca="1" ref="R1000" ca="1">INDEX('Lorri 401b'!L:L,MATCH('Retirement Calculator'!A1000,'Lorri 401b'!N:N,0),0)</f>
        <v>-25799849.972903993</v>
      </c>
      <c r="S1000" s="25">
        <f t="shared" ca="1" si="787"/>
        <v>-35425078.563505858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-9673764.3212497327</v>
      </c>
      <c r="R1001" s="25">
        <f t="array" aca="1" ref="R1001" ca="1">INDEX('Lorri 401b'!L:L,MATCH('Retirement Calculator'!A1001,'Lorri 401b'!N:N,0),0)</f>
        <v>-25929094.881736983</v>
      </c>
      <c r="S1001" s="25">
        <f t="shared" ca="1" si="787"/>
        <v>-35602859.202986717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-9722502.284108635</v>
      </c>
      <c r="R1002" s="25">
        <f t="array" aca="1" ref="R1002" ca="1">INDEX('Lorri 401b'!L:L,MATCH('Retirement Calculator'!A1002,'Lorri 401b'!N:N,0),0)</f>
        <v>-26058878.31102344</v>
      </c>
      <c r="S1002" s="25">
        <f t="shared" ca="1" si="787"/>
        <v>-35781380.595132075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-9771443.3218127824</v>
      </c>
      <c r="R1003" s="25">
        <f t="array" aca="1" ref="R1003" ca="1">INDEX('Lorri 401b'!L:L,MATCH('Retirement Calculator'!A1003,'Lorri 401b'!N:N,0),0)</f>
        <v>-26189202.504598591</v>
      </c>
      <c r="S1003" s="25">
        <f t="shared" ca="1" si="787"/>
        <v>-35960645.826411374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-9820588.2805073634</v>
      </c>
      <c r="R1004" s="25">
        <f t="array" aca="1" ref="R1004" ca="1">INDEX('Lorri 401b'!L:L,MATCH('Retirement Calculator'!A1004,'Lorri 401b'!N:N,0),0)</f>
        <v>-26320069.715646975</v>
      </c>
      <c r="S1004" s="25">
        <f t="shared" ca="1" si="787"/>
        <v>-36140657.996154338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-9869938.0098631717</v>
      </c>
      <c r="R1005" s="25">
        <f t="array" aca="1" ref="R1005" ca="1">INDEX('Lorri 401b'!L:L,MATCH('Retirement Calculator'!A1005,'Lorri 401b'!N:N,0),0)</f>
        <v>-26451482.206741393</v>
      </c>
      <c r="S1005" s="25">
        <f t="shared" ca="1" si="787"/>
        <v>-36321420.216604561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-9919493.3630912956</v>
      </c>
      <c r="R1006" s="25">
        <f t="array" aca="1" ref="R1006" ca="1">INDEX('Lorri 401b'!L:L,MATCH('Retirement Calculator'!A1006,'Lorri 401b'!N:N,0),0)</f>
        <v>-26583442.249882035</v>
      </c>
      <c r="S1006" s="25">
        <f t="shared" ca="1" si="787"/>
        <v>-36502935.612973332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-9969255.1969578713</v>
      </c>
      <c r="R1007" s="25">
        <f t="array" aca="1" ref="R1007" ca="1">INDEX('Lorri 401b'!L:L,MATCH('Retirement Calculator'!A1007,'Lorri 401b'!N:N,0),0)</f>
        <v>-26715952.126535766</v>
      </c>
      <c r="S1007" s="25">
        <f t="shared" ca="1" si="787"/>
        <v>-36685207.323493637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-10019224.37179889</v>
      </c>
      <c r="R1008" s="25">
        <f t="array" aca="1" ref="R1008" ca="1">INDEX('Lorri 401b'!L:L,MATCH('Retirement Calculator'!A1008,'Lorri 401b'!N:N,0),0)</f>
        <v>-26849014.127675552</v>
      </c>
      <c r="S1008" s="25">
        <f t="shared" ca="1" si="787"/>
        <v>-36868238.499474443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-10069401.75153508</v>
      </c>
      <c r="R1009" s="25">
        <f t="array" aca="1" ref="R1009" ca="1">INDEX('Lorri 401b'!L:L,MATCH('Retirement Calculator'!A1009,'Lorri 401b'!N:N,0),0)</f>
        <v>-26982630.553820089</v>
      </c>
      <c r="S1009" s="25">
        <f t="shared" ca="1" si="787"/>
        <v>-37052032.305355169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-10119788.203686837</v>
      </c>
      <c r="R1010" s="25">
        <f t="array" aca="1" ref="R1010" ca="1">INDEX('Lorri 401b'!L:L,MATCH('Retirement Calculator'!A1010,'Lorri 401b'!N:N,0),0)</f>
        <v>-27116803.715073559</v>
      </c>
      <c r="S1010" s="25">
        <f t="shared" ca="1" si="787"/>
        <v>-37236591.918760397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-10170384.599389227</v>
      </c>
      <c r="R1011" s="25">
        <f t="array" aca="1" ref="R1011" ca="1">INDEX('Lorri 401b'!L:L,MATCH('Retirement Calculator'!A1011,'Lorri 401b'!N:N,0),0)</f>
        <v>-27251535.931165587</v>
      </c>
      <c r="S1011" s="25">
        <f t="shared" ca="1" si="787"/>
        <v>-37421920.530554816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-10221191.813407043</v>
      </c>
      <c r="R1012" s="25">
        <f t="array" aca="1" ref="R1012" ca="1">INDEX('Lorri 401b'!L:L,MATCH('Retirement Calculator'!A1012,'Lorri 401b'!N:N,0),0)</f>
        <v>-27386829.531491332</v>
      </c>
      <c r="S1012" s="25">
        <f t="shared" ca="1" si="787"/>
        <v>-37608021.344898373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-10272210.724149933</v>
      </c>
      <c r="R1013" s="25">
        <f t="array" aca="1" ref="R1013" ca="1">INDEX('Lorri 401b'!L:L,MATCH('Retirement Calculator'!A1013,'Lorri 401b'!N:N,0),0)</f>
        <v>-27522686.855151769</v>
      </c>
      <c r="S1013" s="25">
        <f t="shared" ca="1" si="787"/>
        <v>-37794897.5793017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-10323442.213687586</v>
      </c>
      <c r="R1014" s="25">
        <f t="array" aca="1" ref="R1014" ca="1">INDEX('Lorri 401b'!L:L,MATCH('Retirement Calculator'!A1014,'Lorri 401b'!N:N,0),0)</f>
        <v>-27659110.250994124</v>
      </c>
      <c r="S1014" s="25">
        <f t="shared" ca="1" si="787"/>
        <v>-37982552.464681707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-10374887.167764978</v>
      </c>
      <c r="R1015" s="25">
        <f t="array" aca="1" ref="R1015" ca="1">INDEX('Lorri 401b'!L:L,MATCH('Retirement Calculator'!A1015,'Lorri 401b'!N:N,0),0)</f>
        <v>-27796102.077652488</v>
      </c>
      <c r="S1015" s="25">
        <f t="shared" ca="1" si="787"/>
        <v>-38170989.245417468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-10426546.475817693</v>
      </c>
      <c r="R1016" s="25">
        <f t="array" aca="1" ref="R1016" ca="1">INDEX('Lorri 401b'!L:L,MATCH('Retirement Calculator'!A1016,'Lorri 401b'!N:N,0),0)</f>
        <v>-27933664.703588594</v>
      </c>
      <c r="S1016" s="25">
        <f t="shared" ca="1" si="787"/>
        <v>-38360211.179406285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-10478421.030987294</v>
      </c>
      <c r="R1017" s="25">
        <f t="array" aca="1" ref="R1017" ca="1">INDEX('Lorri 401b'!L:L,MATCH('Retirement Calculator'!A1017,'Lorri 401b'!N:N,0),0)</f>
        <v>-28071800.507132769</v>
      </c>
      <c r="S1017" s="25">
        <f t="shared" ca="1" si="787"/>
        <v>-38550221.538120061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-10530511.730136769</v>
      </c>
      <c r="R1018" s="25">
        <f t="array" aca="1" ref="R1018" ca="1">INDEX('Lorri 401b'!L:L,MATCH('Retirement Calculator'!A1018,'Lorri 401b'!N:N,0),0)</f>
        <v>-28210511.876525044</v>
      </c>
      <c r="S1018" s="25">
        <f t="shared" ca="1" si="787"/>
        <v>-38741023.606661811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-10582819.473866034</v>
      </c>
      <c r="R1019" s="25">
        <f t="array" aca="1" ref="R1019" ca="1">INDEX('Lorri 401b'!L:L,MATCH('Retirement Calculator'!A1019,'Lorri 401b'!N:N,0),0)</f>
        <v>-28349801.209956452</v>
      </c>
      <c r="S1019" s="25">
        <f t="shared" ca="1" si="787"/>
        <v>-38932620.683822483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-10635345.166527504</v>
      </c>
      <c r="R1020" s="25">
        <f t="array" aca="1" ref="R1020" ca="1">INDEX('Lorri 401b'!L:L,MATCH('Retirement Calculator'!A1020,'Lorri 401b'!N:N,0),0)</f>
        <v>-28489670.915610492</v>
      </c>
      <c r="S1020" s="25">
        <f t="shared" ca="1" si="787"/>
        <v>-39125016.082137994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-10688089.71624173</v>
      </c>
      <c r="R1021" s="25">
        <f t="array" aca="1" ref="R1021" ca="1">INDEX('Lorri 401b'!L:L,MATCH('Retirement Calculator'!A1021,'Lorri 401b'!N:N,0),0)</f>
        <v>-28630123.411704756</v>
      </c>
      <c r="S1021" s="25">
        <f t="shared" ca="1" si="787"/>
        <v>-39318213.127946489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-10741054.034913098</v>
      </c>
      <c r="R1022" s="25">
        <f t="array" aca="1" ref="R1022" ca="1">INDEX('Lorri 401b'!L:L,MATCH('Retirement Calculator'!A1022,'Lorri 401b'!N:N,0),0)</f>
        <v>-28771161.126532748</v>
      </c>
      <c r="S1022" s="25">
        <f t="shared" ca="1" si="787"/>
        <v>-39512215.161445849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-10794239.038245598</v>
      </c>
      <c r="R1023" s="25">
        <f t="array" aca="1" ref="R1023" ca="1">INDEX('Lorri 401b'!L:L,MATCH('Retirement Calculator'!A1023,'Lorri 401b'!N:N,0),0)</f>
        <v>-28912786.498505857</v>
      </c>
      <c r="S1023" s="25">
        <f t="shared" ca="1" si="787"/>
        <v>-39707025.536751457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-10847645.645758649</v>
      </c>
      <c r="R1024" s="25">
        <f t="array" aca="1" ref="R1024" ca="1">INDEX('Lorri 401b'!L:L,MATCH('Retirement Calculator'!A1024,'Lorri 401b'!N:N,0),0)</f>
        <v>-29055001.976195518</v>
      </c>
      <c r="S1024" s="25">
        <f t="shared" ca="1" si="787"/>
        <v>-39902647.621954165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-10901274.780803004</v>
      </c>
      <c r="R1025" s="25">
        <f t="array" aca="1" ref="R1025" ca="1">INDEX('Lorri 401b'!L:L,MATCH('Retirement Calculator'!A1025,'Lorri 401b'!N:N,0),0)</f>
        <v>-29197810.018375553</v>
      </c>
      <c r="S1025" s="25">
        <f t="shared" ca="1" si="787"/>
        <v>-40099084.799178556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-10955127.370576711</v>
      </c>
      <c r="R1026" s="25">
        <f t="array" aca="1" ref="R1026" ca="1">INDEX('Lorri 401b'!L:L,MATCH('Retirement Calculator'!A1026,'Lorri 401b'!N:N,0),0)</f>
        <v>-29341213.094064672</v>
      </c>
      <c r="S1026" s="25">
        <f t="shared" ca="1" si="787"/>
        <v>-40296340.464641385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-11009204.346141143</v>
      </c>
      <c r="R1027" s="25">
        <f t="array" aca="1" ref="R1027" ca="1">INDEX('Lorri 401b'!L:L,MATCH('Retirement Calculator'!A1027,'Lorri 401b'!N:N,0),0)</f>
        <v>-29485213.682569161</v>
      </c>
      <c r="S1027" s="25">
        <f t="shared" ca="1" si="787"/>
        <v>-40494418.028710306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-11063506.642437093</v>
      </c>
      <c r="R1028" s="25">
        <f t="array" aca="1" ref="R1028" ca="1">INDEX('Lorri 401b'!L:L,MATCH('Retirement Calculator'!A1028,'Lorri 401b'!N:N,0),0)</f>
        <v>-29629814.273525756</v>
      </c>
      <c r="S1028" s="25">
        <f t="shared" ca="1" si="787"/>
        <v>-40693320.915962845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-11118035.198300943</v>
      </c>
      <c r="R1029" s="25">
        <f t="array" aca="1" ref="R1029" ca="1">INDEX('Lorri 401b'!L:L,MATCH('Retirement Calculator'!A1029,'Lorri 401b'!N:N,0),0)</f>
        <v>-29775017.366944667</v>
      </c>
      <c r="S1029" s="25">
        <f t="shared" ca="1" si="787"/>
        <v>-40893052.565245613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-11172790.956480891</v>
      </c>
      <c r="R1030" s="25">
        <f t="array" aca="1" ref="R1030" ca="1">INDEX('Lorri 401b'!L:L,MATCH('Retirement Calculator'!A1030,'Lorri 401b'!N:N,0),0)</f>
        <v>-29920825.473252825</v>
      </c>
      <c r="S1030" s="25">
        <f t="shared" ca="1" si="787"/>
        <v>-41093616.429733716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-11227774.863653256</v>
      </c>
      <c r="R1031" s="25">
        <f t="array" aca="1" ref="R1031" ca="1">INDEX('Lorri 401b'!L:L,MATCH('Retirement Calculator'!A1031,'Lorri 401b'!N:N,0),0)</f>
        <v>-30067241.113337267</v>
      </c>
      <c r="S1031" s="25">
        <f t="shared" ref="S1031:S1171" ca="1" si="1047">SUM(Q1031:R1031)</f>
        <v>-41295015.976990521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-11282987.870438838</v>
      </c>
      <c r="R1032" s="25">
        <f t="array" aca="1" ref="R1032" ca="1">INDEX('Lorri 401b'!L:L,MATCH('Retirement Calculator'!A1032,'Lorri 401b'!N:N,0),0)</f>
        <v>-30214266.818588726</v>
      </c>
      <c r="S1032" s="25">
        <f t="shared" ca="1" si="1047"/>
        <v>-41497254.689027563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-11338430.931419361</v>
      </c>
      <c r="R1033" s="25">
        <f t="array" aca="1" ref="R1033" ca="1">INDEX('Lorri 401b'!L:L,MATCH('Retirement Calculator'!A1033,'Lorri 401b'!N:N,0),0)</f>
        <v>-30361905.130945399</v>
      </c>
      <c r="S1033" s="25">
        <f t="shared" ca="1" si="1047"/>
        <v>-41700336.062364757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-11394105.005153971</v>
      </c>
      <c r="R1034" s="25">
        <f t="array" aca="1" ref="R1034" ca="1">INDEX('Lorri 401b'!L:L,MATCH('Retirement Calculator'!A1034,'Lorri 401b'!N:N,0),0)</f>
        <v>-30510158.602936894</v>
      </c>
      <c r="S1034" s="25">
        <f t="shared" ca="1" si="1047"/>
        <v>-41904263.608090863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-11450011.054195806</v>
      </c>
      <c r="R1035" s="25">
        <f t="array" aca="1" ref="R1035" ca="1">INDEX('Lorri 401b'!L:L,MATCH('Retirement Calculator'!A1035,'Lorri 401b'!N:N,0),0)</f>
        <v>-30659029.797728352</v>
      </c>
      <c r="S1035" s="25">
        <f t="shared" ca="1" si="1047"/>
        <v>-42109040.851924159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-11506150.04510865</v>
      </c>
      <c r="R1036" s="25">
        <f t="array" aca="1" ref="R1036" ca="1">INDEX('Lorri 401b'!L:L,MATCH('Retirement Calculator'!A1036,'Lorri 401b'!N:N,0),0)</f>
        <v>-30808521.289164774</v>
      </c>
      <c r="S1036" s="25">
        <f t="shared" ca="1" si="1047"/>
        <v>-42314671.334273428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-11562522.948483631</v>
      </c>
      <c r="R1037" s="25">
        <f t="array" aca="1" ref="R1037" ca="1">INDEX('Lorri 401b'!L:L,MATCH('Retirement Calculator'!A1037,'Lorri 401b'!N:N,0),0)</f>
        <v>-30958635.661815517</v>
      </c>
      <c r="S1037" s="25">
        <f t="shared" ca="1" si="1047"/>
        <v>-42521158.610299148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-11619130.738956008</v>
      </c>
      <c r="R1038" s="25">
        <f t="array" aca="1" ref="R1038" ca="1">INDEX('Lorri 401b'!L:L,MATCH('Retirement Calculator'!A1038,'Lorri 401b'!N:N,0),0)</f>
        <v>-31109375.511018969</v>
      </c>
      <c r="S1038" s="25">
        <f t="shared" ca="1" si="1047"/>
        <v>-42728506.249974981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-11675974.395222019</v>
      </c>
      <c r="R1039" s="25">
        <f t="array" aca="1" ref="R1039" ca="1">INDEX('Lorri 401b'!L:L,MATCH('Retirement Calculator'!A1039,'Lorri 401b'!N:N,0),0)</f>
        <v>-31260743.442927435</v>
      </c>
      <c r="S1039" s="25">
        <f t="shared" ca="1" si="1047"/>
        <v>-42936717.838149458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-11733054.900055805</v>
      </c>
      <c r="R1040" s="25">
        <f t="array" aca="1" ref="R1040" ca="1">INDEX('Lorri 401b'!L:L,MATCH('Retirement Calculator'!A1040,'Lorri 401b'!N:N,0),0)</f>
        <v>-31412742.074552186</v>
      </c>
      <c r="S1040" s="25">
        <f t="shared" ca="1" si="1047"/>
        <v>-43145796.974607989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-11790373.240326399</v>
      </c>
      <c r="R1041" s="25">
        <f t="array" aca="1" ref="R1041" ca="1">INDEX('Lorri 401b'!L:L,MATCH('Retirement Calculator'!A1041,'Lorri 401b'!N:N,0),0)</f>
        <v>-31565374.033808708</v>
      </c>
      <c r="S1041" s="25">
        <f t="shared" ca="1" si="1047"/>
        <v>-43355747.274135105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-11847930.407014787</v>
      </c>
      <c r="R1042" s="25">
        <f t="array" aca="1" ref="R1042" ca="1">INDEX('Lorri 401b'!L:L,MATCH('Retirement Calculator'!A1042,'Lorri 401b'!N:N,0),0)</f>
        <v>-31718641.959562134</v>
      </c>
      <c r="S1042" s="25">
        <f t="shared" ca="1" si="1047"/>
        <v>-43566572.366576925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-11905727.395231044</v>
      </c>
      <c r="R1043" s="25">
        <f t="array" aca="1" ref="R1043" ca="1">INDEX('Lorri 401b'!L:L,MATCH('Retirement Calculator'!A1043,'Lorri 401b'!N:N,0),0)</f>
        <v>-31872548.501672864</v>
      </c>
      <c r="S1043" s="25">
        <f t="shared" ca="1" si="1047"/>
        <v>-43778275.89690391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-11963765.204231534</v>
      </c>
      <c r="R1044" s="25">
        <f t="array" aca="1" ref="R1044" ca="1">INDEX('Lorri 401b'!L:L,MATCH('Retirement Calculator'!A1044,'Lorri 401b'!N:N,0),0)</f>
        <v>-32027096.321042389</v>
      </c>
      <c r="S1044" s="25">
        <f t="shared" ca="1" si="1047"/>
        <v>-43990861.525273919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-12022044.837436194</v>
      </c>
      <c r="R1045" s="25">
        <f t="array" aca="1" ref="R1045" ca="1">INDEX('Lorri 401b'!L:L,MATCH('Retirement Calculator'!A1045,'Lorri 401b'!N:N,0),0)</f>
        <v>-32182288.089659289</v>
      </c>
      <c r="S1045" s="25">
        <f t="shared" ca="1" si="1047"/>
        <v>-44204332.92709548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-12080567.302445872</v>
      </c>
      <c r="R1046" s="25">
        <f t="array" aca="1" ref="R1046" ca="1">INDEX('Lorri 401b'!L:L,MATCH('Retirement Calculator'!A1046,'Lorri 401b'!N:N,0),0)</f>
        <v>-32338126.490645424</v>
      </c>
      <c r="S1046" s="25">
        <f t="shared" ca="1" si="1047"/>
        <v>-44418693.793091297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-12139333.611059757</v>
      </c>
      <c r="R1047" s="25">
        <f t="array" aca="1" ref="R1047" ca="1">INDEX('Lorri 401b'!L:L,MATCH('Retirement Calculator'!A1047,'Lorri 401b'!N:N,0),0)</f>
        <v>-32494614.218302336</v>
      </c>
      <c r="S1047" s="25">
        <f t="shared" ca="1" si="1047"/>
        <v>-44633947.829362094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-12198344.779292867</v>
      </c>
      <c r="R1048" s="25">
        <f t="array" aca="1" ref="R1048" ca="1">INDEX('Lorri 401b'!L:L,MATCH('Retirement Calculator'!A1048,'Lorri 401b'!N:N,0),0)</f>
        <v>-32651753.978157818</v>
      </c>
      <c r="S1048" s="25">
        <f t="shared" ca="1" si="1047"/>
        <v>-44850098.757450685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-12257601.827393616</v>
      </c>
      <c r="R1049" s="25">
        <f t="array" aca="1" ref="R1049" ca="1">INDEX('Lorri 401b'!L:L,MATCH('Retirement Calculator'!A1049,'Lorri 401b'!N:N,0),0)</f>
        <v>-32809548.487012699</v>
      </c>
      <c r="S1049" s="25">
        <f t="shared" ca="1" si="1047"/>
        <v>-45067150.314406313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-12317105.77986145</v>
      </c>
      <c r="R1050" s="25">
        <f t="array" aca="1" ref="R1050" ca="1">INDEX('Lorri 401b'!L:L,MATCH('Retirement Calculator'!A1050,'Lorri 401b'!N:N,0),0)</f>
        <v>-32968000.472987808</v>
      </c>
      <c r="S1050" s="25">
        <f t="shared" ca="1" si="1047"/>
        <v>-45285106.252849258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-12376857.665464567</v>
      </c>
      <c r="R1051" s="25">
        <f t="array" aca="1" ref="R1051" ca="1">INDEX('Lorri 401b'!L:L,MATCH('Retirement Calculator'!A1051,'Lorri 401b'!N:N,0),0)</f>
        <v>-33127112.675571147</v>
      </c>
      <c r="S1051" s="25">
        <f t="shared" ca="1" si="1047"/>
        <v>-45503970.341035716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-12436858.517257698</v>
      </c>
      <c r="R1052" s="25">
        <f t="array" aca="1" ref="R1052" ca="1">INDEX('Lorri 401b'!L:L,MATCH('Retirement Calculator'!A1052,'Lorri 401b'!N:N,0),0)</f>
        <v>-33286887.84566525</v>
      </c>
      <c r="S1052" s="25">
        <f t="shared" ca="1" si="1047"/>
        <v>-45723746.362922952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-12497109.372599967</v>
      </c>
      <c r="R1053" s="25">
        <f t="array" aca="1" ref="R1053" ca="1">INDEX('Lorri 401b'!L:L,MATCH('Retirement Calculator'!A1053,'Lorri 401b'!N:N,0),0)</f>
        <v>-33447328.745634742</v>
      </c>
      <c r="S1053" s="25">
        <f t="shared" ca="1" si="1047"/>
        <v>-45944438.118234709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-12557611.273172827</v>
      </c>
      <c r="R1054" s="25">
        <f t="array" aca="1" ref="R1054" ca="1">INDEX('Lorri 401b'!L:L,MATCH('Retirement Calculator'!A1054,'Lorri 401b'!N:N,0),0)</f>
        <v>-33608438.149354108</v>
      </c>
      <c r="S1054" s="25">
        <f t="shared" ca="1" si="1047"/>
        <v>-46166049.422526933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-12618365.264998075</v>
      </c>
      <c r="R1055" s="25">
        <f t="array" aca="1" ref="R1055" ca="1">INDEX('Lorri 401b'!L:L,MATCH('Retirement Calculator'!A1055,'Lorri 401b'!N:N,0),0)</f>
        <v>-33770218.842255637</v>
      </c>
      <c r="S1055" s="25">
        <f t="shared" ca="1" si="1047"/>
        <v>-46388584.107253715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-12679372.398455927</v>
      </c>
      <c r="R1056" s="25">
        <f t="array" aca="1" ref="R1056" ca="1">INDEX('Lorri 401b'!L:L,MATCH('Retirement Calculator'!A1056,'Lorri 401b'!N:N,0),0)</f>
        <v>-33932673.621377587</v>
      </c>
      <c r="S1056" s="25">
        <f t="shared" ca="1" si="1047"/>
        <v>-46612046.019833513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-12740633.728303188</v>
      </c>
      <c r="R1057" s="25">
        <f t="array" aca="1" ref="R1057" ca="1">INDEX('Lorri 401b'!L:L,MATCH('Retirement Calculator'!A1057,'Lorri 401b'!N:N,0),0)</f>
        <v>-34095805.295412548</v>
      </c>
      <c r="S1057" s="25">
        <f t="shared" ca="1" si="1047"/>
        <v>-46836439.023715734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-12802150.31369148</v>
      </c>
      <c r="R1058" s="25">
        <f t="array" aca="1" ref="R1058" ca="1">INDEX('Lorri 401b'!L:L,MATCH('Retirement Calculator'!A1058,'Lorri 401b'!N:N,0),0)</f>
        <v>-34259616.684755988</v>
      </c>
      <c r="S1058" s="25">
        <f t="shared" ca="1" si="1047"/>
        <v>-47061766.99844747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-12863923.218185555</v>
      </c>
      <c r="R1059" s="25">
        <f t="array" aca="1" ref="R1059" ca="1">INDEX('Lorri 401b'!L:L,MATCH('Retirement Calculator'!A1059,'Lorri 401b'!N:N,0),0)</f>
        <v>-34424110.621555023</v>
      </c>
      <c r="S1059" s="25">
        <f t="shared" ca="1" si="1047"/>
        <v>-47288033.839740574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-12925953.50978169</v>
      </c>
      <c r="R1060" s="25">
        <f t="array" aca="1" ref="R1060" ca="1">INDEX('Lorri 401b'!L:L,MATCH('Retirement Calculator'!A1060,'Lorri 401b'!N:N,0),0)</f>
        <v>-34589289.94975739</v>
      </c>
      <c r="S1060" s="25">
        <f t="shared" ca="1" si="1047"/>
        <v>-47515243.459539078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-12988242.260926142</v>
      </c>
      <c r="R1061" s="25">
        <f t="array" aca="1" ref="R1061" ca="1">INDEX('Lorri 401b'!L:L,MATCH('Retirement Calculator'!A1061,'Lorri 401b'!N:N,0),0)</f>
        <v>-34755157.525160603</v>
      </c>
      <c r="S1061" s="25">
        <f t="shared" ca="1" si="1047"/>
        <v>-47743399.786086746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-13050790.548533697</v>
      </c>
      <c r="R1062" s="25">
        <f t="array" aca="1" ref="R1062" ca="1">INDEX('Lorri 401b'!L:L,MATCH('Retirement Calculator'!A1062,'Lorri 401b'!N:N,0),0)</f>
        <v>-34921716.215461329</v>
      </c>
      <c r="S1062" s="25">
        <f t="shared" ca="1" si="1047"/>
        <v>-47972506.763995022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-13113599.454006283</v>
      </c>
      <c r="R1063" s="25">
        <f t="array" aca="1" ref="R1063" ca="1">INDEX('Lorri 401b'!L:L,MATCH('Retirement Calculator'!A1063,'Lorri 401b'!N:N,0),0)</f>
        <v>-35088968.900304973</v>
      </c>
      <c r="S1063" s="25">
        <f t="shared" ca="1" si="1047"/>
        <v>-48202568.354311258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-13176670.06325167</v>
      </c>
      <c r="R1064" s="25">
        <f t="array" aca="1" ref="R1064" ca="1">INDEX('Lorri 401b'!L:L,MATCH('Retirement Calculator'!A1064,'Lorri 401b'!N:N,0),0)</f>
        <v>-35256918.471335463</v>
      </c>
      <c r="S1064" s="25">
        <f t="shared" ca="1" si="1047"/>
        <v>-48433588.53458713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-13240003.466702247</v>
      </c>
      <c r="R1065" s="25">
        <f t="array" aca="1" ref="R1065" ca="1">INDEX('Lorri 401b'!L:L,MATCH('Retirement Calculator'!A1065,'Lorri 401b'!N:N,0),0)</f>
        <v>-35425567.832245246</v>
      </c>
      <c r="S1065" s="25">
        <f t="shared" ca="1" si="1047"/>
        <v>-48665571.298947491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-13303600.759333868</v>
      </c>
      <c r="R1066" s="25">
        <f t="array" aca="1" ref="R1066" ca="1">INDEX('Lorri 401b'!L:L,MATCH('Retirement Calculator'!A1066,'Lorri 401b'!N:N,0),0)</f>
        <v>-35594919.898825489</v>
      </c>
      <c r="S1066" s="25">
        <f t="shared" ca="1" si="1047"/>
        <v>-48898520.65815936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-13367463.040684788</v>
      </c>
      <c r="R1067" s="25">
        <f t="array" aca="1" ref="R1067" ca="1">INDEX('Lorri 401b'!L:L,MATCH('Retirement Calculator'!A1067,'Lorri 401b'!N:N,0),0)</f>
        <v>-35764977.59901648</v>
      </c>
      <c r="S1067" s="25">
        <f t="shared" ca="1" si="1047"/>
        <v>-49132440.63970127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-13431591.414874669</v>
      </c>
      <c r="R1068" s="25">
        <f t="array" aca="1" ref="R1068" ca="1">INDEX('Lorri 401b'!L:L,MATCH('Retirement Calculator'!A1068,'Lorri 401b'!N:N,0),0)</f>
        <v>-35935743.872958273</v>
      </c>
      <c r="S1068" s="25">
        <f t="shared" ca="1" si="1047"/>
        <v>-49367335.287832946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-13495986.990623675</v>
      </c>
      <c r="R1069" s="25">
        <f t="array" aca="1" ref="R1069" ca="1">INDEX('Lorri 401b'!L:L,MATCH('Retirement Calculator'!A1069,'Lorri 401b'!N:N,0),0)</f>
        <v>-36107221.673041485</v>
      </c>
      <c r="S1069" s="25">
        <f t="shared" ca="1" si="1047"/>
        <v>-49603208.663665161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-13560650.881271636</v>
      </c>
      <c r="R1070" s="25">
        <f t="array" aca="1" ref="R1070" ca="1">INDEX('Lorri 401b'!L:L,MATCH('Retirement Calculator'!A1070,'Lorri 401b'!N:N,0),0)</f>
        <v>-36279413.963958383</v>
      </c>
      <c r="S1070" s="25">
        <f t="shared" ca="1" si="1047"/>
        <v>-49840064.845230021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-13625584.204797296</v>
      </c>
      <c r="R1071" s="25">
        <f t="array" aca="1" ref="R1071" ca="1">INDEX('Lorri 401b'!L:L,MATCH('Retirement Calculator'!A1071,'Lorri 401b'!N:N,0),0)</f>
        <v>-36452323.722754098</v>
      </c>
      <c r="S1071" s="25">
        <f t="shared" ca="1" si="1047"/>
        <v>-50077907.927551396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-13690788.083837645</v>
      </c>
      <c r="R1072" s="25">
        <f t="array" aca="1" ref="R1072" ca="1">INDEX('Lorri 401b'!L:L,MATCH('Retirement Calculator'!A1072,'Lorri 401b'!N:N,0),0)</f>
        <v>-36625953.938878126</v>
      </c>
      <c r="S1072" s="25">
        <f t="shared" ca="1" si="1047"/>
        <v>-50316742.02271577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-13756263.64570733</v>
      </c>
      <c r="R1073" s="25">
        <f t="array" aca="1" ref="R1073" ca="1">INDEX('Lorri 401b'!L:L,MATCH('Retirement Calculator'!A1073,'Lorri 401b'!N:N,0),0)</f>
        <v>-36800307.614236005</v>
      </c>
      <c r="S1073" s="25">
        <f t="shared" ca="1" si="1047"/>
        <v>-50556571.259943336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-13822012.022418138</v>
      </c>
      <c r="R1074" s="25">
        <f t="array" aca="1" ref="R1074" ca="1">INDEX('Lorri 401b'!L:L,MATCH('Retirement Calculator'!A1074,'Lorri 401b'!N:N,0),0)</f>
        <v>-36975387.763241209</v>
      </c>
      <c r="S1074" s="25">
        <f t="shared" ca="1" si="1047"/>
        <v>-50797399.785659343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-13888034.350698575</v>
      </c>
      <c r="R1075" s="25">
        <f t="array" aca="1" ref="R1075" ca="1">INDEX('Lorri 401b'!L:L,MATCH('Retirement Calculator'!A1075,'Lorri 401b'!N:N,0),0)</f>
        <v>-37151197.41286727</v>
      </c>
      <c r="S1075" s="25">
        <f t="shared" ca="1" si="1047"/>
        <v>-51039231.763565846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-13954331.772013513</v>
      </c>
      <c r="R1076" s="25">
        <f t="array" aca="1" ref="R1076" ca="1">INDEX('Lorri 401b'!L:L,MATCH('Retirement Calculator'!A1076,'Lorri 401b'!N:N,0),0)</f>
        <v>-37327739.602700107</v>
      </c>
      <c r="S1076" s="25">
        <f t="shared" ca="1" si="1047"/>
        <v>-51282071.374713622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-14020905.432583932</v>
      </c>
      <c r="R1077" s="25">
        <f t="array" aca="1" ref="R1077" ca="1">INDEX('Lorri 401b'!L:L,MATCH('Retirement Calculator'!A1077,'Lorri 401b'!N:N,0),0)</f>
        <v>-37505017.38499058</v>
      </c>
      <c r="S1077" s="25">
        <f t="shared" ca="1" si="1047"/>
        <v>-51525922.817574516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-14087756.483406726</v>
      </c>
      <c r="R1078" s="25">
        <f t="array" aca="1" ref="R1078" ca="1">INDEX('Lorri 401b'!L:L,MATCH('Retirement Calculator'!A1078,'Lorri 401b'!N:N,0),0)</f>
        <v>-37683033.824707262</v>
      </c>
      <c r="S1078" s="25">
        <f t="shared" ca="1" si="1047"/>
        <v>-51770790.308113992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-14154886.080274615</v>
      </c>
      <c r="R1079" s="25">
        <f t="array" aca="1" ref="R1079" ca="1">INDEX('Lorri 401b'!L:L,MATCH('Retirement Calculator'!A1079,'Lorri 401b'!N:N,0),0)</f>
        <v>-37861791.999589428</v>
      </c>
      <c r="S1079" s="25">
        <f t="shared" ca="1" si="1047"/>
        <v>-52016678.07986404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-14222295.383796122</v>
      </c>
      <c r="R1080" s="25">
        <f t="array" aca="1" ref="R1080" ca="1">INDEX('Lorri 401b'!L:L,MATCH('Retirement Calculator'!A1080,'Lorri 401b'!N:N,0),0)</f>
        <v>-38041295.000200272</v>
      </c>
      <c r="S1080" s="25">
        <f t="shared" ca="1" si="1047"/>
        <v>-52263590.383996397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-14289985.559415633</v>
      </c>
      <c r="R1081" s="25">
        <f t="array" aca="1" ref="R1081" ca="1">INDEX('Lorri 401b'!L:L,MATCH('Retirement Calculator'!A1081,'Lorri 401b'!N:N,0),0)</f>
        <v>-38221545.92998033</v>
      </c>
      <c r="S1081" s="25">
        <f t="shared" ca="1" si="1047"/>
        <v>-52511531.489395961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-14357957.777433559</v>
      </c>
      <c r="R1082" s="25">
        <f t="array" aca="1" ref="R1082" ca="1">INDEX('Lorri 401b'!L:L,MATCH('Retirement Calculator'!A1082,'Lorri 401b'!N:N,0),0)</f>
        <v>-38402547.905301139</v>
      </c>
      <c r="S1082" s="25">
        <f t="shared" ca="1" si="1047"/>
        <v>-52760505.682734698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-14426213.213026561</v>
      </c>
      <c r="R1083" s="25">
        <f t="array" aca="1" ref="R1083" ca="1">INDEX('Lorri 401b'!L:L,MATCH('Retirement Calculator'!A1083,'Lorri 401b'!N:N,0),0)</f>
        <v>-38584304.055519111</v>
      </c>
      <c r="S1083" s="25">
        <f t="shared" ca="1" si="1047"/>
        <v>-53010517.268545672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-14494753.046267867</v>
      </c>
      <c r="R1084" s="25">
        <f t="array" aca="1" ref="R1084" ca="1">INDEX('Lorri 401b'!L:L,MATCH('Retirement Calculator'!A1084,'Lorri 401b'!N:N,0),0)</f>
        <v>-38766817.523029663</v>
      </c>
      <c r="S1084" s="25">
        <f t="shared" ca="1" si="1047"/>
        <v>-53261570.56929753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-14563578.462147677</v>
      </c>
      <c r="R1085" s="25">
        <f t="array" aca="1" ref="R1085" ca="1">INDEX('Lorri 401b'!L:L,MATCH('Retirement Calculator'!A1085,'Lorri 401b'!N:N,0),0)</f>
        <v>-38950091.463321507</v>
      </c>
      <c r="S1085" s="25">
        <f t="shared" ca="1" si="1047"/>
        <v>-53513669.925469182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-14632690.650593653</v>
      </c>
      <c r="R1086" s="25">
        <f t="array" aca="1" ref="R1086" ca="1">INDEX('Lorri 401b'!L:L,MATCH('Retirement Calculator'!A1086,'Lorri 401b'!N:N,0),0)</f>
        <v>-39134129.045031235</v>
      </c>
      <c r="S1086" s="25">
        <f t="shared" ca="1" si="1047"/>
        <v>-53766819.695624888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-14702090.806491489</v>
      </c>
      <c r="R1087" s="25">
        <f t="array" aca="1" ref="R1087" ca="1">INDEX('Lorri 401b'!L:L,MATCH('Retirement Calculator'!A1087,'Lorri 401b'!N:N,0),0)</f>
        <v>-39318933.449998088</v>
      </c>
      <c r="S1087" s="25">
        <f t="shared" ca="1" si="1047"/>
        <v>-54021024.256489575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-14771780.129705565</v>
      </c>
      <c r="R1088" s="25">
        <f t="array" aca="1" ref="R1088" ca="1">INDEX('Lorri 401b'!L:L,MATCH('Retirement Calculator'!A1088,'Lorri 401b'!N:N,0),0)</f>
        <v>-39504507.87331897</v>
      </c>
      <c r="S1088" s="25">
        <f t="shared" ca="1" si="1047"/>
        <v>-54276288.003024533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-14841759.825099699</v>
      </c>
      <c r="R1089" s="25">
        <f t="array" aca="1" ref="R1089" ca="1">INDEX('Lorri 401b'!L:L,MATCH('Retirement Calculator'!A1089,'Lorri 401b'!N:N,0),0)</f>
        <v>-39690855.523403689</v>
      </c>
      <c r="S1089" s="25">
        <f t="shared" ca="1" si="1047"/>
        <v>-54532615.348503388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-14912031.102557976</v>
      </c>
      <c r="R1090" s="25">
        <f t="array" aca="1" ref="R1090" ca="1">INDEX('Lorri 401b'!L:L,MATCH('Retirement Calculator'!A1090,'Lorri 401b'!N:N,0),0)</f>
        <v>-39877979.62203043</v>
      </c>
      <c r="S1090" s="25">
        <f t="shared" ca="1" si="1047"/>
        <v>-54790010.724588409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-14982595.177005662</v>
      </c>
      <c r="R1091" s="25">
        <f t="array" aca="1" ref="R1091" ca="1">INDEX('Lorri 401b'!L:L,MATCH('Retirement Calculator'!A1091,'Lorri 401b'!N:N,0),0)</f>
        <v>-40065883.404401444</v>
      </c>
      <c r="S1091" s="25">
        <f t="shared" ca="1" si="1047"/>
        <v>-55048478.581407107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-15053453.268430213</v>
      </c>
      <c r="R1092" s="25">
        <f t="array" aca="1" ref="R1092" ca="1">INDEX('Lorri 401b'!L:L,MATCH('Retirement Calculator'!A1092,'Lorri 401b'!N:N,0),0)</f>
        <v>-40254570.119199008</v>
      </c>
      <c r="S1092" s="25">
        <f t="shared" ca="1" si="1047"/>
        <v>-55308023.387629218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-15124606.601902366</v>
      </c>
      <c r="R1093" s="25">
        <f t="array" aca="1" ref="R1093" ca="1">INDEX('Lorri 401b'!L:L,MATCH('Retirement Calculator'!A1093,'Lorri 401b'!N:N,0),0)</f>
        <v>-40444043.028641559</v>
      </c>
      <c r="S1093" s="25">
        <f t="shared" ca="1" si="1047"/>
        <v>-55568649.630543925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-15196056.40759732</v>
      </c>
      <c r="R1094" s="25">
        <f t="array" aca="1" ref="R1094" ca="1">INDEX('Lorri 401b'!L:L,MATCH('Retirement Calculator'!A1094,'Lorri 401b'!N:N,0),0)</f>
        <v>-40634305.408540122</v>
      </c>
      <c r="S1094" s="25">
        <f t="shared" ca="1" si="1047"/>
        <v>-55830361.816137441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-15267803.920816004</v>
      </c>
      <c r="R1095" s="25">
        <f t="array" aca="1" ref="R1095" ca="1">INDEX('Lorri 401b'!L:L,MATCH('Retirement Calculator'!A1095,'Lorri 401b'!N:N,0),0)</f>
        <v>-40825360.548354931</v>
      </c>
      <c r="S1095" s="25">
        <f t="shared" ca="1" si="1047"/>
        <v>-56093164.469170935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-15339850.382006433</v>
      </c>
      <c r="R1096" s="25">
        <f t="array" aca="1" ref="R1096" ca="1">INDEX('Lorri 401b'!L:L,MATCH('Retirement Calculator'!A1096,'Lorri 401b'!N:N,0),0)</f>
        <v>-41017211.751252301</v>
      </c>
      <c r="S1096" s="25">
        <f t="shared" ca="1" si="1047"/>
        <v>-56357062.13325873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-15412197.036785154</v>
      </c>
      <c r="R1097" s="25">
        <f t="array" aca="1" ref="R1097" ca="1">INDEX('Lorri 401b'!L:L,MATCH('Retirement Calculator'!A1097,'Lorri 401b'!N:N,0),0)</f>
        <v>-41209862.334161744</v>
      </c>
      <c r="S1097" s="25">
        <f t="shared" ca="1" si="1047"/>
        <v>-56622059.370946899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-15484845.135958787</v>
      </c>
      <c r="R1098" s="25">
        <f t="array" aca="1" ref="R1098" ca="1">INDEX('Lorri 401b'!L:L,MATCH('Retirement Calculator'!A1098,'Lorri 401b'!N:N,0),0)</f>
        <v>-41403315.627833307</v>
      </c>
      <c r="S1098" s="25">
        <f t="shared" ca="1" si="1047"/>
        <v>-56888160.763792098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-15557795.935545644</v>
      </c>
      <c r="R1099" s="25">
        <f t="array" aca="1" ref="R1099" ca="1">INDEX('Lorri 401b'!L:L,MATCH('Retirement Calculator'!A1099,'Lorri 401b'!N:N,0),0)</f>
        <v>-41597574.976895168</v>
      </c>
      <c r="S1099" s="25">
        <f t="shared" ca="1" si="1047"/>
        <v>-57155370.912440814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-15631050.696797445</v>
      </c>
      <c r="R1100" s="25">
        <f t="array" aca="1" ref="R1100" ca="1">INDEX('Lorri 401b'!L:L,MATCH('Retirement Calculator'!A1100,'Lorri 401b'!N:N,0),0)</f>
        <v>-41792643.739911452</v>
      </c>
      <c r="S1100" s="25">
        <f t="shared" ca="1" si="1047"/>
        <v>-57423694.436708897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-15704610.68622113</v>
      </c>
      <c r="R1101" s="25">
        <f t="array" aca="1" ref="R1101" ca="1">INDEX('Lorri 401b'!L:L,MATCH('Retirement Calculator'!A1101,'Lorri 401b'!N:N,0),0)</f>
        <v>-41988525.289440304</v>
      </c>
      <c r="S1101" s="25">
        <f t="shared" ca="1" si="1047"/>
        <v>-57693135.975661434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-15778477.175600747</v>
      </c>
      <c r="R1102" s="25">
        <f t="array" aca="1" ref="R1102" ca="1">INDEX('Lorri 401b'!L:L,MATCH('Retirement Calculator'!A1102,'Lorri 401b'!N:N,0),0)</f>
        <v>-42185223.012092195</v>
      </c>
      <c r="S1102" s="25">
        <f t="shared" ca="1" si="1047"/>
        <v>-57963700.18769294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-15852651.442019444</v>
      </c>
      <c r="R1103" s="25">
        <f t="array" aca="1" ref="R1103" ca="1">INDEX('Lorri 401b'!L:L,MATCH('Retirement Calculator'!A1103,'Lorri 401b'!N:N,0),0)</f>
        <v>-42382740.308588468</v>
      </c>
      <c r="S1103" s="25">
        <f t="shared" ca="1" si="1047"/>
        <v>-58235391.750607908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-15927134.767881554</v>
      </c>
      <c r="R1104" s="25">
        <f t="array" aca="1" ref="R1104" ca="1">INDEX('Lorri 401b'!L:L,MATCH('Retirement Calculator'!A1104,'Lorri 401b'!N:N,0),0)</f>
        <v>-42581080.59382014</v>
      </c>
      <c r="S1104" s="25">
        <f t="shared" ca="1" si="1047"/>
        <v>-58508215.361701697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-16001928.440934755</v>
      </c>
      <c r="R1105" s="25">
        <f t="array" aca="1" ref="R1105" ca="1">INDEX('Lorri 401b'!L:L,MATCH('Retirement Calculator'!A1105,'Lorri 401b'!N:N,0),0)</f>
        <v>-42780247.296906948</v>
      </c>
      <c r="S1105" s="25">
        <f t="shared" ca="1" si="1047"/>
        <v>-58782175.737841703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-16077033.754292345</v>
      </c>
      <c r="R1106" s="25">
        <f t="array" aca="1" ref="R1106" ca="1">INDEX('Lorri 401b'!L:L,MATCH('Retirement Calculator'!A1106,'Lorri 401b'!N:N,0),0)</f>
        <v>-42980243.861256614</v>
      </c>
      <c r="S1106" s="25">
        <f t="shared" ca="1" si="1047"/>
        <v>-59057277.615548961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-16152452.006455591</v>
      </c>
      <c r="R1107" s="25">
        <f t="array" aca="1" ref="R1107" ca="1">INDEX('Lorri 401b'!L:L,MATCH('Retirement Calculator'!A1107,'Lorri 401b'!N:N,0),0)</f>
        <v>-43181073.744624406</v>
      </c>
      <c r="S1107" s="25">
        <f t="shared" ca="1" si="1047"/>
        <v>-59333525.751079999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-16228184.501336183</v>
      </c>
      <c r="R1108" s="25">
        <f t="array" aca="1" ref="R1108" ca="1">INDEX('Lorri 401b'!L:L,MATCH('Retirement Calculator'!A1108,'Lorri 401b'!N:N,0),0)</f>
        <v>-43382740.419172898</v>
      </c>
      <c r="S1108" s="25">
        <f t="shared" ca="1" si="1047"/>
        <v>-59610924.920509085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-16304232.548278779</v>
      </c>
      <c r="R1109" s="25">
        <f t="array" aca="1" ref="R1109" ca="1">INDEX('Lorri 401b'!L:L,MATCH('Retirement Calculator'!A1109,'Lorri 401b'!N:N,0),0)</f>
        <v>-43585247.371532008</v>
      </c>
      <c r="S1109" s="25">
        <f t="shared" ca="1" si="1047"/>
        <v>-59889479.919810787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-16380597.462083636</v>
      </c>
      <c r="R1110" s="25">
        <f t="array" aca="1" ref="R1110" ca="1">INDEX('Lorri 401b'!L:L,MATCH('Retirement Calculator'!A1110,'Lorri 401b'!N:N,0),0)</f>
        <v>-43788598.102859281</v>
      </c>
      <c r="S1110" s="25">
        <f t="shared" ca="1" si="1047"/>
        <v>-60169195.564942919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-16457280.563029345</v>
      </c>
      <c r="R1111" s="25">
        <f t="array" aca="1" ref="R1111" ca="1">INDEX('Lorri 401b'!L:L,MATCH('Retirement Calculator'!A1111,'Lorri 401b'!N:N,0),0)</f>
        <v>-43992796.128900416</v>
      </c>
      <c r="S1111" s="25">
        <f t="shared" ca="1" si="1047"/>
        <v>-60450076.691929758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-16534283.176895661</v>
      </c>
      <c r="R1112" s="25">
        <f t="array" aca="1" ref="R1112" ca="1">INDEX('Lorri 401b'!L:L,MATCH('Retirement Calculator'!A1112,'Lorri 401b'!N:N,0),0)</f>
        <v>-44197844.980050057</v>
      </c>
      <c r="S1112" s="25">
        <f t="shared" ca="1" si="1047"/>
        <v>-60732128.15694572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-16611606.634986421</v>
      </c>
      <c r="R1113" s="25">
        <f t="array" aca="1" ref="R1113" ca="1">INDEX('Lorri 401b'!L:L,MATCH('Retirement Calculator'!A1113,'Lorri 401b'!N:N,0),0)</f>
        <v>-44403748.201412819</v>
      </c>
      <c r="S1113" s="25">
        <f t="shared" ca="1" si="1047"/>
        <v>-61015354.836399242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-16689252.274152558</v>
      </c>
      <c r="R1114" s="25">
        <f t="array" aca="1" ref="R1114" ca="1">INDEX('Lorri 401b'!L:L,MATCH('Retirement Calculator'!A1114,'Lorri 401b'!N:N,0),0)</f>
        <v>-44610509.352864593</v>
      </c>
      <c r="S1114" s="25">
        <f t="shared" ca="1" si="1047"/>
        <v>-61299761.627017155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-16767221.436815223</v>
      </c>
      <c r="R1115" s="25">
        <f t="array" aca="1" ref="R1115" ca="1">INDEX('Lorri 401b'!L:L,MATCH('Retirement Calculator'!A1115,'Lorri 401b'!N:N,0),0)</f>
        <v>-44818132.009114087</v>
      </c>
      <c r="S1115" s="25">
        <f t="shared" ca="1" si="1047"/>
        <v>-61585353.445929311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-16845515.470988981</v>
      </c>
      <c r="R1116" s="25">
        <f t="array" aca="1" ref="R1116" ca="1">INDEX('Lorri 401b'!L:L,MATCH('Retirement Calculator'!A1116,'Lorri 401b'!N:N,0),0)</f>
        <v>-45026619.759764619</v>
      </c>
      <c r="S1116" s="25">
        <f t="shared" ca="1" si="1047"/>
        <v>-61872135.230753601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-16924135.730305128</v>
      </c>
      <c r="R1117" s="25">
        <f t="array" aca="1" ref="R1117" ca="1">INDEX('Lorri 401b'!L:L,MATCH('Retirement Calculator'!A1117,'Lorri 401b'!N:N,0),0)</f>
        <v>-45235976.209376194</v>
      </c>
      <c r="S1117" s="25">
        <f t="shared" ca="1" si="1047"/>
        <v>-62160111.939681321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-17003083.574035093</v>
      </c>
      <c r="R1118" s="25">
        <f t="array" aca="1" ref="R1118" ca="1">INDEX('Lorri 401b'!L:L,MATCH('Retirement Calculator'!A1118,'Lorri 401b'!N:N,0),0)</f>
        <v>-45446204.97752782</v>
      </c>
      <c r="S1118" s="25">
        <f t="shared" ca="1" si="1047"/>
        <v>-62449288.551562913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-17082360.367113933</v>
      </c>
      <c r="R1119" s="25">
        <f t="array" aca="1" ref="R1119" ca="1">INDEX('Lorri 401b'!L:L,MATCH('Retirement Calculator'!A1119,'Lorri 401b'!N:N,0),0)</f>
        <v>-45657309.698880076</v>
      </c>
      <c r="S1119" s="25">
        <f t="shared" ca="1" si="1047"/>
        <v>-62739670.065994009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-17161967.480163936</v>
      </c>
      <c r="R1120" s="25">
        <f t="array" aca="1" ref="R1120" ca="1">INDEX('Lorri 401b'!L:L,MATCH('Retirement Calculator'!A1120,'Lorri 401b'!N:N,0),0)</f>
        <v>-45869294.023237966</v>
      </c>
      <c r="S1120" s="25">
        <f t="shared" ca="1" si="1047"/>
        <v>-63031261.503401905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-17241906.289518312</v>
      </c>
      <c r="R1121" s="25">
        <f t="array" aca="1" ref="R1121" ca="1">INDEX('Lorri 401b'!L:L,MATCH('Retirement Calculator'!A1121,'Lorri 401b'!N:N,0),0)</f>
        <v>-46082161.615614012</v>
      </c>
      <c r="S1121" s="25">
        <f t="shared" ca="1" si="1047"/>
        <v>-63324067.905132324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-17322178.177244999</v>
      </c>
      <c r="R1122" s="25">
        <f t="array" aca="1" ref="R1122" ca="1">INDEX('Lorri 401b'!L:L,MATCH('Retirement Calculator'!A1122,'Lorri 401b'!N:N,0),0)</f>
        <v>-46295916.156291626</v>
      </c>
      <c r="S1122" s="25">
        <f t="shared" ca="1" si="1047"/>
        <v>-63618094.333536625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-17402784.531170547</v>
      </c>
      <c r="R1123" s="25">
        <f t="array" aca="1" ref="R1123" ca="1">INDEX('Lorri 401b'!L:L,MATCH('Retirement Calculator'!A1123,'Lorri 401b'!N:N,0),0)</f>
        <v>-46510561.340888731</v>
      </c>
      <c r="S1123" s="25">
        <f t="shared" ca="1" si="1047"/>
        <v>-63913345.872059278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-17483726.744904116</v>
      </c>
      <c r="R1124" s="25">
        <f t="array" aca="1" ref="R1124" ca="1">INDEX('Lorri 401b'!L:L,MATCH('Retirement Calculator'!A1124,'Lorri 401b'!N:N,0),0)</f>
        <v>-46726100.880421653</v>
      </c>
      <c r="S1124" s="25">
        <f t="shared" ca="1" si="1047"/>
        <v>-64209827.625325769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-17565006.217861574</v>
      </c>
      <c r="R1125" s="25">
        <f t="array" aca="1" ref="R1125" ca="1">INDEX('Lorri 401b'!L:L,MATCH('Retirement Calculator'!A1125,'Lorri 401b'!N:N,0),0)</f>
        <v>-46942538.501369298</v>
      </c>
      <c r="S1125" s="25">
        <f t="shared" ca="1" si="1047"/>
        <v>-64507544.719230875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-17646624.35528969</v>
      </c>
      <c r="R1126" s="25">
        <f t="array" aca="1" ref="R1126" ca="1">INDEX('Lorri 401b'!L:L,MATCH('Retirement Calculator'!A1126,'Lorri 401b'!N:N,0),0)</f>
        <v>-47159877.945737556</v>
      </c>
      <c r="S1126" s="25">
        <f t="shared" ca="1" si="1047"/>
        <v>-64806502.301027246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-17728582.568290424</v>
      </c>
      <c r="R1127" s="25">
        <f t="array" aca="1" ref="R1127" ca="1">INDEX('Lorri 401b'!L:L,MATCH('Retirement Calculator'!A1127,'Lorri 401b'!N:N,0),0)</f>
        <v>-47378122.971124016</v>
      </c>
      <c r="S1127" s="25">
        <f t="shared" ca="1" si="1047"/>
        <v>-65106705.539414436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-17810882.273845326</v>
      </c>
      <c r="R1128" s="25">
        <f t="array" aca="1" ref="R1128" ca="1">INDEX('Lorri 401b'!L:L,MATCH('Retirement Calculator'!A1128,'Lorri 401b'!N:N,0),0)</f>
        <v>-47597277.350782923</v>
      </c>
      <c r="S1128" s="25">
        <f t="shared" ca="1" si="1047"/>
        <v>-65408159.624628246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-17893524.894840039</v>
      </c>
      <c r="R1129" s="25">
        <f t="array" aca="1" ref="R1129" ca="1">INDEX('Lorri 401b'!L:L,MATCH('Retirement Calculator'!A1129,'Lorri 401b'!N:N,0),0)</f>
        <v>-47817344.873690404</v>
      </c>
      <c r="S1129" s="25">
        <f t="shared" ca="1" si="1047"/>
        <v>-65710869.768530443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-17976511.8600889</v>
      </c>
      <c r="R1130" s="25">
        <f t="array" aca="1" ref="R1130" ca="1">INDEX('Lorri 401b'!L:L,MATCH('Retirement Calculator'!A1130,'Lorri 401b'!N:N,0),0)</f>
        <v>-48038329.344610006</v>
      </c>
      <c r="S1130" s="25">
        <f t="shared" ca="1" si="1047"/>
        <v>-66014841.204698905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-18059844.60435963</v>
      </c>
      <c r="R1131" s="25">
        <f t="array" aca="1" ref="R1131" ca="1">INDEX('Lorri 401b'!L:L,MATCH('Retirement Calculator'!A1131,'Lorri 401b'!N:N,0),0)</f>
        <v>-48260234.584158435</v>
      </c>
      <c r="S1131" s="25">
        <f t="shared" ca="1" si="1047"/>
        <v>-66320079.188518062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-18143524.568398155</v>
      </c>
      <c r="R1132" s="25">
        <f t="array" aca="1" ref="R1132" ca="1">INDEX('Lorri 401b'!L:L,MATCH('Retirement Calculator'!A1132,'Lorri 401b'!N:N,0),0)</f>
        <v>-48483064.428871654</v>
      </c>
      <c r="S1132" s="25">
        <f t="shared" ca="1" si="1047"/>
        <v>-66626588.997269809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-18227553.198953506</v>
      </c>
      <c r="R1133" s="25">
        <f t="array" aca="1" ref="R1133" ca="1">INDEX('Lorri 401b'!L:L,MATCH('Retirement Calculator'!A1133,'Lorri 401b'!N:N,0),0)</f>
        <v>-48706822.731271178</v>
      </c>
      <c r="S1133" s="25">
        <f t="shared" ca="1" si="1047"/>
        <v>-66934375.930224687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-18311931.948802836</v>
      </c>
      <c r="R1134" s="25">
        <f t="array" aca="1" ref="R1134" ca="1">INDEX('Lorri 401b'!L:L,MATCH('Retirement Calculator'!A1134,'Lorri 401b'!N:N,0),0)</f>
        <v>-48931513.359930694</v>
      </c>
      <c r="S1134" s="25">
        <f t="shared" ca="1" si="1047"/>
        <v>-67243445.308733523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-18396662.276776541</v>
      </c>
      <c r="R1135" s="25">
        <f t="array" aca="1" ref="R1135" ca="1">INDEX('Lorri 401b'!L:L,MATCH('Retirement Calculator'!A1135,'Lorri 401b'!N:N,0),0)</f>
        <v>-49157140.199542962</v>
      </c>
      <c r="S1135" s="25">
        <f t="shared" ca="1" si="1047"/>
        <v>-67553802.476319507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-18481745.647783469</v>
      </c>
      <c r="R1136" s="25">
        <f t="array" aca="1" ref="R1136" ca="1">INDEX('Lorri 401b'!L:L,MATCH('Retirement Calculator'!A1136,'Lorri 401b'!N:N,0),0)</f>
        <v>-49383707.150986947</v>
      </c>
      <c r="S1136" s="25">
        <f t="shared" ca="1" si="1047"/>
        <v>-67865452.798770413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-18567183.532836258</v>
      </c>
      <c r="R1137" s="25">
        <f t="array" aca="1" ref="R1137" ca="1">INDEX('Lorri 401b'!L:L,MATCH('Retirement Calculator'!A1137,'Lorri 401b'!N:N,0),0)</f>
        <v>-49611218.13139528</v>
      </c>
      <c r="S1137" s="25">
        <f t="shared" ca="1" si="1047"/>
        <v>-68178401.664231539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-18652977.409076769</v>
      </c>
      <c r="R1138" s="25">
        <f t="array" aca="1" ref="R1138" ca="1">INDEX('Lorri 401b'!L:L,MATCH('Retirement Calculator'!A1138,'Lorri 401b'!N:N,0),0)</f>
        <v>-49839677.074221984</v>
      </c>
      <c r="S1138" s="25">
        <f t="shared" ca="1" si="1047"/>
        <v>-68492654.483298749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-18739128.759801615</v>
      </c>
      <c r="R1139" s="25">
        <f t="array" aca="1" ref="R1139" ca="1">INDEX('Lorri 401b'!L:L,MATCH('Retirement Calculator'!A1139,'Lorri 401b'!N:N,0),0)</f>
        <v>-50069087.929310463</v>
      </c>
      <c r="S1139" s="25">
        <f t="shared" ca="1" si="1047"/>
        <v>-68808216.689112082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-18825639.074487813</v>
      </c>
      <c r="R1140" s="25">
        <f t="array" aca="1" ref="R1140" ca="1">INDEX('Lorri 401b'!L:L,MATCH('Retirement Calculator'!A1140,'Lorri 401b'!N:N,0),0)</f>
        <v>-50299454.662961811</v>
      </c>
      <c r="S1140" s="25">
        <f t="shared" ca="1" si="1047"/>
        <v>-69125093.737449616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-18912509.848818537</v>
      </c>
      <c r="R1141" s="25">
        <f t="array" aca="1" ref="R1141" ca="1">INDEX('Lorri 401b'!L:L,MATCH('Retirement Calculator'!A1141,'Lorri 401b'!N:N,0),0)</f>
        <v>-50530781.258003376</v>
      </c>
      <c r="S1141" s="25">
        <f t="shared" ca="1" si="1047"/>
        <v>-69443291.10682191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-18999742.584708974</v>
      </c>
      <c r="R1142" s="25">
        <f t="array" aca="1" ref="R1142" ca="1">INDEX('Lorri 401b'!L:L,MATCH('Retirement Calculator'!A1142,'Lorri 401b'!N:N,0),0)</f>
        <v>-50763071.713857614</v>
      </c>
      <c r="S1142" s="25">
        <f t="shared" ca="1" si="1047"/>
        <v>-69762814.29856658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-19087338.790332288</v>
      </c>
      <c r="R1143" s="25">
        <f t="array" aca="1" ref="R1143" ca="1">INDEX('Lorri 401b'!L:L,MATCH('Retirement Calculator'!A1143,'Lorri 401b'!N:N,0),0)</f>
        <v>-50996330.046611242</v>
      </c>
      <c r="S1143" s="25">
        <f t="shared" ca="1" si="1047"/>
        <v>-70083668.836943537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-19175299.980145697</v>
      </c>
      <c r="R1144" s="25">
        <f t="array" aca="1" ref="R1144" ca="1">INDEX('Lorri 401b'!L:L,MATCH('Retirement Calculator'!A1144,'Lorri 401b'!N:N,0),0)</f>
        <v>-51230560.28908468</v>
      </c>
      <c r="S1144" s="25">
        <f t="shared" ca="1" si="1047"/>
        <v>-70405860.269230381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-19263627.674916662</v>
      </c>
      <c r="R1145" s="25">
        <f t="array" aca="1" ref="R1145" ca="1">INDEX('Lorri 401b'!L:L,MATCH('Retirement Calculator'!A1145,'Lorri 401b'!N:N,0),0)</f>
        <v>-51465766.490901753</v>
      </c>
      <c r="S1145" s="25">
        <f t="shared" ca="1" si="1047"/>
        <v>-70729394.165818423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-19352323.401749175</v>
      </c>
      <c r="R1146" s="25">
        <f t="array" aca="1" ref="R1146" ca="1">INDEX('Lorri 401b'!L:L,MATCH('Retirement Calculator'!A1146,'Lorri 401b'!N:N,0),0)</f>
        <v>-51701952.718559735</v>
      </c>
      <c r="S1146" s="25">
        <f t="shared" ca="1" si="1047"/>
        <v>-71054276.120308906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-19441388.694110155</v>
      </c>
      <c r="R1147" s="25">
        <f t="array" aca="1" ref="R1147" ca="1">INDEX('Lorri 401b'!L:L,MATCH('Retirement Calculator'!A1147,'Lorri 401b'!N:N,0),0)</f>
        <v>-51939123.055499621</v>
      </c>
      <c r="S1147" s="25">
        <f t="shared" ca="1" si="1047"/>
        <v>-71380511.749609768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-19530825.091855973</v>
      </c>
      <c r="R1148" s="25">
        <f t="array" aca="1" ref="R1148" ca="1">INDEX('Lorri 401b'!L:L,MATCH('Retirement Calculator'!A1148,'Lorri 401b'!N:N,0),0)</f>
        <v>-52177281.602176756</v>
      </c>
      <c r="S1148" s="25">
        <f t="shared" ca="1" si="1047"/>
        <v>-71708106.694032729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-19620634.141259067</v>
      </c>
      <c r="R1149" s="25">
        <f t="array" aca="1" ref="R1149" ca="1">INDEX('Lorri 401b'!L:L,MATCH('Retirement Calculator'!A1149,'Lorri 401b'!N:N,0),0)</f>
        <v>-52416432.476131715</v>
      </c>
      <c r="S1149" s="25">
        <f t="shared" ca="1" si="1047"/>
        <v>-72037066.617390782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-19710817.395034671</v>
      </c>
      <c r="R1150" s="25">
        <f t="array" aca="1" ref="R1150" ca="1">INDEX('Lorri 401b'!L:L,MATCH('Retirement Calculator'!A1150,'Lorri 401b'!N:N,0),0)</f>
        <v>-52656579.812061489</v>
      </c>
      <c r="S1150" s="25">
        <f t="shared" ca="1" si="1047"/>
        <v>-72367397.207096159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-19801376.412367675</v>
      </c>
      <c r="R1151" s="25">
        <f t="array" aca="1" ref="R1151" ca="1">INDEX('Lorri 401b'!L:L,MATCH('Retirement Calculator'!A1151,'Lorri 401b'!N:N,0),0)</f>
        <v>-52897727.761890963</v>
      </c>
      <c r="S1151" s="25">
        <f t="shared" ca="1" si="1047"/>
        <v>-72699104.174258634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-19892312.758939568</v>
      </c>
      <c r="R1152" s="25">
        <f t="array" aca="1" ref="R1152" ca="1">INDEX('Lorri 401b'!L:L,MATCH('Retirement Calculator'!A1152,'Lorri 401b'!N:N,0),0)</f>
        <v>-53139880.494844727</v>
      </c>
      <c r="S1152" s="25">
        <f t="shared" ca="1" si="1047"/>
        <v>-73032193.253784299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-19983628.006955508</v>
      </c>
      <c r="R1153" s="25">
        <f t="array" aca="1" ref="R1153" ca="1">INDEX('Lorri 401b'!L:L,MATCH('Retirement Calculator'!A1153,'Lorri 401b'!N:N,0),0)</f>
        <v>-53383042.197519138</v>
      </c>
      <c r="S1153" s="25">
        <f t="shared" ca="1" si="1047"/>
        <v>-73366670.204474643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-20075323.735171515</v>
      </c>
      <c r="R1154" s="25">
        <f t="array" aca="1" ref="R1154" ca="1">INDEX('Lorri 401b'!L:L,MATCH('Retirement Calculator'!A1154,'Lorri 401b'!N:N,0),0)</f>
        <v>-53627217.073954687</v>
      </c>
      <c r="S1154" s="25">
        <f t="shared" ca="1" si="1047"/>
        <v>-73702540.809126198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-20167401.528921757</v>
      </c>
      <c r="R1155" s="25">
        <f t="array" aca="1" ref="R1155" ca="1">INDEX('Lorri 401b'!L:L,MATCH('Retirement Calculator'!A1155,'Lorri 401b'!N:N,0),0)</f>
        <v>-53872409.34570872</v>
      </c>
      <c r="S1155" s="25">
        <f t="shared" ca="1" si="1047"/>
        <v>-74039810.874630481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-20259862.980145957</v>
      </c>
      <c r="R1156" s="25">
        <f t="array" aca="1" ref="R1156" ca="1">INDEX('Lorri 401b'!L:L,MATCH('Retirement Calculator'!A1156,'Lorri 401b'!N:N,0),0)</f>
        <v>-54118623.251928397</v>
      </c>
      <c r="S1156" s="25">
        <f t="shared" ca="1" si="1047"/>
        <v>-74378486.23207435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-20352709.687416926</v>
      </c>
      <c r="R1157" s="25">
        <f t="array" aca="1" ref="R1157" ca="1">INDEX('Lorri 401b'!L:L,MATCH('Retirement Calculator'!A1157,'Lorri 401b'!N:N,0),0)</f>
        <v>-54365863.049423985</v>
      </c>
      <c r="S1157" s="25">
        <f t="shared" ca="1" si="1047"/>
        <v>-74718572.736840904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-20445943.255968191</v>
      </c>
      <c r="R1158" s="25">
        <f t="array" aca="1" ref="R1158" ca="1">INDEX('Lorri 401b'!L:L,MATCH('Retirement Calculator'!A1158,'Lorri 401b'!N:N,0),0)</f>
        <v>-54614133.012742475</v>
      </c>
      <c r="S1158" s="25">
        <f t="shared" ca="1" si="1047"/>
        <v>-75060076.268710673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-20539565.297721751</v>
      </c>
      <c r="R1159" s="25">
        <f t="array" aca="1" ref="R1159" ca="1">INDEX('Lorri 401b'!L:L,MATCH('Retirement Calculator'!A1159,'Lorri 401b'!N:N,0),0)</f>
        <v>-54863437.434241459</v>
      </c>
      <c r="S1159" s="25">
        <f t="shared" ca="1" si="1047"/>
        <v>-75403002.731963217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-20633577.431315951</v>
      </c>
      <c r="R1160" s="25">
        <f t="array" aca="1" ref="R1160" ca="1">INDEX('Lorri 401b'!L:L,MATCH('Retirement Calculator'!A1160,'Lorri 401b'!N:N,0),0)</f>
        <v>-55113780.624163352</v>
      </c>
      <c r="S1160" s="25">
        <f t="shared" ca="1" si="1047"/>
        <v>-75747358.055479303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-20727981.28213346</v>
      </c>
      <c r="R1161" s="25">
        <f t="array" aca="1" ref="R1161" ca="1">INDEX('Lorri 401b'!L:L,MATCH('Retirement Calculator'!A1161,'Lorri 401b'!N:N,0),0)</f>
        <v>-55365166.910709918</v>
      </c>
      <c r="S1161" s="25">
        <f t="shared" ca="1" si="1047"/>
        <v>-76093148.192843378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-20822778.482329376</v>
      </c>
      <c r="R1162" s="25">
        <f t="array" aca="1" ref="R1162" ca="1">INDEX('Lorri 401b'!L:L,MATCH('Retirement Calculator'!A1162,'Lorri 401b'!N:N,0),0)</f>
        <v>-55617600.640117094</v>
      </c>
      <c r="S1162" s="25">
        <f t="shared" ca="1" si="1047"/>
        <v>-76440379.122446477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-20917970.670859441</v>
      </c>
      <c r="R1163" s="25">
        <f t="array" aca="1" ref="R1163" ca="1">INDEX('Lorri 401b'!L:L,MATCH('Retirement Calculator'!A1163,'Lorri 401b'!N:N,0),0)</f>
        <v>-55871086.176730134</v>
      </c>
      <c r="S1163" s="25">
        <f t="shared" ca="1" si="1047"/>
        <v>-76789056.847589582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-21013559.49350838</v>
      </c>
      <c r="R1164" s="25">
        <f t="array" aca="1" ref="R1164" ca="1">INDEX('Lorri 401b'!L:L,MATCH('Retirement Calculator'!A1164,'Lorri 401b'!N:N,0),0)</f>
        <v>-56125627.903079063</v>
      </c>
      <c r="S1164" s="25">
        <f t="shared" ca="1" si="1047"/>
        <v>-77139187.396587446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-21109546.602918357</v>
      </c>
      <c r="R1165" s="25">
        <f t="array" aca="1" ref="R1165" ca="1">INDEX('Lorri 401b'!L:L,MATCH('Retirement Calculator'!A1165,'Lorri 401b'!N:N,0),0)</f>
        <v>-56381230.219954446</v>
      </c>
      <c r="S1165" s="25">
        <f t="shared" ca="1" si="1047"/>
        <v>-77490776.822872803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-21205933.658617541</v>
      </c>
      <c r="R1166" s="25">
        <f t="array" aca="1" ref="R1166" ca="1">INDEX('Lorri 401b'!L:L,MATCH('Retirement Calculator'!A1166,'Lorri 401b'!N:N,0),0)</f>
        <v>-56637897.546483479</v>
      </c>
      <c r="S1166" s="25">
        <f t="shared" ca="1" si="1047"/>
        <v>-77843831.205101013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-21302722.327048808</v>
      </c>
      <c r="R1167" s="25">
        <f t="array" aca="1" ref="R1167" ca="1">INDEX('Lorri 401b'!L:L,MATCH('Retirement Calculator'!A1167,'Lorri 401b'!N:N,0),0)</f>
        <v>-56895634.320206381</v>
      </c>
      <c r="S1167" s="25">
        <f t="shared" ca="1" si="1047"/>
        <v>-78198356.647255182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-21399914.281598538</v>
      </c>
      <c r="R1168" s="25">
        <f t="array" aca="1" ref="R1168" ca="1">INDEX('Lorri 401b'!L:L,MATCH('Retirement Calculator'!A1168,'Lorri 401b'!N:N,0),0)</f>
        <v>-57154444.997153133</v>
      </c>
      <c r="S1168" s="25">
        <f t="shared" ca="1" si="1047"/>
        <v>-78554359.278751671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-21497511.202625558</v>
      </c>
      <c r="R1169" s="25">
        <f t="array" aca="1" ref="R1169" ca="1">INDEX('Lorri 401b'!L:L,MATCH('Retirement Calculator'!A1169,'Lorri 401b'!N:N,0),0)</f>
        <v>-57414334.051920496</v>
      </c>
      <c r="S1169" s="25">
        <f t="shared" ca="1" si="1047"/>
        <v>-78911845.254546046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-21595514.777490191</v>
      </c>
      <c r="R1170" s="25">
        <f t="array" aca="1" ref="R1170" ca="1">INDEX('Lorri 401b'!L:L,MATCH('Retirement Calculator'!A1170,'Lorri 401b'!N:N,0),0)</f>
        <v>-57675305.977749385</v>
      </c>
      <c r="S1170" s="25">
        <f t="shared" ca="1" si="1047"/>
        <v>-79270820.755239576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-21693926.700583428</v>
      </c>
      <c r="R1171" s="25">
        <f t="array" aca="1" ref="R1171" ca="1">INDEX('Lorri 401b'!L:L,MATCH('Retirement Calculator'!A1171,'Lorri 401b'!N:N,0),0)</f>
        <v>-57937365.286602564</v>
      </c>
      <c r="S1171" s="25">
        <f t="shared" ca="1" si="1047"/>
        <v>-79631291.987185985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topLeftCell="D1" workbookViewId="0">
      <pane ySplit="6" topLeftCell="A62" activePane="bottomLeft" state="frozen"/>
      <selection pane="bottomLeft" activeCell="T82" sqref="T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16.227397260273971</v>
      </c>
      <c r="R1" s="400"/>
      <c r="S1" s="400"/>
      <c r="T1" s="400"/>
      <c r="U1" s="400"/>
      <c r="V1" s="401">
        <f ca="1">(TODAY()-B16)/365</f>
        <v>16.723287671232878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18.978082191780821</v>
      </c>
      <c r="B2" s="338">
        <v>39356</v>
      </c>
      <c r="C2" s="338">
        <f ca="1">TODAY()</f>
        <v>46283</v>
      </c>
      <c r="D2" s="399">
        <f>-(SUM(D7:D82))</f>
        <v>-452184.50000000006</v>
      </c>
      <c r="E2" s="399">
        <f>(H83+L83+Q83+V83)*-1</f>
        <v>1145846.3600000001</v>
      </c>
      <c r="F2" s="285">
        <f ca="1">D4</f>
        <v>0.11437867283821107</v>
      </c>
      <c r="G2" s="402">
        <f ca="1">(72/(F2*100))</f>
        <v>6.2948798244795325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0.11437867283821107</v>
      </c>
      <c r="E4" s="400"/>
      <c r="F4" s="296"/>
      <c r="G4" s="296"/>
      <c r="H4" s="296"/>
      <c r="I4" s="400"/>
      <c r="J4" s="296">
        <f ca="1">XIRR(H8:H83,B8:B83)</f>
        <v>0.11634798645973207</v>
      </c>
      <c r="K4" s="296"/>
      <c r="L4" s="296"/>
      <c r="M4" s="296"/>
      <c r="N4" s="400"/>
      <c r="O4" s="296">
        <f ca="1">XIRR(L7:L83,B7:B83)</f>
        <v>0.1128800570964813</v>
      </c>
      <c r="P4" s="296"/>
      <c r="Q4" s="296"/>
      <c r="R4" s="400"/>
      <c r="S4" s="400"/>
      <c r="T4" s="296">
        <f ca="1">XIRR(Q18:Q83,B18:B83)</f>
        <v>0.11285333037376402</v>
      </c>
      <c r="U4" s="296"/>
      <c r="V4" s="296"/>
      <c r="W4" s="296"/>
      <c r="X4" s="400"/>
      <c r="Y4" s="296">
        <f ca="1">XIRR(V16:V83,B16:B83)</f>
        <v>0.11356919407844546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46276</v>
      </c>
      <c r="D82" s="399">
        <f t="shared" si="0"/>
        <v>7728.43</v>
      </c>
      <c r="E82" s="341">
        <f t="shared" si="87"/>
        <v>14886.720000000001</v>
      </c>
      <c r="F82" s="341">
        <f t="shared" si="87"/>
        <v>1145846.3600000001</v>
      </c>
      <c r="G82" s="285">
        <f t="shared" si="4"/>
        <v>1.3207211656458712E-2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3696.2</v>
      </c>
      <c r="R82" s="408">
        <v>-4.75</v>
      </c>
      <c r="S82" s="408">
        <v>4789.4399999999996</v>
      </c>
      <c r="T82" s="408">
        <f t="shared" si="21"/>
        <v>421865.07999999996</v>
      </c>
      <c r="U82" s="412">
        <f t="shared" si="22"/>
        <v>1.1534363091078491E-2</v>
      </c>
      <c r="V82" s="409">
        <v>1848.1</v>
      </c>
      <c r="W82" s="409">
        <v>-4.75</v>
      </c>
      <c r="X82" s="409">
        <v>2315.38</v>
      </c>
      <c r="Y82" s="409">
        <f t="shared" si="17"/>
        <v>130337.23000000007</v>
      </c>
      <c r="Z82" s="413">
        <f t="shared" si="18"/>
        <v>1.8216629013343942E-2</v>
      </c>
    </row>
    <row r="83" spans="1:26" ht="11.25" customHeight="1" x14ac:dyDescent="0.3">
      <c r="A83" s="424"/>
      <c r="B83" s="411">
        <f ca="1">TODAY()</f>
        <v>46283</v>
      </c>
      <c r="C83" s="425"/>
      <c r="D83" s="426">
        <f>-F82</f>
        <v>-1145846.3600000001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-421865.07999999996</v>
      </c>
      <c r="R83" s="426"/>
      <c r="S83" s="426"/>
      <c r="T83" s="426"/>
      <c r="U83" s="426"/>
      <c r="V83" s="426">
        <f>-Y82</f>
        <v>-130337.23000000007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5.6541958301164624E-2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2.2588890897591356E-2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46283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13.702943189596168</v>
      </c>
      <c r="D3" s="429" t="s">
        <v>633</v>
      </c>
      <c r="E3" s="441">
        <f ca="1">'TSP-401K'!J4</f>
        <v>0.11634798645973207</v>
      </c>
      <c r="F3" s="429" t="s">
        <v>633</v>
      </c>
      <c r="G3" s="441">
        <f ca="1">'TSP-401K'!O4</f>
        <v>0.1128800570964813</v>
      </c>
      <c r="H3" s="429" t="s">
        <v>633</v>
      </c>
      <c r="I3" s="441">
        <f ca="1">'TSP-401K'!T4</f>
        <v>0.11285333037376402</v>
      </c>
      <c r="J3" s="429" t="s">
        <v>633</v>
      </c>
      <c r="K3" s="441">
        <f ca="1">'TSP-401K'!Y4</f>
        <v>0.11356919407844546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13.702943189596168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1145846.3600000001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421865.07999999996</v>
      </c>
      <c r="J6" s="429" t="s">
        <v>637</v>
      </c>
      <c r="K6" s="445">
        <f>'TSP-401K'!V83*-1</f>
        <v>130337.23000000007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6770227.1422272129</v>
      </c>
      <c r="D8" s="429" t="s">
        <v>639</v>
      </c>
      <c r="E8" s="445">
        <f ca="1">FV(E3/26,C3*26,-(E2*0.1)/26,-E6,1)</f>
        <v>2558492.0029820274</v>
      </c>
      <c r="F8" s="429" t="s">
        <v>639</v>
      </c>
      <c r="G8" s="445">
        <f ca="1">FV(G3/12,12*C3,-(G2*0.1)/12,-G6,1)</f>
        <v>730158.87867962301</v>
      </c>
      <c r="H8" s="429" t="s">
        <v>639</v>
      </c>
      <c r="I8" s="445">
        <f ca="1">FV(I3/24,C5*24,-(I2*0.1)/24,-I6,1)</f>
        <v>2547950.3338145288</v>
      </c>
      <c r="J8" s="429" t="s">
        <v>639</v>
      </c>
      <c r="K8" s="445">
        <f ca="1">FV(K3/24,C5*24,-(K2*0.055)/24,-K6,1)</f>
        <v>933625.92675103317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3288650.8816616503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47.5</v>
      </c>
      <c r="C4" s="463">
        <f ca="1">(SUMIFS(H:H,I:I,"&gt;0",L:L,"&lt;0"))</f>
        <v>570</v>
      </c>
      <c r="D4" s="456">
        <f t="array" aca="1" ref="D4" ca="1">INDEX(N:N,MATCH(C4,H:H,0),0)</f>
        <v>68607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3288650.8816616503</v>
      </c>
      <c r="C8" s="447">
        <f t="shared" ref="C8:C136" si="0">SUMIF(G:G,A8,J:J)</f>
        <v>398963.19893278764</v>
      </c>
      <c r="D8" s="447">
        <f ca="1">SUMIF(G:G,1,K:K)</f>
        <v>157281.55445812445</v>
      </c>
      <c r="E8" s="447">
        <f t="shared" ref="E8:E136" ca="1" si="1">B8-C8+D8</f>
        <v>3046969.237186987</v>
      </c>
      <c r="F8" s="431"/>
      <c r="G8" s="459">
        <v>1</v>
      </c>
      <c r="H8" s="459">
        <v>1</v>
      </c>
      <c r="I8" s="444">
        <f ca="1">B1</f>
        <v>3288650.8816616503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13564.183118405213</v>
      </c>
      <c r="L8" s="444">
        <f t="shared" ref="L8:L262" ca="1" si="3">I8-J8+K8</f>
        <v>3268968.1315356568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3046969.237186987</v>
      </c>
      <c r="C9" s="447">
        <f t="shared" si="0"/>
        <v>398963.19893278764</v>
      </c>
      <c r="D9" s="447">
        <f ca="1">SUMIF(G:G,2,K:K)</f>
        <v>144916.66284362241</v>
      </c>
      <c r="E9" s="447">
        <f t="shared" ca="1" si="1"/>
        <v>2792922.7010978218</v>
      </c>
      <c r="F9" s="431"/>
      <c r="G9" s="459">
        <v>1</v>
      </c>
      <c r="H9" s="459">
        <v>2</v>
      </c>
      <c r="I9" s="444">
        <f t="shared" ref="I9:I263" ca="1" si="5">L8</f>
        <v>3268968.1315356568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13482.171659546908</v>
      </c>
      <c r="L9" s="444">
        <f t="shared" ca="1" si="3"/>
        <v>3249203.3699508049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2792922.7010978218</v>
      </c>
      <c r="C10" s="447">
        <f t="shared" si="0"/>
        <v>398963.19893278764</v>
      </c>
      <c r="D10" s="447">
        <f ca="1">SUMIF(G:G,3,K:K)</f>
        <v>131919.15990702066</v>
      </c>
      <c r="E10" s="447">
        <f t="shared" ca="1" si="1"/>
        <v>2525878.662072055</v>
      </c>
      <c r="F10" s="431"/>
      <c r="G10" s="459">
        <v>1</v>
      </c>
      <c r="H10" s="459">
        <v>3</v>
      </c>
      <c r="I10" s="444">
        <f t="shared" ca="1" si="5"/>
        <v>3249203.3699508049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13399.818486276692</v>
      </c>
      <c r="L10" s="444">
        <f t="shared" ca="1" si="3"/>
        <v>3229356.2551926826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2525878.662072055</v>
      </c>
      <c r="C11" s="447">
        <f t="shared" si="0"/>
        <v>394307.19893278764</v>
      </c>
      <c r="D11" s="447">
        <f ca="1">SUMIF(G:G,4,K:K)</f>
        <v>118325.0535498543</v>
      </c>
      <c r="E11" s="447">
        <f t="shared" ca="1" si="1"/>
        <v>2249896.5166891217</v>
      </c>
      <c r="F11" s="431"/>
      <c r="G11" s="459">
        <v>1</v>
      </c>
      <c r="H11" s="459">
        <v>4</v>
      </c>
      <c r="I11" s="444">
        <f t="shared" ca="1" si="5"/>
        <v>3229356.2551926826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13317.122174784516</v>
      </c>
      <c r="L11" s="444">
        <f t="shared" ca="1" si="3"/>
        <v>3209426.4441230684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2249896.5166891217</v>
      </c>
      <c r="C12" s="447">
        <f t="shared" si="0"/>
        <v>389651.19893278764</v>
      </c>
      <c r="D12" s="447">
        <f ca="1">SUMIF(G:G,5,K:K)</f>
        <v>104393.0032074459</v>
      </c>
      <c r="E12" s="447">
        <f t="shared" ca="1" si="1"/>
        <v>1964638.3209637799</v>
      </c>
      <c r="F12" s="431"/>
      <c r="G12" s="459">
        <v>1</v>
      </c>
      <c r="H12" s="459">
        <v>5</v>
      </c>
      <c r="I12" s="444">
        <f t="shared" ca="1" si="5"/>
        <v>3209426.4441230684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13234.081295327789</v>
      </c>
      <c r="L12" s="444">
        <f t="shared" ca="1" si="3"/>
        <v>3189413.5921739973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1964638.3209637799</v>
      </c>
      <c r="C13" s="447">
        <f t="shared" si="0"/>
        <v>272655.17935989378</v>
      </c>
      <c r="D13" s="447">
        <f ca="1">SUMIF(G:G,6,K:K)</f>
        <v>91269.25292816796</v>
      </c>
      <c r="E13" s="447">
        <f t="shared" ca="1" si="1"/>
        <v>1783252.3945320542</v>
      </c>
      <c r="F13" s="431"/>
      <c r="G13" s="459">
        <v>1</v>
      </c>
      <c r="H13" s="459">
        <v>6</v>
      </c>
      <c r="I13" s="444">
        <f t="shared" ca="1" si="5"/>
        <v>3189413.5921739973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13150.69441220666</v>
      </c>
      <c r="L13" s="444">
        <f t="shared" ca="1" si="3"/>
        <v>3169317.3533418053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1783252.3945320542</v>
      </c>
      <c r="C14" s="447">
        <f t="shared" si="0"/>
        <v>108860.75195784221</v>
      </c>
      <c r="D14" s="447">
        <f ca="1">SUMIF(G:G,7,K:K)</f>
        <v>88240.748474748529</v>
      </c>
      <c r="E14" s="447">
        <f t="shared" ca="1" si="1"/>
        <v>1762632.3910489606</v>
      </c>
      <c r="F14" s="431"/>
      <c r="G14" s="459">
        <v>1</v>
      </c>
      <c r="H14" s="459">
        <v>7</v>
      </c>
      <c r="I14" s="444">
        <f t="shared" ca="1" si="5"/>
        <v>3169317.3533418053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13066.960083739194</v>
      </c>
      <c r="L14" s="444">
        <f t="shared" ca="1" si="3"/>
        <v>3149137.3801811459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1762632.3910489606</v>
      </c>
      <c r="C15" s="447">
        <f t="shared" si="0"/>
        <v>108860.75195784221</v>
      </c>
      <c r="D15" s="447">
        <f ca="1">SUMIF(G:G,8,K:K)</f>
        <v>87185.789962225463</v>
      </c>
      <c r="E15" s="447">
        <f t="shared" ca="1" si="1"/>
        <v>1740957.4290533438</v>
      </c>
      <c r="F15" s="431"/>
      <c r="G15" s="459">
        <v>1</v>
      </c>
      <c r="H15" s="459">
        <v>8</v>
      </c>
      <c r="I15" s="444">
        <f t="shared" ca="1" si="5"/>
        <v>3149137.3801811459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12982.876862236446</v>
      </c>
      <c r="L15" s="444">
        <f t="shared" ca="1" si="3"/>
        <v>3128873.3237989834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1740957.4290533438</v>
      </c>
      <c r="C16" s="447">
        <f t="shared" si="0"/>
        <v>101423.65635784219</v>
      </c>
      <c r="D16" s="447">
        <f ca="1">SUMIF(G:G,9,K:K)</f>
        <v>86265.391856354603</v>
      </c>
      <c r="E16" s="447">
        <f t="shared" ca="1" si="1"/>
        <v>1725799.1645518562</v>
      </c>
      <c r="F16" s="431"/>
      <c r="G16" s="459">
        <v>1</v>
      </c>
      <c r="H16" s="459">
        <v>9</v>
      </c>
      <c r="I16" s="444">
        <f t="shared" ca="1" si="5"/>
        <v>3128873.3237989834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12898.443293977436</v>
      </c>
      <c r="L16" s="444">
        <f t="shared" ca="1" si="3"/>
        <v>3108524.8338485621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1725799.1645518562</v>
      </c>
      <c r="C17" s="447">
        <f t="shared" si="0"/>
        <v>100747.55675784221</v>
      </c>
      <c r="D17" s="447">
        <f ca="1">SUMIF(G:G,10,K:K)</f>
        <v>85524.456814558274</v>
      </c>
      <c r="E17" s="447">
        <f t="shared" ca="1" si="1"/>
        <v>1710576.0646085723</v>
      </c>
      <c r="F17" s="431"/>
      <c r="G17" s="459">
        <v>1</v>
      </c>
      <c r="H17" s="459">
        <v>10</v>
      </c>
      <c r="I17" s="444">
        <f t="shared" ca="1" si="5"/>
        <v>3108524.8338485621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12813.657919184014</v>
      </c>
      <c r="L17" s="444">
        <f t="shared" ca="1" si="3"/>
        <v>3088091.5585233471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1710576.0646085723</v>
      </c>
      <c r="C18" s="447">
        <f t="shared" si="0"/>
        <v>100747.55675784221</v>
      </c>
      <c r="D18" s="447">
        <f ca="1">SUMIF(G:G,11,K:K)</f>
        <v>84745.614129816546</v>
      </c>
      <c r="E18" s="447">
        <f t="shared" ca="1" si="1"/>
        <v>1694574.1219805467</v>
      </c>
      <c r="F18" s="431"/>
      <c r="G18" s="459">
        <v>1</v>
      </c>
      <c r="H18" s="459">
        <v>11</v>
      </c>
      <c r="I18" s="444">
        <f t="shared" ca="1" si="5"/>
        <v>3088091.5585233471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12728.519271995618</v>
      </c>
      <c r="L18" s="444">
        <f t="shared" ca="1" si="3"/>
        <v>3067573.1445509437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1694574.1219805467</v>
      </c>
      <c r="C19" s="447">
        <f t="shared" si="0"/>
        <v>100747.55675784221</v>
      </c>
      <c r="D19" s="447">
        <f ca="1">SUMIF(G:G,12,K:K)</f>
        <v>83926.924375172166</v>
      </c>
      <c r="E19" s="447">
        <f t="shared" ca="1" si="1"/>
        <v>1677753.4895978768</v>
      </c>
      <c r="F19" s="431"/>
      <c r="G19" s="459">
        <v>1</v>
      </c>
      <c r="H19" s="459">
        <v>12</v>
      </c>
      <c r="I19" s="444">
        <f t="shared" ca="1" si="5"/>
        <v>3067573.1445509437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12643.025880443936</v>
      </c>
      <c r="L19" s="444">
        <f t="shared" ca="1" si="3"/>
        <v>3046969.2371869888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1677753.4895978768</v>
      </c>
      <c r="C20" s="447">
        <f t="shared" si="0"/>
        <v>100747.55675784221</v>
      </c>
      <c r="D20" s="447">
        <f ca="1">SUMIF(G:G,13,K:K)</f>
        <v>83066.348898903816</v>
      </c>
      <c r="E20" s="447">
        <f t="shared" ca="1" si="1"/>
        <v>1660072.2817389383</v>
      </c>
      <c r="F20" s="431"/>
      <c r="G20" s="459">
        <v>2</v>
      </c>
      <c r="H20" s="459">
        <v>13</v>
      </c>
      <c r="I20" s="444">
        <f t="shared" ca="1" si="5"/>
        <v>3046969.2371869888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12557.176266427457</v>
      </c>
      <c r="L20" s="444">
        <f t="shared" ca="1" si="3"/>
        <v>3026279.4802090176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1660072.2817389383</v>
      </c>
      <c r="C21" s="447">
        <f t="shared" si="0"/>
        <v>100747.55675784221</v>
      </c>
      <c r="D21" s="447">
        <f ca="1">SUMIF(G:G,14,K:K)</f>
        <v>82161.744747999095</v>
      </c>
      <c r="E21" s="447">
        <f t="shared" ca="1" si="1"/>
        <v>1641486.4697290952</v>
      </c>
      <c r="F21" s="431"/>
      <c r="G21" s="459">
        <v>2</v>
      </c>
      <c r="H21" s="459">
        <v>14</v>
      </c>
      <c r="I21" s="444">
        <f t="shared" ca="1" si="5"/>
        <v>3026279.4802090176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12470.968945685912</v>
      </c>
      <c r="L21" s="444">
        <f t="shared" ca="1" si="3"/>
        <v>3005503.5159103046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1641486.4697290952</v>
      </c>
      <c r="C22" s="447">
        <f t="shared" si="0"/>
        <v>100747.55675784221</v>
      </c>
      <c r="D22" s="447">
        <f ca="1">SUMIF(G:G,15,K:K)</f>
        <v>81210.859331902437</v>
      </c>
      <c r="E22" s="447">
        <f t="shared" ca="1" si="1"/>
        <v>1621949.7723031554</v>
      </c>
      <c r="F22" s="431"/>
      <c r="G22" s="459">
        <v>2</v>
      </c>
      <c r="H22" s="459">
        <v>15</v>
      </c>
      <c r="I22" s="444">
        <f t="shared" ca="1" si="5"/>
        <v>3005503.5159103046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12384.402427774607</v>
      </c>
      <c r="L22" s="444">
        <f t="shared" ca="1" si="3"/>
        <v>2984640.9850936802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1621949.7723031554</v>
      </c>
      <c r="C23" s="447">
        <f t="shared" si="0"/>
        <v>100747.55675784221</v>
      </c>
      <c r="D23" s="447">
        <f ca="1">SUMIF(G:G,16,K:K)</f>
        <v>80211.32481325019</v>
      </c>
      <c r="E23" s="447">
        <f t="shared" ca="1" si="1"/>
        <v>1601413.5403585634</v>
      </c>
      <c r="F23" s="431"/>
      <c r="G23" s="459">
        <v>2</v>
      </c>
      <c r="H23" s="459">
        <v>16</v>
      </c>
      <c r="I23" s="444">
        <f t="shared" ca="1" si="5"/>
        <v>2984640.9850936802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12297.475216038672</v>
      </c>
      <c r="L23" s="444">
        <f t="shared" ca="1" si="3"/>
        <v>2963691.5270653199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1601413.5403585634</v>
      </c>
      <c r="C24" s="447">
        <f t="shared" si="0"/>
        <v>100747.55675784221</v>
      </c>
      <c r="D24" s="447">
        <f ca="1">SUMIF(G:G,17,K:K)</f>
        <v>79160.652211625362</v>
      </c>
      <c r="E24" s="447">
        <f t="shared" ca="1" si="1"/>
        <v>1579826.6358123466</v>
      </c>
      <c r="F24" s="431"/>
      <c r="G24" s="459">
        <v>2</v>
      </c>
      <c r="H24" s="459">
        <v>17</v>
      </c>
      <c r="I24" s="444">
        <f t="shared" ca="1" si="5"/>
        <v>2963691.5270653199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12210.185807587171</v>
      </c>
      <c r="L24" s="444">
        <f t="shared" ca="1" si="3"/>
        <v>2942654.7796285083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1579826.6358123466</v>
      </c>
      <c r="C25" s="447">
        <f t="shared" si="0"/>
        <v>100747.55675784221</v>
      </c>
      <c r="D25" s="447">
        <f ca="1">SUMIF(G:G,18,K:K)</f>
        <v>78056.225205649098</v>
      </c>
      <c r="E25" s="447">
        <f t="shared" ca="1" si="1"/>
        <v>1557135.3042601536</v>
      </c>
      <c r="F25" s="431"/>
      <c r="G25" s="459">
        <v>2</v>
      </c>
      <c r="H25" s="459">
        <v>18</v>
      </c>
      <c r="I25" s="444">
        <f t="shared" ca="1" si="5"/>
        <v>2942654.7796285083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12122.532693267123</v>
      </c>
      <c r="L25" s="444">
        <f t="shared" ca="1" si="3"/>
        <v>2921530.3790773768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1557135.3042601536</v>
      </c>
      <c r="C26" s="447">
        <f t="shared" si="0"/>
        <v>100747.55675784221</v>
      </c>
      <c r="D26" s="447">
        <f ca="1">SUMIF(G:G,19,K:K)</f>
        <v>76895.293617975258</v>
      </c>
      <c r="E26" s="447">
        <f t="shared" ca="1" si="1"/>
        <v>1533283.0411202866</v>
      </c>
      <c r="F26" s="431"/>
      <c r="G26" s="459">
        <v>2</v>
      </c>
      <c r="H26" s="459">
        <v>19</v>
      </c>
      <c r="I26" s="444">
        <f t="shared" ca="1" si="5"/>
        <v>2921530.3790773768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12034.514357637408</v>
      </c>
      <c r="L26" s="444">
        <f t="shared" ca="1" si="3"/>
        <v>2900317.9601906156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1533283.0411202866</v>
      </c>
      <c r="C27" s="447">
        <f t="shared" si="0"/>
        <v>100747.55675784221</v>
      </c>
      <c r="D27" s="447">
        <f ca="1">SUMIF(G:G,20,K:K)</f>
        <v>75674.966566965159</v>
      </c>
      <c r="E27" s="447">
        <f t="shared" ca="1" si="1"/>
        <v>1508210.4509294096</v>
      </c>
      <c r="F27" s="431"/>
      <c r="G27" s="459">
        <v>2</v>
      </c>
      <c r="H27" s="459">
        <v>20</v>
      </c>
      <c r="I27" s="444">
        <f t="shared" ca="1" si="5"/>
        <v>2900317.9601906156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11946.12927894257</v>
      </c>
      <c r="L27" s="444">
        <f t="shared" ca="1" si="3"/>
        <v>2879017.1562251593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1508210.4509294096</v>
      </c>
      <c r="C28" s="447">
        <f t="shared" si="0"/>
        <v>100747.55675784221</v>
      </c>
      <c r="D28" s="447">
        <f ca="1">SUMIF(G:G,21,K:K)</f>
        <v>74392.20526798896</v>
      </c>
      <c r="E28" s="447">
        <f t="shared" ca="1" si="1"/>
        <v>1481855.0994395562</v>
      </c>
      <c r="F28" s="431"/>
      <c r="G28" s="459">
        <v>2</v>
      </c>
      <c r="H28" s="459">
        <v>21</v>
      </c>
      <c r="I28" s="444">
        <f t="shared" ca="1" si="5"/>
        <v>2879017.1562251593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11857.375929086502</v>
      </c>
      <c r="L28" s="444">
        <f t="shared" ca="1" si="3"/>
        <v>2857627.598909847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1481855.0994395562</v>
      </c>
      <c r="C29" s="447">
        <f t="shared" si="0"/>
        <v>100747.55675784221</v>
      </c>
      <c r="D29" s="447">
        <f ca="1">SUMIF(G:G,22,K:K)</f>
        <v>73043.815466427914</v>
      </c>
      <c r="E29" s="447">
        <f t="shared" ca="1" si="1"/>
        <v>1454151.358148142</v>
      </c>
      <c r="F29" s="431"/>
      <c r="G29" s="459">
        <v>2</v>
      </c>
      <c r="H29" s="459">
        <v>22</v>
      </c>
      <c r="I29" s="444">
        <f t="shared" ca="1" si="5"/>
        <v>2857627.598909847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11768.252773606035</v>
      </c>
      <c r="L29" s="444">
        <f t="shared" ca="1" si="3"/>
        <v>2836148.9184390544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1454151.358148142</v>
      </c>
      <c r="C30" s="447">
        <f t="shared" si="0"/>
        <v>100747.55675784221</v>
      </c>
      <c r="D30" s="447">
        <f ca="1">SUMIF(G:G,23,K:K)</f>
        <v>71626.439483534603</v>
      </c>
      <c r="E30" s="447">
        <f t="shared" ca="1" si="1"/>
        <v>1425030.2408738344</v>
      </c>
      <c r="F30" s="431"/>
      <c r="G30" s="459">
        <v>2</v>
      </c>
      <c r="H30" s="459">
        <v>23</v>
      </c>
      <c r="I30" s="444">
        <f t="shared" ca="1" si="5"/>
        <v>2836148.9184390544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11678.758271644398</v>
      </c>
      <c r="L30" s="444">
        <f t="shared" ca="1" si="3"/>
        <v>2814580.7434663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1425030.2408738344</v>
      </c>
      <c r="C31" s="447">
        <f t="shared" si="0"/>
        <v>100747.55675784221</v>
      </c>
      <c r="D31" s="447">
        <f ca="1">SUMIF(G:G,24,K:K)</f>
        <v>70136.547855344514</v>
      </c>
      <c r="E31" s="447">
        <f t="shared" ca="1" si="1"/>
        <v>1394419.2319713368</v>
      </c>
      <c r="F31" s="431"/>
      <c r="G31" s="459">
        <v>2</v>
      </c>
      <c r="H31" s="459">
        <v>24</v>
      </c>
      <c r="I31" s="444">
        <f t="shared" ca="1" si="5"/>
        <v>2814580.7434663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11588.890875924588</v>
      </c>
      <c r="L31" s="444">
        <f t="shared" ca="1" si="3"/>
        <v>2792922.7010978255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1394419.2319713368</v>
      </c>
      <c r="C32" s="447">
        <f t="shared" si="0"/>
        <v>100747.55675784221</v>
      </c>
      <c r="D32" s="447">
        <f ca="1">SUMIF(G:G,25,K:K)</f>
        <v>68570.430543818075</v>
      </c>
      <c r="E32" s="447">
        <f t="shared" ca="1" si="1"/>
        <v>1362242.1057573126</v>
      </c>
      <c r="F32" s="431"/>
      <c r="G32" s="459">
        <v>3</v>
      </c>
      <c r="H32" s="459">
        <v>25</v>
      </c>
      <c r="I32" s="444">
        <f t="shared" ca="1" si="5"/>
        <v>2792922.7010978255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11498.649032722611</v>
      </c>
      <c r="L32" s="444">
        <f t="shared" ca="1" si="3"/>
        <v>2771174.4168861494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1362242.1057573126</v>
      </c>
      <c r="C33" s="447">
        <f t="shared" si="0"/>
        <v>100747.55675784221</v>
      </c>
      <c r="D33" s="447">
        <f ca="1">SUMIF(G:G,26,K:K)</f>
        <v>66924.187698328547</v>
      </c>
      <c r="E33" s="447">
        <f t="shared" ca="1" si="1"/>
        <v>1328418.7366977991</v>
      </c>
      <c r="F33" s="431"/>
      <c r="G33" s="459">
        <v>3</v>
      </c>
      <c r="H33" s="459">
        <v>26</v>
      </c>
      <c r="I33" s="444">
        <f t="shared" ca="1" si="5"/>
        <v>2771174.4168861494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11408.031181840628</v>
      </c>
      <c r="L33" s="444">
        <f t="shared" ca="1" si="3"/>
        <v>2749335.5148235913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1328418.7366977991</v>
      </c>
      <c r="C34" s="447">
        <f t="shared" si="0"/>
        <v>100747.55675784221</v>
      </c>
      <c r="D34" s="447">
        <f ca="1">SUMIF(G:G,27,K:K)</f>
        <v>65193.719944489523</v>
      </c>
      <c r="E34" s="447">
        <f t="shared" ca="1" si="1"/>
        <v>1292864.8998844463</v>
      </c>
      <c r="F34" s="431"/>
      <c r="G34" s="459">
        <v>3</v>
      </c>
      <c r="H34" s="459">
        <v>27</v>
      </c>
      <c r="I34" s="444">
        <f t="shared" ca="1" si="5"/>
        <v>2749335.5148235913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11317.03575657997</v>
      </c>
      <c r="L34" s="444">
        <f t="shared" ca="1" si="3"/>
        <v>2727405.6173357726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1292864.8998844463</v>
      </c>
      <c r="C35" s="447">
        <f t="shared" si="0"/>
        <v>100747.55675784221</v>
      </c>
      <c r="D35" s="447">
        <f ca="1">SUMIF(G:G,28,K:K)</f>
        <v>63374.718176140959</v>
      </c>
      <c r="E35" s="447">
        <f t="shared" ca="1" si="1"/>
        <v>1255492.061302745</v>
      </c>
      <c r="F35" s="431"/>
      <c r="G35" s="459">
        <v>3</v>
      </c>
      <c r="H35" s="459">
        <v>28</v>
      </c>
      <c r="I35" s="444">
        <f t="shared" ca="1" si="5"/>
        <v>2727405.6173357726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11225.661183714057</v>
      </c>
      <c r="L35" s="444">
        <f t="shared" ca="1" si="3"/>
        <v>2705384.3452750877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1255492.061302745</v>
      </c>
      <c r="C36" s="447">
        <f t="shared" si="0"/>
        <v>100747.55675784221</v>
      </c>
      <c r="D36" s="447">
        <f ca="1">SUMIF(G:G,29,K:K)</f>
        <v>61462.65282507347</v>
      </c>
      <c r="E36" s="447">
        <f t="shared" ca="1" si="1"/>
        <v>1216207.1573699764</v>
      </c>
      <c r="F36" s="431"/>
      <c r="G36" s="459">
        <v>3</v>
      </c>
      <c r="H36" s="459">
        <v>29</v>
      </c>
      <c r="I36" s="444">
        <f t="shared" ca="1" si="5"/>
        <v>2705384.3452750877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11133.905883461204</v>
      </c>
      <c r="L36" s="444">
        <f t="shared" ca="1" si="3"/>
        <v>2683271.3179141502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1216207.1573699764</v>
      </c>
      <c r="C37" s="447">
        <f t="shared" si="0"/>
        <v>100747.55675784221</v>
      </c>
      <c r="D37" s="447">
        <f ca="1">SUMIF(G:G,30,K:K)</f>
        <v>59452.762581771472</v>
      </c>
      <c r="E37" s="447">
        <f t="shared" ca="1" si="1"/>
        <v>1174912.3631939057</v>
      </c>
      <c r="F37" s="431"/>
      <c r="G37" s="459">
        <v>3</v>
      </c>
      <c r="H37" s="459">
        <v>30</v>
      </c>
      <c r="I37" s="444">
        <f t="shared" ca="1" si="5"/>
        <v>2683271.3179141502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11041.768269457298</v>
      </c>
      <c r="L37" s="444">
        <f t="shared" ca="1" si="3"/>
        <v>2661066.1529392088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1174912.3631939057</v>
      </c>
      <c r="C38" s="447">
        <f t="shared" si="0"/>
        <v>100747.55675784221</v>
      </c>
      <c r="D38" s="447">
        <f ca="1">SUMIF(G:G,31,K:K)</f>
        <v>57340.042539088143</v>
      </c>
      <c r="E38" s="447">
        <f t="shared" ca="1" si="1"/>
        <v>1131504.8489751515</v>
      </c>
      <c r="F38" s="431"/>
      <c r="G38" s="459">
        <v>3</v>
      </c>
      <c r="H38" s="459">
        <v>31</v>
      </c>
      <c r="I38" s="444">
        <f t="shared" ca="1" si="5"/>
        <v>2661066.1529392088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10949.246748728376</v>
      </c>
      <c r="L38" s="444">
        <f t="shared" ca="1" si="3"/>
        <v>2638768.4664435382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1131504.8489751515</v>
      </c>
      <c r="C39" s="447">
        <f t="shared" si="0"/>
        <v>100747.55675784221</v>
      </c>
      <c r="D39" s="447">
        <f ca="1">SUMIF(G:G,32,K:K)</f>
        <v>55119.231729328356</v>
      </c>
      <c r="E39" s="447">
        <f t="shared" ca="1" si="1"/>
        <v>1085876.5239466378</v>
      </c>
      <c r="F39" s="431"/>
      <c r="G39" s="459">
        <v>3</v>
      </c>
      <c r="H39" s="459">
        <v>32</v>
      </c>
      <c r="I39" s="444">
        <f t="shared" ca="1" si="5"/>
        <v>2638768.4664435382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10856.33972166308</v>
      </c>
      <c r="L39" s="444">
        <f t="shared" ca="1" si="3"/>
        <v>2616377.8729208023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1085876.5239466378</v>
      </c>
      <c r="C40" s="447">
        <f t="shared" si="0"/>
        <v>100747.55675784221</v>
      </c>
      <c r="D40" s="447">
        <f ca="1">SUMIF(G:G,33,K:K)</f>
        <v>52784.800023704993</v>
      </c>
      <c r="E40" s="447">
        <f t="shared" ca="1" si="1"/>
        <v>1037913.7672125006</v>
      </c>
      <c r="F40" s="431"/>
      <c r="G40" s="459">
        <v>3</v>
      </c>
      <c r="H40" s="459">
        <v>33</v>
      </c>
      <c r="I40" s="444">
        <f t="shared" ca="1" si="5"/>
        <v>2616377.8729208023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10763.045581985014</v>
      </c>
      <c r="L40" s="444">
        <f t="shared" ca="1" si="3"/>
        <v>2593893.9852583883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1037913.7672125006</v>
      </c>
      <c r="C41" s="447">
        <f t="shared" si="0"/>
        <v>100747.55675784221</v>
      </c>
      <c r="D41" s="447">
        <f ca="1">SUMIF(G:G,34,K:K)</f>
        <v>50330.93436154665</v>
      </c>
      <c r="E41" s="447">
        <f t="shared" ca="1" si="1"/>
        <v>987497.14481620502</v>
      </c>
      <c r="F41" s="431"/>
      <c r="G41" s="459">
        <v>3</v>
      </c>
      <c r="H41" s="459">
        <v>34</v>
      </c>
      <c r="I41" s="444">
        <f t="shared" ca="1" si="5"/>
        <v>2593893.9852583883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10669.362716724956</v>
      </c>
      <c r="L41" s="444">
        <f t="shared" ca="1" si="3"/>
        <v>2571316.4147307146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987497.14481620502</v>
      </c>
      <c r="C42" s="447">
        <f t="shared" si="0"/>
        <v>100747.55675784221</v>
      </c>
      <c r="D42" s="447">
        <f ca="1">SUMIF(G:G,35,K:K)</f>
        <v>47751.524274965472</v>
      </c>
      <c r="E42" s="447">
        <f t="shared" ca="1" si="1"/>
        <v>934501.11233332835</v>
      </c>
      <c r="F42" s="431"/>
      <c r="G42" s="459">
        <v>3</v>
      </c>
      <c r="H42" s="459">
        <v>35</v>
      </c>
      <c r="I42" s="444">
        <f t="shared" ca="1" si="5"/>
        <v>2571316.4147307146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10575.289506192983</v>
      </c>
      <c r="L42" s="444">
        <f t="shared" ca="1" si="3"/>
        <v>2548644.7709925086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934501.11233332835</v>
      </c>
      <c r="C43" s="447">
        <f t="shared" si="0"/>
        <v>100747.55675784221</v>
      </c>
      <c r="D43" s="447">
        <f ca="1">SUMIF(G:G,36,K:K)</f>
        <v>45040.146672939511</v>
      </c>
      <c r="E43" s="447">
        <f t="shared" ca="1" si="1"/>
        <v>878793.70224842569</v>
      </c>
      <c r="F43" s="431"/>
      <c r="G43" s="459">
        <v>3</v>
      </c>
      <c r="H43" s="459">
        <v>36</v>
      </c>
      <c r="I43" s="444">
        <f t="shared" ca="1" si="5"/>
        <v>2548644.7709925086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10480.824323950457</v>
      </c>
      <c r="L43" s="444">
        <f t="shared" ca="1" si="3"/>
        <v>2525878.6620720602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878793.70224842569</v>
      </c>
      <c r="C44" s="447">
        <f t="shared" si="0"/>
        <v>100747.55675784221</v>
      </c>
      <c r="D44" s="447">
        <f ca="1">SUMIF(G:G,37,K:K)</f>
        <v>42190.049846919886</v>
      </c>
      <c r="E44" s="447">
        <f t="shared" ca="1" si="1"/>
        <v>820236.19533750333</v>
      </c>
      <c r="F44" s="431"/>
      <c r="G44" s="459">
        <v>4</v>
      </c>
      <c r="H44" s="459">
        <v>37</v>
      </c>
      <c r="I44" s="444">
        <f t="shared" ca="1" si="5"/>
        <v>2525878.6620720602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10385.965536781921</v>
      </c>
      <c r="L44" s="444">
        <f t="shared" ca="1" si="3"/>
        <v>2503017.6943644434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820236.19533750333</v>
      </c>
      <c r="C45" s="447">
        <f t="shared" si="0"/>
        <v>100747.55675784221</v>
      </c>
      <c r="D45" s="447">
        <f ca="1">SUMIF(G:G,38,K:K)</f>
        <v>39194.136658134397</v>
      </c>
      <c r="E45" s="447">
        <f t="shared" ca="1" si="1"/>
        <v>758682.77523779555</v>
      </c>
      <c r="F45" s="431"/>
      <c r="G45" s="459">
        <v>4</v>
      </c>
      <c r="H45" s="459">
        <v>38</v>
      </c>
      <c r="I45" s="444">
        <f t="shared" ca="1" si="5"/>
        <v>2503017.6943644434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10290.711504666853</v>
      </c>
      <c r="L45" s="444">
        <f t="shared" ca="1" si="3"/>
        <v>2480061.4726247117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758682.77523779555</v>
      </c>
      <c r="C46" s="447">
        <f t="shared" si="0"/>
        <v>100747.55675784221</v>
      </c>
      <c r="D46" s="447">
        <f ca="1">SUMIF(G:G,39,K:K)</f>
        <v>36044.946864721729</v>
      </c>
      <c r="E46" s="447">
        <f t="shared" ca="1" si="1"/>
        <v>693980.16534467507</v>
      </c>
      <c r="F46" s="431"/>
      <c r="G46" s="459">
        <v>4</v>
      </c>
      <c r="H46" s="459">
        <v>39</v>
      </c>
      <c r="I46" s="444">
        <f t="shared" ca="1" si="5"/>
        <v>2480061.4726247117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10195.060580751304</v>
      </c>
      <c r="L46" s="444">
        <f t="shared" ca="1" si="3"/>
        <v>2457009.5999610643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693980.16534467507</v>
      </c>
      <c r="C47" s="447">
        <f t="shared" si="0"/>
        <v>100747.55675784221</v>
      </c>
      <c r="D47" s="447">
        <f ca="1">SUMIF(G:G,40,K:K)</f>
        <v>32734.638544688274</v>
      </c>
      <c r="E47" s="447">
        <f t="shared" ca="1" si="1"/>
        <v>625967.24713152112</v>
      </c>
      <c r="F47" s="431"/>
      <c r="G47" s="459">
        <v>4</v>
      </c>
      <c r="H47" s="459">
        <v>40</v>
      </c>
      <c r="I47" s="444">
        <f t="shared" ca="1" si="5"/>
        <v>2457009.5999610643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10099.01111131944</v>
      </c>
      <c r="L47" s="444">
        <f t="shared" ca="1" si="3"/>
        <v>2433861.677827985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625967.24713152112</v>
      </c>
      <c r="C48" s="447">
        <f t="shared" si="0"/>
        <v>100747.55675784221</v>
      </c>
      <c r="D48" s="447">
        <f ca="1">SUMIF(G:G,41,K:K)</f>
        <v>29254.968568428223</v>
      </c>
      <c r="E48" s="447">
        <f t="shared" ca="1" si="1"/>
        <v>554474.65894210711</v>
      </c>
      <c r="F48" s="431"/>
      <c r="G48" s="459">
        <v>4</v>
      </c>
      <c r="H48" s="459">
        <v>41</v>
      </c>
      <c r="I48" s="444">
        <f t="shared" ca="1" si="5"/>
        <v>2433861.677827985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10002.561435764943</v>
      </c>
      <c r="L48" s="444">
        <f t="shared" ca="1" si="3"/>
        <v>2410617.3060193514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554474.65894210711</v>
      </c>
      <c r="C49" s="447">
        <f t="shared" si="0"/>
        <v>100747.55675784221</v>
      </c>
      <c r="D49" s="447">
        <f ca="1">SUMIF(G:G,42,K:K)</f>
        <v>25597.272072180622</v>
      </c>
      <c r="E49" s="447">
        <f t="shared" ca="1" si="1"/>
        <v>479324.37425644556</v>
      </c>
      <c r="F49" s="431"/>
      <c r="G49" s="459">
        <v>4</v>
      </c>
      <c r="H49" s="459">
        <v>42</v>
      </c>
      <c r="I49" s="444">
        <f t="shared" ca="1" si="5"/>
        <v>2410617.3060193514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9905.7098865623029</v>
      </c>
      <c r="L49" s="444">
        <f t="shared" ca="1" si="3"/>
        <v>2387276.0826615146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479324.37425644556</v>
      </c>
      <c r="C50" s="447">
        <f t="shared" si="0"/>
        <v>100747.55675784221</v>
      </c>
      <c r="D50" s="447">
        <f ca="1">SUMIF(G:G,43,K:K)</f>
        <v>21752.440881309631</v>
      </c>
      <c r="E50" s="447">
        <f t="shared" ca="1" si="1"/>
        <v>400329.25837991299</v>
      </c>
      <c r="F50" s="431"/>
      <c r="G50" s="459">
        <v>4</v>
      </c>
      <c r="H50" s="459">
        <v>43</v>
      </c>
      <c r="I50" s="444">
        <f t="shared" ca="1" si="5"/>
        <v>2387276.0826615146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9811.688122571315</v>
      </c>
      <c r="L50" s="444">
        <f t="shared" ca="1" si="3"/>
        <v>2364616.8375396873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400329.25837991299</v>
      </c>
      <c r="C51" s="447">
        <f t="shared" si="0"/>
        <v>100747.55675784221</v>
      </c>
      <c r="D51" s="447">
        <f ca="1">SUMIF(G:G,44,K:K)</f>
        <v>17710.900829678783</v>
      </c>
      <c r="E51" s="447">
        <f t="shared" ca="1" si="1"/>
        <v>317292.60245174961</v>
      </c>
      <c r="F51" s="431"/>
      <c r="G51" s="459">
        <v>4</v>
      </c>
      <c r="H51" s="459">
        <v>44</v>
      </c>
      <c r="I51" s="444">
        <f t="shared" ca="1" si="5"/>
        <v>2364616.8375396873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9717.2746012303687</v>
      </c>
      <c r="L51" s="444">
        <f t="shared" ca="1" si="3"/>
        <v>2341863.1788965189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317292.60245174961</v>
      </c>
      <c r="C52" s="447">
        <f t="shared" si="0"/>
        <v>100747.55675784221</v>
      </c>
      <c r="D52" s="447">
        <f ca="1">SUMIF(G:G,45,K:K)</f>
        <v>13462.587918641471</v>
      </c>
      <c r="E52" s="447">
        <f t="shared" ca="1" si="1"/>
        <v>230007.6336125489</v>
      </c>
      <c r="F52" s="431"/>
      <c r="G52" s="459">
        <v>4</v>
      </c>
      <c r="H52" s="459">
        <v>45</v>
      </c>
      <c r="I52" s="444">
        <f t="shared" ca="1" si="5"/>
        <v>2341863.1788965189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9622.4676902171668</v>
      </c>
      <c r="L52" s="444">
        <f t="shared" ca="1" si="3"/>
        <v>2319014.7133423374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230007.6336125489</v>
      </c>
      <c r="C53" s="447">
        <f t="shared" si="0"/>
        <v>100747.55675784221</v>
      </c>
      <c r="D53" s="447">
        <f ca="1">SUMIF(G:G,46,K:K)</f>
        <v>8996.9232562800207</v>
      </c>
      <c r="E53" s="447">
        <f t="shared" ca="1" si="1"/>
        <v>138257.00011098673</v>
      </c>
      <c r="F53" s="431"/>
      <c r="G53" s="459">
        <v>4</v>
      </c>
      <c r="H53" s="459">
        <v>46</v>
      </c>
      <c r="I53" s="444">
        <f t="shared" ca="1" si="5"/>
        <v>2319014.7133423374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9527.265750408078</v>
      </c>
      <c r="L53" s="444">
        <f t="shared" ca="1" si="3"/>
        <v>2296071.0458483468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138257.00011098673</v>
      </c>
      <c r="C54" s="447">
        <f t="shared" si="0"/>
        <v>100747.55675784221</v>
      </c>
      <c r="D54" s="447">
        <f ca="1">SUMIF(G:G,47,K:K)</f>
        <v>4302.7867144887714</v>
      </c>
      <c r="E54" s="447">
        <f t="shared" ca="1" si="1"/>
        <v>41812.230067633296</v>
      </c>
      <c r="F54" s="431"/>
      <c r="G54" s="459">
        <v>4</v>
      </c>
      <c r="H54" s="459">
        <v>47</v>
      </c>
      <c r="I54" s="444">
        <f t="shared" ca="1" si="5"/>
        <v>2296071.0458483468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9431.6671358497824</v>
      </c>
      <c r="L54" s="444">
        <f t="shared" ca="1" si="3"/>
        <v>2273031.7797397976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41812.230067633296</v>
      </c>
      <c r="C55" s="447">
        <f t="shared" si="0"/>
        <v>100747.55675784221</v>
      </c>
      <c r="D55" s="447">
        <f ca="1">SUMIF(G:G,48,K:K)</f>
        <v>-631.51076169651719</v>
      </c>
      <c r="E55" s="447">
        <f t="shared" ca="1" si="1"/>
        <v>-59566.837451905427</v>
      </c>
      <c r="F55" s="431"/>
      <c r="G55" s="459">
        <v>4</v>
      </c>
      <c r="H55" s="459">
        <v>48</v>
      </c>
      <c r="I55" s="444">
        <f t="shared" ca="1" si="5"/>
        <v>2273031.7797397976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9335.670193730828</v>
      </c>
      <c r="L55" s="444">
        <f t="shared" ca="1" si="3"/>
        <v>2249896.5166891296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-59566.837451905427</v>
      </c>
      <c r="C56" s="447">
        <f t="shared" si="0"/>
        <v>100747.55675784221</v>
      </c>
      <c r="D56" s="447">
        <f ca="1">SUMIF(G:G,49,K:K)</f>
        <v>-5818.2562614764911</v>
      </c>
      <c r="E56" s="447">
        <f t="shared" ca="1" si="1"/>
        <v>-166132.65047122413</v>
      </c>
      <c r="F56" s="431"/>
      <c r="G56" s="459">
        <f>G55+1</f>
        <v>5</v>
      </c>
      <c r="H56" s="459">
        <v>49</v>
      </c>
      <c r="I56" s="444">
        <f t="shared" ca="1" si="5"/>
        <v>2249896.5166891296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9239.2732643530453</v>
      </c>
      <c r="L56" s="444">
        <f t="shared" ca="1" si="3"/>
        <v>2226664.856709084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-166132.65047122413</v>
      </c>
      <c r="C57" s="447">
        <f t="shared" si="0"/>
        <v>100747.55675784221</v>
      </c>
      <c r="D57" s="447">
        <f ca="1">SUMIF(G:G,50,K:K)</f>
        <v>-11270.365504854748</v>
      </c>
      <c r="E57" s="447">
        <f t="shared" ca="1" si="1"/>
        <v>-278150.57273392112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2226664.856709084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9142.4746811028544</v>
      </c>
      <c r="L57" s="444">
        <f t="shared" ca="1" si="3"/>
        <v>2203336.3981457879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-278150.57273392112</v>
      </c>
      <c r="C58" s="447">
        <f t="shared" si="0"/>
        <v>100747.55675784221</v>
      </c>
      <c r="D58" s="447">
        <f ca="1">SUMIF(G:G,51,K:K)</f>
        <v>-17001.415004582774</v>
      </c>
      <c r="E58" s="447">
        <f t="shared" ca="1" si="1"/>
        <v>-395899.54449634609</v>
      </c>
      <c r="F58" s="431"/>
      <c r="G58" s="459">
        <f t="shared" si="8"/>
        <v>5</v>
      </c>
      <c r="H58" s="459">
        <v>51</v>
      </c>
      <c r="I58" s="444">
        <f t="shared" ca="1" si="5"/>
        <v>2203336.3981457879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9045.2727704224544</v>
      </c>
      <c r="L58" s="444">
        <f t="shared" ca="1" si="3"/>
        <v>2179910.7376718116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-395899.54449634609</v>
      </c>
      <c r="C59" s="447">
        <f t="shared" si="0"/>
        <v>100747.55675784221</v>
      </c>
      <c r="D59" s="447">
        <f ca="1">SUMIF(G:G,52,K:K)</f>
        <v>-23025.675873571039</v>
      </c>
      <c r="E59" s="447">
        <f t="shared" ca="1" si="1"/>
        <v>-519672.7771277593</v>
      </c>
      <c r="F59" s="431"/>
      <c r="G59" s="459">
        <f t="shared" si="8"/>
        <v>5</v>
      </c>
      <c r="H59" s="459">
        <v>52</v>
      </c>
      <c r="I59" s="444">
        <f t="shared" ca="1" si="5"/>
        <v>2179910.7376718116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8947.6658517808864</v>
      </c>
      <c r="L59" s="444">
        <f t="shared" ca="1" si="3"/>
        <v>2156387.4702791935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-519672.7771277593</v>
      </c>
      <c r="C60" s="447">
        <f t="shared" si="0"/>
        <v>100747.55675784221</v>
      </c>
      <c r="D60" s="447">
        <f ca="1">SUMIF(G:G,53,K:K)</f>
        <v>-29358.149361951408</v>
      </c>
      <c r="E60" s="447">
        <f t="shared" ca="1" si="1"/>
        <v>-649778.48324755288</v>
      </c>
      <c r="F60" s="431"/>
      <c r="G60" s="459">
        <f t="shared" si="8"/>
        <v>5</v>
      </c>
      <c r="H60" s="459">
        <v>53</v>
      </c>
      <c r="I60" s="444">
        <f t="shared" ca="1" si="5"/>
        <v>2156387.4702791935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8849.6522376449775</v>
      </c>
      <c r="L60" s="444">
        <f t="shared" ca="1" si="3"/>
        <v>2132766.1892724396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-649778.48324755288</v>
      </c>
      <c r="C61" s="447">
        <f t="shared" si="0"/>
        <v>100747.55675784221</v>
      </c>
      <c r="D61" s="447">
        <f ca="1">SUMIF(G:G,54,K:K)</f>
        <v>-36014.604212283077</v>
      </c>
      <c r="E61" s="447">
        <f t="shared" ca="1" si="1"/>
        <v>-786540.64421767811</v>
      </c>
      <c r="F61" s="431"/>
      <c r="G61" s="459">
        <f t="shared" si="8"/>
        <v>5</v>
      </c>
      <c r="H61" s="459">
        <v>54</v>
      </c>
      <c r="I61" s="444">
        <f t="shared" ca="1" si="5"/>
        <v>2132766.1892724396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8751.2302334501692</v>
      </c>
      <c r="L61" s="444">
        <f t="shared" ca="1" si="3"/>
        <v>2109046.4862614907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-786540.64421767811</v>
      </c>
      <c r="C62" s="447">
        <f t="shared" si="0"/>
        <v>100747.55675784221</v>
      </c>
      <c r="D62" s="447">
        <f ca="1">SUMIF(G:G,55,K:K)</f>
        <v>-43011.615925921789</v>
      </c>
      <c r="E62" s="447">
        <f t="shared" ca="1" si="1"/>
        <v>-930299.81690144213</v>
      </c>
      <c r="F62" s="431"/>
      <c r="G62" s="459">
        <f t="shared" si="8"/>
        <v>5</v>
      </c>
      <c r="H62" s="459">
        <v>55</v>
      </c>
      <c r="I62" s="444">
        <f t="shared" ca="1" si="5"/>
        <v>2109046.4862614907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8652.3981375712156</v>
      </c>
      <c r="L62" s="444">
        <f t="shared" ca="1" si="3"/>
        <v>2085227.951154663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-930299.81690144213</v>
      </c>
      <c r="C63" s="447">
        <f t="shared" si="0"/>
        <v>100747.55675784221</v>
      </c>
      <c r="D63" s="447">
        <f ca="1">SUMIF(G:G,56,K:K)</f>
        <v>-50366.608038330967</v>
      </c>
      <c r="E63" s="447">
        <f t="shared" ca="1" si="1"/>
        <v>-1081413.9816976152</v>
      </c>
      <c r="F63" s="431"/>
      <c r="G63" s="459">
        <f t="shared" si="8"/>
        <v>5</v>
      </c>
      <c r="H63" s="459">
        <v>56</v>
      </c>
      <c r="I63" s="444">
        <f t="shared" ca="1" si="5"/>
        <v>2085227.951154663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8553.1542412927665</v>
      </c>
      <c r="L63" s="444">
        <f t="shared" ca="1" si="3"/>
        <v>2061310.1721515567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-1081413.9816976152</v>
      </c>
      <c r="C64" s="447">
        <f t="shared" si="0"/>
        <v>100747.55675784221</v>
      </c>
      <c r="D64" s="447">
        <f ca="1">SUMIF(G:G,57,K:K)</f>
        <v>-58097.895506116183</v>
      </c>
      <c r="E64" s="447">
        <f t="shared" ca="1" si="1"/>
        <v>-1240259.4339615735</v>
      </c>
      <c r="F64" s="431"/>
      <c r="G64" s="459">
        <f t="shared" si="8"/>
        <v>5</v>
      </c>
      <c r="H64" s="459">
        <v>57</v>
      </c>
      <c r="I64" s="444">
        <f t="shared" ca="1" si="5"/>
        <v>2061310.1721515567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8453.496828779822</v>
      </c>
      <c r="L64" s="444">
        <f t="shared" ca="1" si="3"/>
        <v>2037292.7357359375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-1240259.4339615735</v>
      </c>
      <c r="C65" s="447">
        <f t="shared" si="0"/>
        <v>100747.55675784221</v>
      </c>
      <c r="D65" s="447">
        <f ca="1">SUMIF(G:G,58,K:K)</f>
        <v>-66224.73031382254</v>
      </c>
      <c r="E65" s="447">
        <f t="shared" ca="1" si="1"/>
        <v>-1407231.7210332383</v>
      </c>
      <c r="F65" s="431"/>
      <c r="G65" s="459">
        <f t="shared" si="8"/>
        <v>5</v>
      </c>
      <c r="H65" s="459">
        <v>58</v>
      </c>
      <c r="I65" s="444">
        <f t="shared" ca="1" si="5"/>
        <v>2037292.7357359375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8353.4241770480767</v>
      </c>
      <c r="L65" s="444">
        <f t="shared" ca="1" si="3"/>
        <v>2013175.2266685865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-1407231.7210332383</v>
      </c>
      <c r="C66" s="447">
        <f t="shared" si="0"/>
        <v>100747.55675784221</v>
      </c>
      <c r="D66" s="447">
        <f ca="1">SUMIF(G:G,59,K:K)</f>
        <v>-74767.349414062483</v>
      </c>
      <c r="E66" s="447">
        <f t="shared" ca="1" si="1"/>
        <v>-1582746.627205143</v>
      </c>
      <c r="F66" s="431"/>
      <c r="G66" s="459">
        <f t="shared" si="8"/>
        <v>5</v>
      </c>
      <c r="H66" s="459">
        <v>59</v>
      </c>
      <c r="I66" s="444">
        <f t="shared" ca="1" si="5"/>
        <v>2013175.2266685865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8252.9345559341127</v>
      </c>
      <c r="L66" s="444">
        <f t="shared" ca="1" si="3"/>
        <v>1988957.2279801215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-1582746.627205143</v>
      </c>
      <c r="C67" s="447">
        <f t="shared" si="0"/>
        <v>100747.55675784221</v>
      </c>
      <c r="D67" s="447">
        <f t="shared" ref="D67:D136" ca="1" si="9">SUMIF(G:G,60,K:K)</f>
        <v>-83747.025120351464</v>
      </c>
      <c r="E67" s="447">
        <f t="shared" ca="1" si="1"/>
        <v>-1767241.2090833366</v>
      </c>
      <c r="F67" s="431"/>
      <c r="G67" s="459">
        <f t="shared" si="8"/>
        <v>5</v>
      </c>
      <c r="H67" s="459">
        <v>60</v>
      </c>
      <c r="I67" s="444">
        <f t="shared" ca="1" si="5"/>
        <v>1988957.2279801215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8152.0262280655115</v>
      </c>
      <c r="L67" s="444">
        <f t="shared" ca="1" si="3"/>
        <v>1964638.3209637881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-1767241.2090833366</v>
      </c>
      <c r="C68" s="447">
        <f t="shared" si="0"/>
        <v>100747.55675784221</v>
      </c>
      <c r="D68" s="447">
        <f t="shared" ca="1" si="9"/>
        <v>-83747.025120351464</v>
      </c>
      <c r="E68" s="447">
        <f t="shared" ca="1" si="1"/>
        <v>-1951735.7909615303</v>
      </c>
      <c r="F68" s="431"/>
      <c r="G68" s="459">
        <f>G67+1</f>
        <v>6</v>
      </c>
      <c r="H68" s="459">
        <v>61</v>
      </c>
      <c r="I68" s="444">
        <f t="shared" ca="1" si="5"/>
        <v>1964638.3209637881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8050.6974488307869</v>
      </c>
      <c r="L68" s="444">
        <f t="shared" ca="1" si="3"/>
        <v>1940218.0851682199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-1951735.7909615303</v>
      </c>
      <c r="C69" s="447">
        <f t="shared" si="0"/>
        <v>100747.55675784221</v>
      </c>
      <c r="D69" s="447">
        <f t="shared" ca="1" si="9"/>
        <v>-83747.025120351464</v>
      </c>
      <c r="E69" s="447">
        <f t="shared" ca="1" si="1"/>
        <v>-2136230.3728397237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1940218.0851682199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7948.9464663492536</v>
      </c>
      <c r="L69" s="444">
        <f t="shared" ca="1" si="3"/>
        <v>1915696.0983901701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-2136230.3728397237</v>
      </c>
      <c r="C70" s="447">
        <f t="shared" si="0"/>
        <v>100747.55675784221</v>
      </c>
      <c r="D70" s="447">
        <f t="shared" ca="1" si="9"/>
        <v>-83747.025120351464</v>
      </c>
      <c r="E70" s="447">
        <f t="shared" ca="1" si="1"/>
        <v>-2320724.9547179174</v>
      </c>
      <c r="F70" s="431"/>
      <c r="G70" s="459">
        <f t="shared" si="10"/>
        <v>6</v>
      </c>
      <c r="H70" s="459">
        <v>63</v>
      </c>
      <c r="I70" s="444">
        <f t="shared" ca="1" si="5"/>
        <v>1915696.0983901701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7846.7715214407126</v>
      </c>
      <c r="L70" s="444">
        <f t="shared" ca="1" si="3"/>
        <v>1891071.9366672118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-2320724.9547179174</v>
      </c>
      <c r="C71" s="447">
        <f t="shared" si="0"/>
        <v>100747.55675784221</v>
      </c>
      <c r="D71" s="447">
        <f t="shared" ca="1" si="9"/>
        <v>-83747.025120351464</v>
      </c>
      <c r="E71" s="447">
        <f t="shared" ca="1" si="1"/>
        <v>-2505219.536596111</v>
      </c>
      <c r="F71" s="431"/>
      <c r="G71" s="459">
        <f t="shared" si="10"/>
        <v>6</v>
      </c>
      <c r="H71" s="459">
        <v>64</v>
      </c>
      <c r="I71" s="444">
        <f t="shared" ca="1" si="5"/>
        <v>1891071.9366672118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7744.1708475950536</v>
      </c>
      <c r="L71" s="444">
        <f t="shared" ca="1" si="3"/>
        <v>1866345.1742704078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-2505219.536596111</v>
      </c>
      <c r="C72" s="447">
        <f t="shared" si="0"/>
        <v>100747.55675784221</v>
      </c>
      <c r="D72" s="447">
        <f t="shared" ca="1" si="9"/>
        <v>-83747.025120351464</v>
      </c>
      <c r="E72" s="447">
        <f t="shared" ca="1" si="1"/>
        <v>-2689714.1184743047</v>
      </c>
      <c r="F72" s="431"/>
      <c r="G72" s="459">
        <f t="shared" si="10"/>
        <v>6</v>
      </c>
      <c r="H72" s="459">
        <v>65</v>
      </c>
      <c r="I72" s="444">
        <f t="shared" ca="1" si="5"/>
        <v>1866345.1742704078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7641.1426709417037</v>
      </c>
      <c r="L72" s="444">
        <f t="shared" ca="1" si="3"/>
        <v>1841515.3836969505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-2689714.1184743047</v>
      </c>
      <c r="C73" s="447">
        <f t="shared" si="0"/>
        <v>100747.55675784221</v>
      </c>
      <c r="D73" s="447">
        <f t="shared" ca="1" si="9"/>
        <v>-83747.025120351464</v>
      </c>
      <c r="E73" s="447">
        <f t="shared" ca="1" si="1"/>
        <v>-2874208.7003524983</v>
      </c>
      <c r="F73" s="431"/>
      <c r="G73" s="459">
        <f t="shared" si="10"/>
        <v>6</v>
      </c>
      <c r="H73" s="459">
        <v>66</v>
      </c>
      <c r="I73" s="444">
        <f t="shared" ca="1" si="5"/>
        <v>1841515.3836969505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7537.6852102189641</v>
      </c>
      <c r="L73" s="444">
        <f t="shared" ca="1" si="3"/>
        <v>1816582.1356627704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-2874208.7003524983</v>
      </c>
      <c r="C74" s="447">
        <f t="shared" si="0"/>
        <v>100747.55675784221</v>
      </c>
      <c r="D74" s="447">
        <f t="shared" ca="1" si="9"/>
        <v>-83747.025120351464</v>
      </c>
      <c r="E74" s="447">
        <f t="shared" ca="1" si="1"/>
        <v>-3058703.282230692</v>
      </c>
      <c r="F74" s="431"/>
      <c r="G74" s="459">
        <f t="shared" si="10"/>
        <v>6</v>
      </c>
      <c r="H74" s="459">
        <v>67</v>
      </c>
      <c r="I74" s="444">
        <f t="shared" ca="1" si="5"/>
        <v>1816582.1356627704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7433.7966767432135</v>
      </c>
      <c r="L74" s="444">
        <f t="shared" ca="1" si="3"/>
        <v>1791544.9990951146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-3058703.282230692</v>
      </c>
      <c r="C75" s="447">
        <f t="shared" si="0"/>
        <v>100747.55675784221</v>
      </c>
      <c r="D75" s="447">
        <f t="shared" ca="1" si="9"/>
        <v>-83747.025120351464</v>
      </c>
      <c r="E75" s="447">
        <f t="shared" ca="1" si="1"/>
        <v>-3243197.8641088856</v>
      </c>
      <c r="F75" s="431"/>
      <c r="G75" s="459">
        <f t="shared" si="10"/>
        <v>6</v>
      </c>
      <c r="H75" s="459">
        <v>68</v>
      </c>
      <c r="I75" s="444">
        <f t="shared" ca="1" si="5"/>
        <v>1791544.9990951146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7426.971957355393</v>
      </c>
      <c r="L75" s="444">
        <f t="shared" ca="1" si="3"/>
        <v>1789900.2417226499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-3243197.8641088856</v>
      </c>
      <c r="C76" s="447">
        <f t="shared" si="0"/>
        <v>100747.55675784221</v>
      </c>
      <c r="D76" s="447">
        <f t="shared" ca="1" si="9"/>
        <v>-83747.025120351464</v>
      </c>
      <c r="E76" s="447">
        <f t="shared" ca="1" si="1"/>
        <v>-3427692.4459870793</v>
      </c>
      <c r="F76" s="431"/>
      <c r="G76" s="459">
        <f t="shared" si="10"/>
        <v>6</v>
      </c>
      <c r="H76" s="459">
        <v>69</v>
      </c>
      <c r="I76" s="444">
        <f t="shared" ca="1" si="5"/>
        <v>1789900.2417226499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7420.1188016367896</v>
      </c>
      <c r="L76" s="444">
        <f t="shared" ca="1" si="3"/>
        <v>1788248.6311944665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-3427692.4459870793</v>
      </c>
      <c r="C77" s="447">
        <f t="shared" si="0"/>
        <v>100747.55675784221</v>
      </c>
      <c r="D77" s="447">
        <f t="shared" ca="1" si="9"/>
        <v>-83747.025120351464</v>
      </c>
      <c r="E77" s="447">
        <f t="shared" ca="1" si="1"/>
        <v>-3612187.0278652729</v>
      </c>
      <c r="F77" s="431"/>
      <c r="G77" s="459">
        <f t="shared" si="10"/>
        <v>6</v>
      </c>
      <c r="H77" s="459">
        <v>70</v>
      </c>
      <c r="I77" s="444">
        <f t="shared" ca="1" si="5"/>
        <v>1788248.6311944665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7413.2370911026919</v>
      </c>
      <c r="L77" s="444">
        <f t="shared" ca="1" si="3"/>
        <v>1786590.1389557489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-3612187.0278652729</v>
      </c>
      <c r="C78" s="447">
        <f t="shared" si="0"/>
        <v>100747.55675784221</v>
      </c>
      <c r="D78" s="447">
        <f t="shared" ca="1" si="9"/>
        <v>-83747.025120351464</v>
      </c>
      <c r="E78" s="447">
        <f t="shared" ca="1" si="1"/>
        <v>-3796681.6097434666</v>
      </c>
      <c r="F78" s="431"/>
      <c r="G78" s="459">
        <f t="shared" si="10"/>
        <v>6</v>
      </c>
      <c r="H78" s="459">
        <v>71</v>
      </c>
      <c r="I78" s="444">
        <f t="shared" ca="1" si="5"/>
        <v>1786590.1389557489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7406.3267067747029</v>
      </c>
      <c r="L78" s="444">
        <f t="shared" ca="1" si="3"/>
        <v>1784924.7363327034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-3796681.6097434666</v>
      </c>
      <c r="C79" s="447">
        <f t="shared" si="0"/>
        <v>100747.55675784221</v>
      </c>
      <c r="D79" s="447">
        <f t="shared" ca="1" si="9"/>
        <v>-83747.025120351464</v>
      </c>
      <c r="E79" s="447">
        <f t="shared" ca="1" si="1"/>
        <v>-3981176.1916216603</v>
      </c>
      <c r="F79" s="431"/>
      <c r="G79" s="459">
        <f t="shared" si="10"/>
        <v>6</v>
      </c>
      <c r="H79" s="459">
        <v>72</v>
      </c>
      <c r="I79" s="444">
        <f t="shared" ca="1" si="5"/>
        <v>1784924.7363327034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7399.387529178679</v>
      </c>
      <c r="L79" s="444">
        <f t="shared" ca="1" si="3"/>
        <v>1783252.3945320619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-3981176.1916216603</v>
      </c>
      <c r="C80" s="447">
        <f t="shared" si="0"/>
        <v>100747.55675784221</v>
      </c>
      <c r="D80" s="447">
        <f t="shared" ca="1" si="9"/>
        <v>-83747.025120351464</v>
      </c>
      <c r="E80" s="447">
        <f t="shared" ca="1" si="1"/>
        <v>-4165670.7734998539</v>
      </c>
      <c r="F80" s="431"/>
      <c r="G80" s="459">
        <f>G79+1</f>
        <v>7</v>
      </c>
      <c r="H80" s="459">
        <v>73</v>
      </c>
      <c r="I80" s="444">
        <f t="shared" ca="1" si="5"/>
        <v>1783252.3945320619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7392.419438342672</v>
      </c>
      <c r="L80" s="444">
        <f t="shared" ca="1" si="3"/>
        <v>1781573.0846405842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-4165670.7734998539</v>
      </c>
      <c r="C81" s="447">
        <f t="shared" si="0"/>
        <v>100747.55675784221</v>
      </c>
      <c r="D81" s="447">
        <f t="shared" ca="1" si="9"/>
        <v>-83747.025120351464</v>
      </c>
      <c r="E81" s="447">
        <f t="shared" ca="1" si="1"/>
        <v>-4350165.3553780476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1781573.0846405842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7385.4223137948493</v>
      </c>
      <c r="L81" s="444">
        <f t="shared" ca="1" si="3"/>
        <v>1779886.7776245589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-4350165.3553780476</v>
      </c>
      <c r="C82" s="447">
        <f t="shared" si="0"/>
        <v>100747.55675784221</v>
      </c>
      <c r="D82" s="447">
        <f t="shared" ca="1" si="9"/>
        <v>-83747.025120351464</v>
      </c>
      <c r="E82" s="447">
        <f t="shared" ca="1" si="1"/>
        <v>-4534659.9372562412</v>
      </c>
      <c r="F82" s="431"/>
      <c r="G82" s="459">
        <f t="shared" si="11"/>
        <v>7</v>
      </c>
      <c r="H82" s="459">
        <v>75</v>
      </c>
      <c r="I82" s="444">
        <f t="shared" ca="1" si="5"/>
        <v>1779886.7776245589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7378.3960345614096</v>
      </c>
      <c r="L82" s="444">
        <f t="shared" ca="1" si="3"/>
        <v>1778193.4443293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-4534659.9372562412</v>
      </c>
      <c r="C83" s="447">
        <f t="shared" si="0"/>
        <v>100747.55675784221</v>
      </c>
      <c r="D83" s="447">
        <f t="shared" ca="1" si="9"/>
        <v>-83747.025120351464</v>
      </c>
      <c r="E83" s="447">
        <f t="shared" ca="1" si="1"/>
        <v>-4719154.5191344349</v>
      </c>
      <c r="F83" s="431"/>
      <c r="G83" s="459">
        <f t="shared" si="11"/>
        <v>7</v>
      </c>
      <c r="H83" s="459">
        <v>76</v>
      </c>
      <c r="I83" s="444">
        <f t="shared" ca="1" si="5"/>
        <v>1778193.4443293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7371.3404791644989</v>
      </c>
      <c r="L83" s="444">
        <f t="shared" ca="1" si="3"/>
        <v>1776493.0554786441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-4719154.5191344349</v>
      </c>
      <c r="C84" s="447">
        <f t="shared" si="0"/>
        <v>100747.55675784221</v>
      </c>
      <c r="D84" s="447">
        <f t="shared" ca="1" si="9"/>
        <v>-83747.025120351464</v>
      </c>
      <c r="E84" s="447">
        <f t="shared" ca="1" si="1"/>
        <v>-4903649.1010126285</v>
      </c>
      <c r="F84" s="431"/>
      <c r="G84" s="459">
        <f t="shared" si="11"/>
        <v>7</v>
      </c>
      <c r="H84" s="459">
        <v>77</v>
      </c>
      <c r="I84" s="444">
        <f t="shared" ca="1" si="5"/>
        <v>1776493.0554786441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7364.2555256200994</v>
      </c>
      <c r="L84" s="444">
        <f t="shared" ca="1" si="3"/>
        <v>1774785.581674444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-4903649.1010126285</v>
      </c>
      <c r="C85" s="447">
        <f t="shared" si="0"/>
        <v>100747.55675784221</v>
      </c>
      <c r="D85" s="447">
        <f t="shared" ca="1" si="9"/>
        <v>-83747.025120351464</v>
      </c>
      <c r="E85" s="447">
        <f t="shared" ca="1" si="1"/>
        <v>-5088143.6828908222</v>
      </c>
      <c r="F85" s="431"/>
      <c r="G85" s="459">
        <f t="shared" si="11"/>
        <v>7</v>
      </c>
      <c r="H85" s="459">
        <v>78</v>
      </c>
      <c r="I85" s="444">
        <f t="shared" ca="1" si="5"/>
        <v>1774785.581674444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7357.1410514359322</v>
      </c>
      <c r="L85" s="444">
        <f t="shared" ca="1" si="3"/>
        <v>1773070.9933960596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-5088143.6828908222</v>
      </c>
      <c r="C86" s="447">
        <f t="shared" si="0"/>
        <v>100747.55675784221</v>
      </c>
      <c r="D86" s="447">
        <f t="shared" ca="1" si="9"/>
        <v>-83747.025120351464</v>
      </c>
      <c r="E86" s="447">
        <f t="shared" ca="1" si="1"/>
        <v>-5272638.2647690158</v>
      </c>
      <c r="F86" s="431"/>
      <c r="G86" s="459">
        <f t="shared" si="11"/>
        <v>7</v>
      </c>
      <c r="H86" s="459">
        <v>79</v>
      </c>
      <c r="I86" s="444">
        <f t="shared" ca="1" si="5"/>
        <v>1773070.9933960596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7349.9969336093309</v>
      </c>
      <c r="L86" s="444">
        <f t="shared" ca="1" si="3"/>
        <v>1771349.2609998486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-5272638.2647690158</v>
      </c>
      <c r="C87" s="447">
        <f t="shared" si="0"/>
        <v>100747.55675784221</v>
      </c>
      <c r="D87" s="447">
        <f t="shared" ca="1" si="9"/>
        <v>-83747.025120351464</v>
      </c>
      <c r="E87" s="447">
        <f t="shared" ca="1" si="1"/>
        <v>-5457132.8466472095</v>
      </c>
      <c r="F87" s="431"/>
      <c r="G87" s="459">
        <f t="shared" si="11"/>
        <v>7</v>
      </c>
      <c r="H87" s="459">
        <v>80</v>
      </c>
      <c r="I87" s="444">
        <f t="shared" ca="1" si="5"/>
        <v>1771349.2609998486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7342.8230486251177</v>
      </c>
      <c r="L87" s="444">
        <f t="shared" ca="1" si="3"/>
        <v>1769620.3547186535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-5457132.8466472095</v>
      </c>
      <c r="C88" s="447">
        <f t="shared" si="0"/>
        <v>100747.55675784221</v>
      </c>
      <c r="D88" s="447">
        <f t="shared" ca="1" si="9"/>
        <v>-83747.025120351464</v>
      </c>
      <c r="E88" s="447">
        <f t="shared" ca="1" si="1"/>
        <v>-5641627.4285254031</v>
      </c>
      <c r="F88" s="431"/>
      <c r="G88" s="459">
        <f t="shared" si="11"/>
        <v>7</v>
      </c>
      <c r="H88" s="459">
        <v>81</v>
      </c>
      <c r="I88" s="444">
        <f t="shared" ca="1" si="5"/>
        <v>1769620.3547186535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7335.6192724534712</v>
      </c>
      <c r="L88" s="444">
        <f t="shared" ca="1" si="3"/>
        <v>1767884.2446612867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-5641627.4285254031</v>
      </c>
      <c r="C89" s="447">
        <f t="shared" si="0"/>
        <v>100747.55675784221</v>
      </c>
      <c r="D89" s="447">
        <f t="shared" ca="1" si="9"/>
        <v>-83747.025120351464</v>
      </c>
      <c r="E89" s="447">
        <f t="shared" ca="1" si="1"/>
        <v>-5826122.0104035968</v>
      </c>
      <c r="F89" s="431"/>
      <c r="G89" s="459">
        <f t="shared" si="11"/>
        <v>7</v>
      </c>
      <c r="H89" s="459">
        <v>82</v>
      </c>
      <c r="I89" s="444">
        <f t="shared" ca="1" si="5"/>
        <v>1767884.2446612867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7328.3854805477758</v>
      </c>
      <c r="L89" s="444">
        <f t="shared" ca="1" si="3"/>
        <v>1766140.9008120142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-5826122.0104035968</v>
      </c>
      <c r="C90" s="447">
        <f t="shared" si="0"/>
        <v>100747.55675784221</v>
      </c>
      <c r="D90" s="447">
        <f t="shared" ca="1" si="9"/>
        <v>-83747.025120351464</v>
      </c>
      <c r="E90" s="447">
        <f t="shared" ca="1" si="1"/>
        <v>-6010616.5922817905</v>
      </c>
      <c r="F90" s="431"/>
      <c r="G90" s="459">
        <f t="shared" si="11"/>
        <v>7</v>
      </c>
      <c r="H90" s="459">
        <v>83</v>
      </c>
      <c r="I90" s="444">
        <f t="shared" ca="1" si="5"/>
        <v>1766140.9008120142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7321.1215478424738</v>
      </c>
      <c r="L90" s="444">
        <f t="shared" ca="1" si="3"/>
        <v>1764390.2930300364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-6010616.5922817905</v>
      </c>
      <c r="C91" s="447">
        <f t="shared" si="0"/>
        <v>100747.55675784221</v>
      </c>
      <c r="D91" s="447">
        <f t="shared" ca="1" si="9"/>
        <v>-83747.025120351464</v>
      </c>
      <c r="E91" s="447">
        <f t="shared" ca="1" si="1"/>
        <v>-6195111.1741599841</v>
      </c>
      <c r="F91" s="431"/>
      <c r="G91" s="459">
        <f t="shared" si="11"/>
        <v>7</v>
      </c>
      <c r="H91" s="459">
        <v>84</v>
      </c>
      <c r="I91" s="444">
        <f t="shared" ca="1" si="5"/>
        <v>1764390.2930300364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7313.8273487509005</v>
      </c>
      <c r="L91" s="444">
        <f t="shared" ca="1" si="3"/>
        <v>1762632.3910489671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-6195111.1741599841</v>
      </c>
      <c r="C92" s="447">
        <f t="shared" si="0"/>
        <v>100747.55675784221</v>
      </c>
      <c r="D92" s="447">
        <f t="shared" ca="1" si="9"/>
        <v>-83747.025120351464</v>
      </c>
      <c r="E92" s="447">
        <f t="shared" ca="1" si="1"/>
        <v>-6379605.7560381778</v>
      </c>
      <c r="F92" s="431"/>
      <c r="G92" s="459">
        <f>G91+1</f>
        <v>8</v>
      </c>
      <c r="H92" s="459">
        <v>85</v>
      </c>
      <c r="I92" s="444">
        <f t="shared" ca="1" si="5"/>
        <v>1762632.3910489671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7306.5027571631108</v>
      </c>
      <c r="L92" s="444">
        <f t="shared" ca="1" si="3"/>
        <v>1760867.1644763099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-6379605.7560381778</v>
      </c>
      <c r="C93" s="447">
        <f t="shared" si="0"/>
        <v>100747.55675784221</v>
      </c>
      <c r="D93" s="447">
        <f t="shared" ca="1" si="9"/>
        <v>-83747.025120351464</v>
      </c>
      <c r="E93" s="447">
        <f t="shared" ca="1" si="1"/>
        <v>-6564100.3379163714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1760867.1644763099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7299.1476464437073</v>
      </c>
      <c r="L93" s="444">
        <f t="shared" ca="1" si="3"/>
        <v>1759094.5827929333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-6564100.3379163714</v>
      </c>
      <c r="C94" s="447">
        <f t="shared" si="0"/>
        <v>100747.55675784221</v>
      </c>
      <c r="D94" s="447">
        <f t="shared" ca="1" si="9"/>
        <v>-83747.025120351464</v>
      </c>
      <c r="E94" s="447">
        <f t="shared" ca="1" si="1"/>
        <v>-6748594.9197945651</v>
      </c>
      <c r="F94" s="431"/>
      <c r="G94" s="459">
        <f t="shared" si="12"/>
        <v>8</v>
      </c>
      <c r="H94" s="459">
        <v>87</v>
      </c>
      <c r="I94" s="444">
        <f t="shared" ca="1" si="5"/>
        <v>1759094.5827929333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7291.7618894296384</v>
      </c>
      <c r="L94" s="444">
        <f t="shared" ca="1" si="3"/>
        <v>1757314.6153525426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-6748594.9197945651</v>
      </c>
      <c r="C95" s="447">
        <f t="shared" si="0"/>
        <v>100747.55675784221</v>
      </c>
      <c r="D95" s="447">
        <f t="shared" ca="1" si="9"/>
        <v>-83747.025120351464</v>
      </c>
      <c r="E95" s="447">
        <f t="shared" ca="1" si="1"/>
        <v>-6933089.5016727587</v>
      </c>
      <c r="F95" s="431"/>
      <c r="G95" s="459">
        <f t="shared" si="12"/>
        <v>8</v>
      </c>
      <c r="H95" s="459">
        <v>88</v>
      </c>
      <c r="I95" s="444">
        <f t="shared" ca="1" si="5"/>
        <v>1757314.6153525426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7284.3453584280096</v>
      </c>
      <c r="L95" s="444">
        <f t="shared" ca="1" si="3"/>
        <v>1755527.2313811504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-6933089.5016727587</v>
      </c>
      <c r="C96" s="447">
        <f t="shared" si="0"/>
        <v>100747.55675784221</v>
      </c>
      <c r="D96" s="447">
        <f t="shared" ca="1" si="9"/>
        <v>-83747.025120351464</v>
      </c>
      <c r="E96" s="447">
        <f t="shared" ca="1" si="1"/>
        <v>-7117584.0835509524</v>
      </c>
      <c r="F96" s="431"/>
      <c r="G96" s="459">
        <f t="shared" si="12"/>
        <v>8</v>
      </c>
      <c r="H96" s="459">
        <v>89</v>
      </c>
      <c r="I96" s="444">
        <f t="shared" ca="1" si="5"/>
        <v>1755527.2313811504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7276.8979252138743</v>
      </c>
      <c r="L96" s="444">
        <f t="shared" ca="1" si="3"/>
        <v>1753732.3999765441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-7117584.0835509524</v>
      </c>
      <c r="C97" s="447">
        <f t="shared" si="0"/>
        <v>100747.55675784221</v>
      </c>
      <c r="D97" s="447">
        <f t="shared" ca="1" si="9"/>
        <v>-83747.025120351464</v>
      </c>
      <c r="E97" s="447">
        <f t="shared" ca="1" si="1"/>
        <v>-7302078.665429146</v>
      </c>
      <c r="F97" s="431"/>
      <c r="G97" s="459">
        <f t="shared" si="12"/>
        <v>8</v>
      </c>
      <c r="H97" s="459">
        <v>90</v>
      </c>
      <c r="I97" s="444">
        <f t="shared" ca="1" si="5"/>
        <v>1753732.3999765441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7269.4194610280156</v>
      </c>
      <c r="L97" s="444">
        <f t="shared" ca="1" si="3"/>
        <v>1751930.0901077518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-7302078.665429146</v>
      </c>
      <c r="C98" s="447">
        <f t="shared" si="0"/>
        <v>100747.55675784221</v>
      </c>
      <c r="D98" s="447">
        <f t="shared" ca="1" si="9"/>
        <v>-83747.025120351464</v>
      </c>
      <c r="E98" s="447">
        <f t="shared" ca="1" si="1"/>
        <v>-7486573.2473073397</v>
      </c>
      <c r="F98" s="431"/>
      <c r="G98" s="459">
        <f t="shared" si="12"/>
        <v>8</v>
      </c>
      <c r="H98" s="459">
        <v>91</v>
      </c>
      <c r="I98" s="444">
        <f t="shared" ca="1" si="5"/>
        <v>1751930.0901077518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7261.909836574715</v>
      </c>
      <c r="L98" s="444">
        <f t="shared" ca="1" si="3"/>
        <v>1750120.2706145062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-7486573.2473073397</v>
      </c>
      <c r="C99" s="447">
        <f t="shared" si="0"/>
        <v>100747.55675784221</v>
      </c>
      <c r="D99" s="447">
        <f t="shared" ca="1" si="9"/>
        <v>-83747.025120351464</v>
      </c>
      <c r="E99" s="447">
        <f t="shared" ca="1" si="1"/>
        <v>-7671067.8291855333</v>
      </c>
      <c r="F99" s="431"/>
      <c r="G99" s="459">
        <f t="shared" si="12"/>
        <v>8</v>
      </c>
      <c r="H99" s="459">
        <v>92</v>
      </c>
      <c r="I99" s="444">
        <f t="shared" ca="1" si="5"/>
        <v>1750120.2706145062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7254.3689220195238</v>
      </c>
      <c r="L99" s="444">
        <f t="shared" ca="1" si="3"/>
        <v>1748302.9102067056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-7671067.8291855333</v>
      </c>
      <c r="C100" s="447">
        <f t="shared" si="0"/>
        <v>100747.55675784221</v>
      </c>
      <c r="D100" s="447">
        <f t="shared" ca="1" si="9"/>
        <v>-83747.025120351464</v>
      </c>
      <c r="E100" s="447">
        <f t="shared" ca="1" si="1"/>
        <v>-7855562.411063727</v>
      </c>
      <c r="F100" s="431"/>
      <c r="G100" s="459">
        <f t="shared" si="12"/>
        <v>8</v>
      </c>
      <c r="H100" s="459">
        <v>93</v>
      </c>
      <c r="I100" s="444">
        <f t="shared" ca="1" si="5"/>
        <v>1748302.9102067056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7246.7965869870231</v>
      </c>
      <c r="L100" s="444">
        <f t="shared" ca="1" si="3"/>
        <v>1746477.9774638724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-7855562.411063727</v>
      </c>
      <c r="C101" s="447">
        <f t="shared" si="0"/>
        <v>100747.55675784221</v>
      </c>
      <c r="D101" s="447">
        <f t="shared" ca="1" si="9"/>
        <v>-83747.025120351464</v>
      </c>
      <c r="E101" s="447">
        <f t="shared" ca="1" si="1"/>
        <v>-8040056.9929419206</v>
      </c>
      <c r="F101" s="431"/>
      <c r="G101" s="459">
        <f t="shared" si="12"/>
        <v>8</v>
      </c>
      <c r="H101" s="459">
        <v>94</v>
      </c>
      <c r="I101" s="444">
        <f t="shared" ca="1" si="5"/>
        <v>1746477.9774638724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7239.1927005585503</v>
      </c>
      <c r="L101" s="444">
        <f t="shared" ca="1" si="3"/>
        <v>1744645.4408346107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-8040056.9929419206</v>
      </c>
      <c r="C102" s="447">
        <f t="shared" si="0"/>
        <v>100747.55675784221</v>
      </c>
      <c r="D102" s="447">
        <f t="shared" ca="1" si="9"/>
        <v>-83747.025120351464</v>
      </c>
      <c r="E102" s="447">
        <f t="shared" ca="1" si="1"/>
        <v>-8224551.5748201143</v>
      </c>
      <c r="F102" s="431"/>
      <c r="G102" s="459">
        <f t="shared" si="12"/>
        <v>8</v>
      </c>
      <c r="H102" s="459">
        <v>95</v>
      </c>
      <c r="I102" s="444">
        <f t="shared" ca="1" si="5"/>
        <v>1744645.4408346107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7231.5571312699603</v>
      </c>
      <c r="L102" s="444">
        <f t="shared" ca="1" si="3"/>
        <v>1742805.2686360604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-8224551.5748201143</v>
      </c>
      <c r="C103" s="447">
        <f t="shared" si="0"/>
        <v>100747.55675784221</v>
      </c>
      <c r="D103" s="447">
        <f t="shared" ca="1" si="9"/>
        <v>-83747.025120351464</v>
      </c>
      <c r="E103" s="447">
        <f t="shared" ca="1" si="1"/>
        <v>-8409046.1566983089</v>
      </c>
      <c r="F103" s="431"/>
      <c r="G103" s="459">
        <f t="shared" si="12"/>
        <v>8</v>
      </c>
      <c r="H103" s="459">
        <v>96</v>
      </c>
      <c r="I103" s="444">
        <f t="shared" ca="1" si="5"/>
        <v>1742805.2686360604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7223.8897471093333</v>
      </c>
      <c r="L103" s="444">
        <f t="shared" ca="1" si="3"/>
        <v>1740957.4290533494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-8409046.1566983089</v>
      </c>
      <c r="C104" s="447">
        <f t="shared" si="0"/>
        <v>75560.667568381657</v>
      </c>
      <c r="D104" s="447">
        <f t="shared" ca="1" si="9"/>
        <v>-83747.025120351464</v>
      </c>
      <c r="E104" s="447">
        <f t="shared" ca="1" si="1"/>
        <v>-8568353.8493870422</v>
      </c>
      <c r="F104" s="431"/>
      <c r="G104" s="459">
        <f>G103+1</f>
        <v>9</v>
      </c>
      <c r="H104" s="459">
        <v>97</v>
      </c>
      <c r="I104" s="444">
        <f t="shared" ca="1" si="5"/>
        <v>1740957.4290533494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7216.190415514704</v>
      </c>
      <c r="L104" s="444">
        <f t="shared" ca="1" si="3"/>
        <v>1739101.8901390438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-8568353.8493870422</v>
      </c>
      <c r="C105" s="447">
        <f t="shared" si="0"/>
        <v>0</v>
      </c>
      <c r="D105" s="447">
        <f t="shared" ca="1" si="9"/>
        <v>-83747.025120351464</v>
      </c>
      <c r="E105" s="447">
        <f t="shared" ca="1" si="1"/>
        <v>-8652100.8745073937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1739101.8901390438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7211.276085038432</v>
      </c>
      <c r="L105" s="444">
        <f t="shared" ca="1" si="3"/>
        <v>1737917.5364942621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-8652100.8745073937</v>
      </c>
      <c r="C106" s="447">
        <f t="shared" si="0"/>
        <v>0</v>
      </c>
      <c r="D106" s="447">
        <f t="shared" ca="1" si="9"/>
        <v>-83747.025120351464</v>
      </c>
      <c r="E106" s="447">
        <f t="shared" ca="1" si="1"/>
        <v>-8735847.8996277452</v>
      </c>
      <c r="F106" s="431"/>
      <c r="G106" s="459">
        <f t="shared" si="13"/>
        <v>9</v>
      </c>
      <c r="H106" s="459">
        <v>99</v>
      </c>
      <c r="I106" s="444">
        <f t="shared" ca="1" si="5"/>
        <v>1737917.5364942621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7206.3412781851739</v>
      </c>
      <c r="L106" s="444">
        <f t="shared" ca="1" si="3"/>
        <v>1736728.248042627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-8735847.8996277452</v>
      </c>
      <c r="C107" s="447">
        <f t="shared" si="0"/>
        <v>0</v>
      </c>
      <c r="D107" s="447">
        <f t="shared" ca="1" si="9"/>
        <v>-83747.025120351464</v>
      </c>
      <c r="E107" s="447">
        <f t="shared" ca="1" si="1"/>
        <v>-8819594.9247480966</v>
      </c>
      <c r="F107" s="431"/>
      <c r="G107" s="459">
        <f t="shared" si="13"/>
        <v>9</v>
      </c>
      <c r="H107" s="459">
        <v>100</v>
      </c>
      <c r="I107" s="444">
        <f t="shared" ca="1" si="5"/>
        <v>1736728.248042627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7201.385909636695</v>
      </c>
      <c r="L107" s="444">
        <f t="shared" ca="1" si="3"/>
        <v>1735534.0042224436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-8819594.9247480966</v>
      </c>
      <c r="C108" s="447">
        <f t="shared" si="0"/>
        <v>0</v>
      </c>
      <c r="D108" s="447">
        <f t="shared" ca="1" si="9"/>
        <v>-83747.025120351464</v>
      </c>
      <c r="E108" s="447">
        <f t="shared" ca="1" si="1"/>
        <v>-8903341.9498684481</v>
      </c>
      <c r="F108" s="431"/>
      <c r="G108" s="459">
        <f t="shared" si="13"/>
        <v>9</v>
      </c>
      <c r="H108" s="459">
        <v>101</v>
      </c>
      <c r="I108" s="444">
        <f t="shared" ca="1" si="5"/>
        <v>1735534.0042224436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7196.4098937192639</v>
      </c>
      <c r="L108" s="444">
        <f t="shared" ca="1" si="3"/>
        <v>1734334.7843863426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-8903341.9498684481</v>
      </c>
      <c r="C109" s="447">
        <f t="shared" si="0"/>
        <v>0</v>
      </c>
      <c r="D109" s="447">
        <f t="shared" ca="1" si="9"/>
        <v>-83747.025120351464</v>
      </c>
      <c r="E109" s="447">
        <f t="shared" ca="1" si="1"/>
        <v>-8987088.9749887995</v>
      </c>
      <c r="F109" s="431"/>
      <c r="G109" s="459">
        <f t="shared" si="13"/>
        <v>9</v>
      </c>
      <c r="H109" s="459">
        <v>102</v>
      </c>
      <c r="I109" s="444">
        <f t="shared" ca="1" si="5"/>
        <v>1734334.7843863426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7191.4131444021759</v>
      </c>
      <c r="L109" s="444">
        <f t="shared" ca="1" si="3"/>
        <v>1733130.5678009246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-8987088.9749887995</v>
      </c>
      <c r="C110" s="447">
        <f t="shared" si="0"/>
        <v>0</v>
      </c>
      <c r="D110" s="447">
        <f t="shared" ca="1" si="9"/>
        <v>-83747.025120351464</v>
      </c>
      <c r="E110" s="447">
        <f t="shared" ca="1" si="1"/>
        <v>-9070836.000109151</v>
      </c>
      <c r="F110" s="431"/>
      <c r="G110" s="459">
        <f t="shared" si="13"/>
        <v>9</v>
      </c>
      <c r="H110" s="459">
        <v>103</v>
      </c>
      <c r="I110" s="444">
        <f t="shared" ca="1" si="5"/>
        <v>1733130.5678009246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7186.3955752962684</v>
      </c>
      <c r="L110" s="444">
        <f t="shared" ca="1" si="3"/>
        <v>1731921.3336464008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-9070836.000109151</v>
      </c>
      <c r="C111" s="447">
        <f t="shared" si="0"/>
        <v>0</v>
      </c>
      <c r="D111" s="447">
        <f t="shared" ca="1" si="9"/>
        <v>-83747.025120351464</v>
      </c>
      <c r="E111" s="447">
        <f t="shared" ca="1" si="1"/>
        <v>-9154583.0252295025</v>
      </c>
      <c r="F111" s="431"/>
      <c r="G111" s="459">
        <f t="shared" si="13"/>
        <v>9</v>
      </c>
      <c r="H111" s="459">
        <v>104</v>
      </c>
      <c r="I111" s="444">
        <f t="shared" ca="1" si="5"/>
        <v>1731921.3336464008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7181.3570996524186</v>
      </c>
      <c r="L111" s="444">
        <f t="shared" ca="1" si="3"/>
        <v>1730707.0610162332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-9154583.0252295025</v>
      </c>
      <c r="C112" s="447">
        <f t="shared" si="0"/>
        <v>0</v>
      </c>
      <c r="D112" s="447">
        <f t="shared" ca="1" si="9"/>
        <v>-83747.025120351464</v>
      </c>
      <c r="E112" s="447">
        <f t="shared" ca="1" si="1"/>
        <v>-9238330.0503498539</v>
      </c>
      <c r="F112" s="431"/>
      <c r="G112" s="459">
        <f t="shared" si="13"/>
        <v>9</v>
      </c>
      <c r="H112" s="459">
        <v>105</v>
      </c>
      <c r="I112" s="444">
        <f t="shared" ca="1" si="5"/>
        <v>1730707.0610162332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7176.2976303600526</v>
      </c>
      <c r="L112" s="444">
        <f t="shared" ca="1" si="3"/>
        <v>1729487.7289167731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-9238330.0503498539</v>
      </c>
      <c r="C113" s="447">
        <f t="shared" si="0"/>
        <v>0</v>
      </c>
      <c r="D113" s="447">
        <f t="shared" ca="1" si="9"/>
        <v>-83747.025120351464</v>
      </c>
      <c r="E113" s="447">
        <f t="shared" ca="1" si="1"/>
        <v>-9322077.0754702054</v>
      </c>
      <c r="F113" s="431"/>
      <c r="G113" s="459">
        <f t="shared" si="13"/>
        <v>9</v>
      </c>
      <c r="H113" s="459">
        <v>106</v>
      </c>
      <c r="I113" s="444">
        <f t="shared" ca="1" si="5"/>
        <v>1729487.7289167731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7171.2170799456371</v>
      </c>
      <c r="L113" s="444">
        <f t="shared" ca="1" si="3"/>
        <v>1728263.3162668985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-9322077.0754702054</v>
      </c>
      <c r="C114" s="447">
        <f t="shared" si="0"/>
        <v>0</v>
      </c>
      <c r="D114" s="447">
        <f t="shared" ca="1" si="9"/>
        <v>-83747.025120351464</v>
      </c>
      <c r="E114" s="447">
        <f t="shared" ca="1" si="1"/>
        <v>-9405824.1005905569</v>
      </c>
      <c r="F114" s="431"/>
      <c r="G114" s="459">
        <f t="shared" si="13"/>
        <v>9</v>
      </c>
      <c r="H114" s="459">
        <v>107</v>
      </c>
      <c r="I114" s="444">
        <f t="shared" ca="1" si="5"/>
        <v>1728263.3162668985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7166.1153605711597</v>
      </c>
      <c r="L114" s="444">
        <f t="shared" ca="1" si="3"/>
        <v>1727033.8018976494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-9405824.1005905569</v>
      </c>
      <c r="C115" s="447">
        <f t="shared" si="0"/>
        <v>0</v>
      </c>
      <c r="D115" s="447">
        <f t="shared" ca="1" si="9"/>
        <v>-83747.025120351464</v>
      </c>
      <c r="E115" s="447">
        <f t="shared" ca="1" si="1"/>
        <v>-9489571.1257109083</v>
      </c>
      <c r="F115" s="431"/>
      <c r="G115" s="459">
        <f t="shared" si="13"/>
        <v>9</v>
      </c>
      <c r="H115" s="459">
        <v>108</v>
      </c>
      <c r="I115" s="444">
        <f t="shared" ca="1" si="5"/>
        <v>1727033.8018976494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7160.9923840326228</v>
      </c>
      <c r="L115" s="444">
        <f t="shared" ca="1" si="3"/>
        <v>1725799.1645518618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-9489571.1257109083</v>
      </c>
      <c r="C116" s="447">
        <f t="shared" si="0"/>
        <v>0</v>
      </c>
      <c r="D116" s="447">
        <f t="shared" ca="1" si="9"/>
        <v>-83747.025120351464</v>
      </c>
      <c r="E116" s="447">
        <f t="shared" ca="1" si="1"/>
        <v>-9573318.1508312598</v>
      </c>
      <c r="F116" s="431"/>
      <c r="G116" s="459">
        <f>G115+1</f>
        <v>10</v>
      </c>
      <c r="H116" s="459">
        <v>109</v>
      </c>
      <c r="I116" s="444">
        <f t="shared" ca="1" si="5"/>
        <v>1725799.1645518618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7155.8480617585055</v>
      </c>
      <c r="L116" s="444">
        <f t="shared" ca="1" si="3"/>
        <v>1724559.3828838002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-9573318.1508312598</v>
      </c>
      <c r="C117" s="447">
        <f t="shared" si="0"/>
        <v>0</v>
      </c>
      <c r="D117" s="447">
        <f t="shared" ca="1" si="9"/>
        <v>-83747.025120351464</v>
      </c>
      <c r="E117" s="447">
        <f t="shared" ca="1" si="1"/>
        <v>-9657065.1759516113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1724559.3828838002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7150.6823048082497</v>
      </c>
      <c r="L117" s="444">
        <f t="shared" ca="1" si="3"/>
        <v>1723314.4354587882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-9657065.1759516113</v>
      </c>
      <c r="C118" s="447">
        <f t="shared" si="0"/>
        <v>0</v>
      </c>
      <c r="D118" s="447">
        <f t="shared" ca="1" si="9"/>
        <v>-83747.025120351464</v>
      </c>
      <c r="E118" s="447">
        <f t="shared" ca="1" si="1"/>
        <v>-9740812.2010719627</v>
      </c>
      <c r="F118" s="431"/>
      <c r="G118" s="459">
        <f t="shared" si="14"/>
        <v>10</v>
      </c>
      <c r="H118" s="459">
        <v>111</v>
      </c>
      <c r="I118" s="444">
        <f t="shared" ca="1" si="5"/>
        <v>1723314.4354587882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7145.4950238706997</v>
      </c>
      <c r="L118" s="444">
        <f t="shared" ca="1" si="3"/>
        <v>1722064.3007528386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-9740812.2010719627</v>
      </c>
      <c r="C119" s="447">
        <f t="shared" si="0"/>
        <v>0</v>
      </c>
      <c r="D119" s="447">
        <f t="shared" ca="1" si="9"/>
        <v>-83747.025120351464</v>
      </c>
      <c r="E119" s="447">
        <f t="shared" ca="1" si="1"/>
        <v>-9824559.2261923142</v>
      </c>
      <c r="F119" s="431"/>
      <c r="G119" s="459">
        <f t="shared" si="14"/>
        <v>10</v>
      </c>
      <c r="H119" s="459">
        <v>112</v>
      </c>
      <c r="I119" s="444">
        <f t="shared" ca="1" si="5"/>
        <v>1722064.3007528386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7140.2861292625757</v>
      </c>
      <c r="L119" s="444">
        <f t="shared" ca="1" si="3"/>
        <v>1720808.957152281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-9824559.2261923142</v>
      </c>
      <c r="C120" s="447">
        <f t="shared" si="0"/>
        <v>0</v>
      </c>
      <c r="D120" s="447">
        <f t="shared" ca="1" si="9"/>
        <v>-83747.025120351464</v>
      </c>
      <c r="E120" s="447">
        <f t="shared" ca="1" si="1"/>
        <v>-9908306.2513126656</v>
      </c>
      <c r="F120" s="431"/>
      <c r="G120" s="459">
        <f t="shared" si="14"/>
        <v>10</v>
      </c>
      <c r="H120" s="459">
        <v>113</v>
      </c>
      <c r="I120" s="444">
        <f t="shared" ca="1" si="5"/>
        <v>1720808.957152281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7135.0555309269193</v>
      </c>
      <c r="L120" s="444">
        <f t="shared" ca="1" si="3"/>
        <v>1719548.3829533877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-9908306.2513126656</v>
      </c>
      <c r="C121" s="447">
        <f t="shared" si="0"/>
        <v>0</v>
      </c>
      <c r="D121" s="447">
        <f t="shared" ca="1" si="9"/>
        <v>-83747.025120351464</v>
      </c>
      <c r="E121" s="447">
        <f t="shared" ca="1" si="1"/>
        <v>-9992053.2764330171</v>
      </c>
      <c r="F121" s="431"/>
      <c r="G121" s="459">
        <f t="shared" si="14"/>
        <v>10</v>
      </c>
      <c r="H121" s="459">
        <v>114</v>
      </c>
      <c r="I121" s="444">
        <f t="shared" ca="1" si="5"/>
        <v>1719548.3829533877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7129.8031384315318</v>
      </c>
      <c r="L121" s="444">
        <f t="shared" ca="1" si="3"/>
        <v>1718282.5563619991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-9992053.2764330171</v>
      </c>
      <c r="C122" s="447">
        <f t="shared" si="0"/>
        <v>0</v>
      </c>
      <c r="D122" s="447">
        <f t="shared" ca="1" si="9"/>
        <v>-83747.025120351464</v>
      </c>
      <c r="E122" s="447">
        <f t="shared" ca="1" si="1"/>
        <v>-10075800.301553369</v>
      </c>
      <c r="F122" s="431"/>
      <c r="G122" s="459">
        <f t="shared" si="14"/>
        <v>10</v>
      </c>
      <c r="H122" s="459">
        <v>115</v>
      </c>
      <c r="I122" s="444">
        <f t="shared" ca="1" si="5"/>
        <v>1718282.5563619991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7124.5288609674135</v>
      </c>
      <c r="L122" s="444">
        <f t="shared" ca="1" si="3"/>
        <v>1717011.4554931463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-10075800.301553369</v>
      </c>
      <c r="C123" s="447">
        <f t="shared" si="0"/>
        <v>0</v>
      </c>
      <c r="D123" s="447">
        <f t="shared" ca="1" si="9"/>
        <v>-83747.025120351464</v>
      </c>
      <c r="E123" s="447">
        <f t="shared" ca="1" si="1"/>
        <v>-10159547.32667372</v>
      </c>
      <c r="F123" s="431"/>
      <c r="G123" s="459">
        <f t="shared" si="14"/>
        <v>10</v>
      </c>
      <c r="H123" s="459">
        <v>116</v>
      </c>
      <c r="I123" s="444">
        <f t="shared" ca="1" si="5"/>
        <v>1717011.4554931463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7119.2326073471922</v>
      </c>
      <c r="L123" s="444">
        <f t="shared" ca="1" si="3"/>
        <v>1715735.0583706733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-10159547.32667372</v>
      </c>
      <c r="C124" s="447">
        <f t="shared" si="0"/>
        <v>0</v>
      </c>
      <c r="D124" s="447">
        <f t="shared" ca="1" si="9"/>
        <v>-83747.025120351464</v>
      </c>
      <c r="E124" s="447">
        <f t="shared" ca="1" si="1"/>
        <v>-10243294.351794071</v>
      </c>
      <c r="F124" s="431"/>
      <c r="G124" s="459">
        <f t="shared" si="14"/>
        <v>10</v>
      </c>
      <c r="H124" s="459">
        <v>117</v>
      </c>
      <c r="I124" s="444">
        <f t="shared" ca="1" si="5"/>
        <v>1715735.0583706733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7113.9142860035545</v>
      </c>
      <c r="L124" s="444">
        <f t="shared" ca="1" si="3"/>
        <v>1714453.3429268566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-10243294.351794071</v>
      </c>
      <c r="C125" s="447">
        <f t="shared" si="0"/>
        <v>0</v>
      </c>
      <c r="D125" s="447">
        <f t="shared" ca="1" si="9"/>
        <v>-83747.025120351464</v>
      </c>
      <c r="E125" s="447">
        <f t="shared" ca="1" si="1"/>
        <v>-10327041.376914423</v>
      </c>
      <c r="F125" s="431"/>
      <c r="G125" s="459">
        <f t="shared" si="14"/>
        <v>10</v>
      </c>
      <c r="H125" s="459">
        <v>118</v>
      </c>
      <c r="I125" s="444">
        <f t="shared" ca="1" si="5"/>
        <v>1714453.3429268566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7108.5738049876518</v>
      </c>
      <c r="L125" s="444">
        <f t="shared" ca="1" si="3"/>
        <v>1713166.287002024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-10327041.376914423</v>
      </c>
      <c r="C126" s="447">
        <f t="shared" si="0"/>
        <v>0</v>
      </c>
      <c r="D126" s="447">
        <f t="shared" ca="1" si="9"/>
        <v>-83747.025120351464</v>
      </c>
      <c r="E126" s="447">
        <f t="shared" ca="1" si="1"/>
        <v>-10410788.402034774</v>
      </c>
      <c r="F126" s="431"/>
      <c r="G126" s="459">
        <f t="shared" si="14"/>
        <v>10</v>
      </c>
      <c r="H126" s="459">
        <v>119</v>
      </c>
      <c r="I126" s="444">
        <f t="shared" ca="1" si="5"/>
        <v>1713166.287002024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7103.2110719675156</v>
      </c>
      <c r="L126" s="444">
        <f t="shared" ca="1" si="3"/>
        <v>1711873.8683441714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-10410788.402034774</v>
      </c>
      <c r="C127" s="447">
        <f t="shared" si="0"/>
        <v>0</v>
      </c>
      <c r="D127" s="447">
        <f t="shared" ca="1" si="9"/>
        <v>-83747.025120351464</v>
      </c>
      <c r="E127" s="447">
        <f t="shared" ca="1" si="1"/>
        <v>-10494535.427155126</v>
      </c>
      <c r="F127" s="431"/>
      <c r="G127" s="459">
        <f t="shared" si="14"/>
        <v>10</v>
      </c>
      <c r="H127" s="459">
        <v>120</v>
      </c>
      <c r="I127" s="444">
        <f t="shared" ca="1" si="5"/>
        <v>1711873.8683441714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7097.825994226464</v>
      </c>
      <c r="L127" s="444">
        <f t="shared" ca="1" si="3"/>
        <v>1710576.0646085776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-10494535.427155126</v>
      </c>
      <c r="C128" s="447">
        <f t="shared" si="0"/>
        <v>0</v>
      </c>
      <c r="D128" s="447">
        <f t="shared" ca="1" si="9"/>
        <v>-83747.025120351464</v>
      </c>
      <c r="E128" s="447">
        <f t="shared" ca="1" si="1"/>
        <v>-10578282.452275477</v>
      </c>
      <c r="F128" s="431"/>
      <c r="G128" s="459">
        <f>G127+1</f>
        <v>11</v>
      </c>
      <c r="H128" s="459">
        <v>121</v>
      </c>
      <c r="I128" s="444">
        <f t="shared" ca="1" si="5"/>
        <v>1710576.0646085776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7092.4184786614896</v>
      </c>
      <c r="L128" s="444">
        <f t="shared" ca="1" si="3"/>
        <v>1709272.8533574189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-10578282.452275477</v>
      </c>
      <c r="C129" s="447">
        <f t="shared" si="0"/>
        <v>0</v>
      </c>
      <c r="D129" s="447">
        <f t="shared" ca="1" si="9"/>
        <v>-83747.025120351464</v>
      </c>
      <c r="E129" s="447">
        <f t="shared" ca="1" si="1"/>
        <v>-10662029.477395829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1709272.8533574189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7086.9884317816613</v>
      </c>
      <c r="L129" s="444">
        <f t="shared" ca="1" si="3"/>
        <v>1707964.2120593805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-10662029.477395829</v>
      </c>
      <c r="C130" s="447">
        <f t="shared" si="0"/>
        <v>0</v>
      </c>
      <c r="D130" s="447">
        <f t="shared" ca="1" si="9"/>
        <v>-83747.025120351464</v>
      </c>
      <c r="E130" s="447">
        <f t="shared" ca="1" si="1"/>
        <v>-10745776.50251618</v>
      </c>
      <c r="F130" s="431"/>
      <c r="G130" s="459">
        <f t="shared" si="15"/>
        <v>11</v>
      </c>
      <c r="H130" s="459">
        <v>123</v>
      </c>
      <c r="I130" s="444">
        <f t="shared" ca="1" si="5"/>
        <v>1707964.2120593805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7081.5357597065022</v>
      </c>
      <c r="L130" s="444">
        <f t="shared" ca="1" si="3"/>
        <v>1706650.1180892668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-10745776.50251618</v>
      </c>
      <c r="C131" s="447">
        <f t="shared" si="0"/>
        <v>0</v>
      </c>
      <c r="D131" s="447">
        <f t="shared" ca="1" si="9"/>
        <v>-83747.025120351464</v>
      </c>
      <c r="E131" s="447">
        <f t="shared" ca="1" si="1"/>
        <v>-10829523.527636532</v>
      </c>
      <c r="F131" s="431"/>
      <c r="G131" s="459">
        <f t="shared" si="15"/>
        <v>11</v>
      </c>
      <c r="H131" s="459">
        <v>124</v>
      </c>
      <c r="I131" s="444">
        <f t="shared" ca="1" si="5"/>
        <v>1706650.1180892668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7076.0603681643606</v>
      </c>
      <c r="L131" s="444">
        <f t="shared" ca="1" si="3"/>
        <v>1705330.5487276111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-10829523.527636532</v>
      </c>
      <c r="C132" s="447">
        <f t="shared" si="0"/>
        <v>0</v>
      </c>
      <c r="D132" s="447">
        <f t="shared" ca="1" si="9"/>
        <v>-83747.025120351464</v>
      </c>
      <c r="E132" s="447">
        <f t="shared" ca="1" si="1"/>
        <v>-10913270.552756883</v>
      </c>
      <c r="F132" s="431"/>
      <c r="G132" s="459">
        <f t="shared" si="15"/>
        <v>11</v>
      </c>
      <c r="H132" s="459">
        <v>125</v>
      </c>
      <c r="I132" s="444">
        <f t="shared" ca="1" si="5"/>
        <v>1705330.5487276111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7070.5621624907953</v>
      </c>
      <c r="L132" s="444">
        <f t="shared" ca="1" si="3"/>
        <v>1704005.4811602817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-10913270.552756883</v>
      </c>
      <c r="C133" s="447">
        <f t="shared" si="0"/>
        <v>0</v>
      </c>
      <c r="D133" s="447">
        <f t="shared" ca="1" si="9"/>
        <v>-83747.025120351464</v>
      </c>
      <c r="E133" s="447">
        <f t="shared" ca="1" si="1"/>
        <v>-10997017.577877235</v>
      </c>
      <c r="F133" s="431"/>
      <c r="G133" s="459">
        <f t="shared" si="15"/>
        <v>11</v>
      </c>
      <c r="H133" s="459">
        <v>126</v>
      </c>
      <c r="I133" s="444">
        <f t="shared" ca="1" si="5"/>
        <v>1704005.4811602817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7065.0410476269217</v>
      </c>
      <c r="L133" s="444">
        <f t="shared" ca="1" si="3"/>
        <v>1702674.8924780884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-10997017.577877235</v>
      </c>
      <c r="C134" s="447">
        <f t="shared" si="0"/>
        <v>0</v>
      </c>
      <c r="D134" s="447">
        <f t="shared" ca="1" si="9"/>
        <v>-83747.025120351464</v>
      </c>
      <c r="E134" s="447">
        <f t="shared" ca="1" si="1"/>
        <v>-11080764.602997586</v>
      </c>
      <c r="F134" s="431"/>
      <c r="G134" s="459">
        <f t="shared" si="15"/>
        <v>11</v>
      </c>
      <c r="H134" s="459">
        <v>127</v>
      </c>
      <c r="I134" s="444">
        <f t="shared" ca="1" si="5"/>
        <v>1702674.8924780884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7059.4969281177828</v>
      </c>
      <c r="L134" s="444">
        <f t="shared" ca="1" si="3"/>
        <v>1701338.7596763859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-11080764.602997586</v>
      </c>
      <c r="C135" s="447">
        <f t="shared" si="0"/>
        <v>0</v>
      </c>
      <c r="D135" s="447">
        <f t="shared" ca="1" si="9"/>
        <v>-83747.025120351464</v>
      </c>
      <c r="E135" s="447">
        <f t="shared" ca="1" si="1"/>
        <v>-11164511.628117938</v>
      </c>
      <c r="F135" s="431"/>
      <c r="G135" s="459">
        <f t="shared" si="15"/>
        <v>11</v>
      </c>
      <c r="H135" s="459">
        <v>128</v>
      </c>
      <c r="I135" s="444">
        <f t="shared" ca="1" si="5"/>
        <v>1701338.7596763859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7053.9297081106906</v>
      </c>
      <c r="L135" s="444">
        <f t="shared" ca="1" si="3"/>
        <v>1699997.0596546764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-11164511.628117938</v>
      </c>
      <c r="C136" s="447">
        <f t="shared" si="0"/>
        <v>0</v>
      </c>
      <c r="D136" s="447">
        <f t="shared" ca="1" si="9"/>
        <v>-83747.025120351464</v>
      </c>
      <c r="E136" s="447">
        <f t="shared" ca="1" si="1"/>
        <v>-11248258.653238289</v>
      </c>
      <c r="F136" s="431"/>
      <c r="G136" s="459">
        <f t="shared" si="15"/>
        <v>11</v>
      </c>
      <c r="H136" s="459">
        <v>129</v>
      </c>
      <c r="I136" s="444">
        <f t="shared" ca="1" si="5"/>
        <v>1699997.0596546764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7048.3392913535672</v>
      </c>
      <c r="L136" s="444">
        <f t="shared" ca="1" si="3"/>
        <v>1698649.7692162097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1698649.7692162097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7042.7255811932901</v>
      </c>
      <c r="L137" s="444">
        <f t="shared" ca="1" si="3"/>
        <v>1697296.8650675828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1697296.8650675828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7037.0884805740106</v>
      </c>
      <c r="L138" s="444">
        <f t="shared" ca="1" si="3"/>
        <v>1695938.3238183367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1695938.3238183367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7031.4278920354864</v>
      </c>
      <c r="L139" s="444">
        <f t="shared" ca="1" si="3"/>
        <v>1694574.1219805521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1694574.1219805521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7025.7437177113816</v>
      </c>
      <c r="L140" s="444">
        <f t="shared" ca="1" si="3"/>
        <v>1693204.2359684433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1693204.2359684433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7020.0358593275969</v>
      </c>
      <c r="L141" s="444">
        <f t="shared" ca="1" si="3"/>
        <v>1691828.6420979507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1691828.6420979507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7014.3042182005429</v>
      </c>
      <c r="L142" s="444">
        <f t="shared" ca="1" si="3"/>
        <v>1690447.316586331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1690447.316586331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7008.5486952354613</v>
      </c>
      <c r="L143" s="444">
        <f t="shared" ca="1" si="3"/>
        <v>1689060.2355517463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1689060.2355517463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7002.7691909246923</v>
      </c>
      <c r="L144" s="444">
        <f t="shared" ca="1" si="3"/>
        <v>1687667.3750128509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1687667.3750128509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6996.9656053459612</v>
      </c>
      <c r="L145" s="444">
        <f t="shared" ca="1" si="3"/>
        <v>1686268.7108883767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1686268.7108883767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6991.1378381606519</v>
      </c>
      <c r="L146" s="444">
        <f t="shared" ca="1" si="3"/>
        <v>1684864.2189967171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1684864.2189967171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6985.2857886120701</v>
      </c>
      <c r="L147" s="444">
        <f t="shared" ca="1" si="3"/>
        <v>1683453.8750555089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1683453.8750555089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6979.4093555237023</v>
      </c>
      <c r="L148" s="444">
        <f t="shared" ca="1" si="3"/>
        <v>1682037.6546812125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1682037.6546812125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6973.5084372974679</v>
      </c>
      <c r="L149" s="444">
        <f t="shared" ca="1" si="3"/>
        <v>1680615.5333886899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1680615.5333886899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6967.5829319119575</v>
      </c>
      <c r="L150" s="444">
        <f t="shared" ca="1" si="3"/>
        <v>1679187.4865907817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1679187.4865907817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6961.6327369206729</v>
      </c>
      <c r="L151" s="444">
        <f t="shared" ca="1" si="3"/>
        <v>1677753.4895978821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1677753.4895978821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6955.6577494502581</v>
      </c>
      <c r="L152" s="444">
        <f t="shared" ca="1" si="3"/>
        <v>1676313.5176175123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1676313.5176175123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6949.6578661987169</v>
      </c>
      <c r="L153" s="444">
        <f t="shared" ca="1" si="3"/>
        <v>1674867.5457538909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1674867.5457538909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6943.6329834336275</v>
      </c>
      <c r="L154" s="444">
        <f t="shared" ca="1" si="3"/>
        <v>1673415.5490075042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1673415.5490075042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6937.5829969903498</v>
      </c>
      <c r="L155" s="444">
        <f t="shared" ca="1" si="3"/>
        <v>1671957.5022746744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1671957.5022746744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6931.5078022702264</v>
      </c>
      <c r="L156" s="444">
        <f t="shared" ca="1" si="3"/>
        <v>1670493.3803471243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1670493.3803471243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6925.4072942387656</v>
      </c>
      <c r="L157" s="444">
        <f t="shared" ca="1" si="3"/>
        <v>1669023.1579115428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1669023.1579115428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6919.2813674238441</v>
      </c>
      <c r="L158" s="444">
        <f t="shared" ca="1" si="3"/>
        <v>1667546.8095491466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1667546.8095491466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6913.1299159138598</v>
      </c>
      <c r="L159" s="444">
        <f t="shared" ca="1" si="3"/>
        <v>1666064.3097352402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1666064.3097352402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6906.9528333559156</v>
      </c>
      <c r="L160" s="444">
        <f t="shared" ca="1" si="3"/>
        <v>1664575.6328387759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1664575.6328387759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6900.7500129539822</v>
      </c>
      <c r="L161" s="444">
        <f t="shared" ca="1" si="3"/>
        <v>1663080.7531219097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1663080.7531219097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6894.5213474670409</v>
      </c>
      <c r="L162" s="444">
        <f t="shared" ca="1" si="3"/>
        <v>1661579.6447395566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1661579.6447395566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6888.2667292072347</v>
      </c>
      <c r="L163" s="444">
        <f t="shared" ca="1" si="3"/>
        <v>1660072.2817389437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1660072.2817389437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6881.9860500380146</v>
      </c>
      <c r="L164" s="444">
        <f t="shared" ca="1" si="3"/>
        <v>1658558.6380591614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1658558.6380591614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6875.6792013722552</v>
      </c>
      <c r="L165" s="444">
        <f t="shared" ca="1" si="3"/>
        <v>1657038.6875307134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1657038.6875307134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6869.3460741703884</v>
      </c>
      <c r="L166" s="444">
        <f t="shared" ca="1" si="3"/>
        <v>1655512.4038750636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1655512.4038750636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6862.9865589385145</v>
      </c>
      <c r="L167" s="444">
        <f t="shared" ca="1" si="3"/>
        <v>1653979.7607041819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1653979.7607041819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6856.6005457265055</v>
      </c>
      <c r="L168" s="444">
        <f t="shared" ca="1" si="3"/>
        <v>1652440.7315200882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1652440.7315200882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6850.1879241261177</v>
      </c>
      <c r="L169" s="444">
        <f t="shared" ca="1" si="3"/>
        <v>1650895.2897143941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1650895.2897143941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6843.7485832690581</v>
      </c>
      <c r="L170" s="444">
        <f t="shared" ca="1" si="3"/>
        <v>1649343.408567843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1649343.408567843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6837.2824118250937</v>
      </c>
      <c r="L171" s="444">
        <f t="shared" ca="1" si="3"/>
        <v>1647785.061249848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1647785.061249848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6830.7892980001161</v>
      </c>
      <c r="L172" s="444">
        <f t="shared" ca="1" si="3"/>
        <v>1646220.2208180279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1646220.2208180279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6824.2691295341974</v>
      </c>
      <c r="L173" s="444">
        <f t="shared" ca="1" si="3"/>
        <v>1644648.8602177419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1644648.8602177419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6817.721793699674</v>
      </c>
      <c r="L174" s="444">
        <f t="shared" ca="1" si="3"/>
        <v>1643070.9522816215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1643070.9522816215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6811.1471772991717</v>
      </c>
      <c r="L175" s="444">
        <f t="shared" ca="1" si="3"/>
        <v>1641486.4697291006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1641486.4697291006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6804.5451666636682</v>
      </c>
      <c r="L176" s="444">
        <f t="shared" ca="1" si="3"/>
        <v>1639895.385165944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1639895.385165944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6797.9156476505159</v>
      </c>
      <c r="L177" s="444">
        <f t="shared" ca="1" si="3"/>
        <v>1638297.6710837744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1638297.6710837744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6791.2585056414755</v>
      </c>
      <c r="L178" s="444">
        <f t="shared" ca="1" si="3"/>
        <v>1636693.2998595957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1636693.2998595957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6784.573625540731</v>
      </c>
      <c r="L179" s="444">
        <f t="shared" ca="1" si="3"/>
        <v>1635082.2437553164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1635082.2437553164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6777.8608917729007</v>
      </c>
      <c r="L180" s="444">
        <f t="shared" ca="1" si="3"/>
        <v>1633464.4749172691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1633464.4749172691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6771.1201882810374</v>
      </c>
      <c r="L181" s="444">
        <f t="shared" ca="1" si="3"/>
        <v>1631839.9653757298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1631839.9653757298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6764.3513985246236</v>
      </c>
      <c r="L182" s="444">
        <f t="shared" ca="1" si="3"/>
        <v>1630208.6870444342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1630208.6870444342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6757.5544054775582</v>
      </c>
      <c r="L183" s="444">
        <f t="shared" ca="1" si="3"/>
        <v>1628570.6117200917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1628570.6117200917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6750.7290916261309</v>
      </c>
      <c r="L184" s="444">
        <f t="shared" ca="1" si="3"/>
        <v>1626925.7110818976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1626925.7110818976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6743.8753389669891</v>
      </c>
      <c r="L185" s="444">
        <f t="shared" ca="1" si="3"/>
        <v>1625273.9566910444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1625273.9566910444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6736.9930290051007</v>
      </c>
      <c r="L186" s="444">
        <f t="shared" ca="1" si="3"/>
        <v>1623615.3199902293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1623615.3199902293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6730.0820427517046</v>
      </c>
      <c r="L187" s="444">
        <f t="shared" ca="1" si="3"/>
        <v>1621949.7723031607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1621949.7723031607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6723.1422607222521</v>
      </c>
      <c r="L188" s="444">
        <f t="shared" ca="1" si="3"/>
        <v>1620277.2848340629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1620277.2848340629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6716.1735629343448</v>
      </c>
      <c r="L189" s="444">
        <f t="shared" ca="1" si="3"/>
        <v>1618597.8286671771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1618597.8286671771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6709.1758289056534</v>
      </c>
      <c r="L190" s="444">
        <f t="shared" ca="1" si="3"/>
        <v>1616911.3747662625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1616911.3747662625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6702.148937651843</v>
      </c>
      <c r="L191" s="444">
        <f t="shared" ca="1" si="3"/>
        <v>1615217.8939740942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1615217.8939740942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6695.0927676844749</v>
      </c>
      <c r="L192" s="444">
        <f t="shared" ca="1" si="3"/>
        <v>1613517.3570119585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1613517.3570119585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6688.0071970089093</v>
      </c>
      <c r="L193" s="444">
        <f t="shared" ca="1" si="3"/>
        <v>1611809.7344791472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1611809.7344791472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6680.8921031221962</v>
      </c>
      <c r="L194" s="444">
        <f t="shared" ca="1" si="3"/>
        <v>1610094.9968524491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1610094.9968524491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6673.7473630109534</v>
      </c>
      <c r="L195" s="444">
        <f t="shared" ca="1" si="3"/>
        <v>1608373.1144856398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1608373.1144856398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6666.5728531492487</v>
      </c>
      <c r="L196" s="444">
        <f t="shared" ca="1" si="3"/>
        <v>1606644.0576089688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1606644.0576089688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6659.3684494964527</v>
      </c>
      <c r="L197" s="444">
        <f t="shared" ca="1" si="3"/>
        <v>1604907.796328645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1604907.796328645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6652.1340274951035</v>
      </c>
      <c r="L198" s="444">
        <f t="shared" ca="1" si="3"/>
        <v>1603164.3006263198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1603164.3006263198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6644.8694620687484</v>
      </c>
      <c r="L199" s="444">
        <f t="shared" ca="1" si="3"/>
        <v>1601413.5403585683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1601413.5403585683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6637.5746276197833</v>
      </c>
      <c r="L200" s="444">
        <f t="shared" ca="1" si="3"/>
        <v>1599655.4852563678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1599655.4852563678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6630.249398027282</v>
      </c>
      <c r="L201" s="444">
        <f t="shared" ca="1" si="3"/>
        <v>1597890.104924575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1597890.104924575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6622.8936466448113</v>
      </c>
      <c r="L202" s="444">
        <f t="shared" ca="1" si="3"/>
        <v>1596117.3688413997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1596117.3688413997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6615.507246298248</v>
      </c>
      <c r="L203" s="444">
        <f t="shared" ca="1" si="3"/>
        <v>1594337.2463578777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1594337.2463578777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6608.090069283573</v>
      </c>
      <c r="L204" s="444">
        <f t="shared" ca="1" si="3"/>
        <v>1592549.7066973411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1592549.7066973411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6600.6419873646701</v>
      </c>
      <c r="L205" s="444">
        <f t="shared" ca="1" si="3"/>
        <v>1590754.7189548856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1590754.7189548856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6593.1628717711055</v>
      </c>
      <c r="L206" s="444">
        <f t="shared" ca="1" si="3"/>
        <v>1588952.2520968365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1588952.2520968365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6585.6525931959013</v>
      </c>
      <c r="L207" s="444">
        <f t="shared" ca="1" si="3"/>
        <v>1587142.2749602122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1587142.2749602122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6578.1110217933001</v>
      </c>
      <c r="L208" s="444">
        <f t="shared" ca="1" si="3"/>
        <v>1585324.7562521852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1585324.7562521852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6570.5380271765207</v>
      </c>
      <c r="L209" s="444">
        <f t="shared" ca="1" si="3"/>
        <v>1583499.6645495417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1583499.6645495417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6562.9334784155062</v>
      </c>
      <c r="L210" s="444">
        <f t="shared" ca="1" si="3"/>
        <v>1581666.968298137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1581666.968298137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6555.297244034653</v>
      </c>
      <c r="L211" s="444">
        <f t="shared" ca="1" si="3"/>
        <v>1579826.6358123515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1579826.6358123515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6547.6291920105468</v>
      </c>
      <c r="L212" s="444">
        <f t="shared" ca="1" si="3"/>
        <v>1577978.6352745418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1577978.6352745418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6539.929189769673</v>
      </c>
      <c r="L213" s="444">
        <f t="shared" ca="1" si="3"/>
        <v>1576122.9347344914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1576122.9347344914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6532.1971041861298</v>
      </c>
      <c r="L214" s="444">
        <f t="shared" ca="1" si="3"/>
        <v>1574259.5021088573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1574259.5021088573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6524.4328015793208</v>
      </c>
      <c r="L215" s="444">
        <f t="shared" ca="1" si="3"/>
        <v>1572388.3051806164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1572388.3051806164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6516.6361477116507</v>
      </c>
      <c r="L216" s="444">
        <f t="shared" ca="1" si="3"/>
        <v>1570509.3115985079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1570509.3115985079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6508.8070077861985</v>
      </c>
      <c r="L217" s="444">
        <f t="shared" ca="1" si="3"/>
        <v>1568622.4888764739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1568622.4888764739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6500.9452464443902</v>
      </c>
      <c r="L218" s="444">
        <f t="shared" ca="1" si="3"/>
        <v>1566727.804393098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1566727.804393098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6493.0507277636571</v>
      </c>
      <c r="L219" s="444">
        <f t="shared" ca="1" si="3"/>
        <v>1564825.2253910415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1564825.2253910415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6485.1233152550885</v>
      </c>
      <c r="L220" s="444">
        <f t="shared" ca="1" si="3"/>
        <v>1562914.7189764765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1562914.7189764765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6477.1628718610682</v>
      </c>
      <c r="L221" s="444">
        <f t="shared" ca="1" si="3"/>
        <v>1560996.2521185174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1560996.2521185174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6469.1692599529051</v>
      </c>
      <c r="L222" s="444">
        <f t="shared" ca="1" si="3"/>
        <v>1559069.7916486501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1559069.7916486501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6461.1423413284574</v>
      </c>
      <c r="L223" s="444">
        <f t="shared" ca="1" si="3"/>
        <v>1557135.3042601584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1557135.3042601584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6453.0819772097429</v>
      </c>
      <c r="L224" s="444">
        <f t="shared" ca="1" si="3"/>
        <v>1555192.756507548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1555192.756507548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6444.9880282405329</v>
      </c>
      <c r="L225" s="444">
        <f t="shared" ca="1" si="3"/>
        <v>1553242.1148059685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1553242.1148059685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6436.8603544839516</v>
      </c>
      <c r="L226" s="444">
        <f t="shared" ca="1" si="3"/>
        <v>1551283.3454306324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1551283.3454306324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6428.6988154200508</v>
      </c>
      <c r="L227" s="444">
        <f t="shared" ca="1" si="3"/>
        <v>1549316.4145162322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1549316.4145162322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6420.5032699433832</v>
      </c>
      <c r="L228" s="444">
        <f t="shared" ca="1" si="3"/>
        <v>1547341.2880563554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1547341.2880563554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6412.2735763605633</v>
      </c>
      <c r="L229" s="444">
        <f t="shared" ca="1" si="3"/>
        <v>1545357.9319028959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1545357.9319028959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6404.0095923878152</v>
      </c>
      <c r="L230" s="444">
        <f t="shared" ca="1" si="3"/>
        <v>1543366.3117654636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1543366.3117654636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6395.7111751485136</v>
      </c>
      <c r="L231" s="444">
        <f t="shared" ca="1" si="3"/>
        <v>1541366.393210792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1541366.393210792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6387.3781811707158</v>
      </c>
      <c r="L232" s="444">
        <f t="shared" ca="1" si="3"/>
        <v>1539358.1416621425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1539358.1416621425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6379.010466384676</v>
      </c>
      <c r="L233" s="444">
        <f t="shared" ca="1" si="3"/>
        <v>1537341.522398707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1537341.522398707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6370.6078861203614</v>
      </c>
      <c r="L234" s="444">
        <f t="shared" ca="1" si="3"/>
        <v>1535316.5005550073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1535316.5005550073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6362.1702951049465</v>
      </c>
      <c r="L235" s="444">
        <f t="shared" ca="1" si="3"/>
        <v>1533283.0411202919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1533283.0411202919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6353.6975474602987</v>
      </c>
      <c r="L236" s="444">
        <f t="shared" ca="1" si="3"/>
        <v>1531241.1089379319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1531241.1089379319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6345.1894967004655</v>
      </c>
      <c r="L237" s="444">
        <f t="shared" ca="1" si="3"/>
        <v>1529190.6687048122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1529190.6687048122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6336.6459957291336</v>
      </c>
      <c r="L238" s="444">
        <f t="shared" ca="1" si="3"/>
        <v>1527131.6849707211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1527131.6849707211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6328.0668968370874</v>
      </c>
      <c r="L239" s="444">
        <f t="shared" ca="1" si="3"/>
        <v>1525064.1221377379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1525064.1221377379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6319.4520516996572</v>
      </c>
      <c r="L240" s="444">
        <f t="shared" ca="1" si="3"/>
        <v>1522987.9444596174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1522987.9444596174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6310.8013113741545</v>
      </c>
      <c r="L241" s="444">
        <f t="shared" ca="1" si="3"/>
        <v>1520903.1160411714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1520903.1160411714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6302.1145262972968</v>
      </c>
      <c r="L242" s="444">
        <f t="shared" ca="1" si="3"/>
        <v>1518809.6008376484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1518809.6008376484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6293.3915462826171</v>
      </c>
      <c r="L243" s="444">
        <f t="shared" ca="1" si="3"/>
        <v>1516707.3626541109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1516707.3626541109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6284.6322205178776</v>
      </c>
      <c r="L244" s="444">
        <f t="shared" ca="1" si="3"/>
        <v>1514596.3651448085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1514596.3651448085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6275.8363975624516</v>
      </c>
      <c r="L245" s="444">
        <f t="shared" ca="1" si="3"/>
        <v>1512476.5718125508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1512476.5718125508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6267.0039253447103</v>
      </c>
      <c r="L246" s="444">
        <f t="shared" ca="1" si="3"/>
        <v>1510347.9460080753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1510347.9460080753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6258.1346511593965</v>
      </c>
      <c r="L247" s="444">
        <f t="shared" ca="1" si="3"/>
        <v>1508210.4509294145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1508210.4509294145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6249.2284216649759</v>
      </c>
      <c r="L248" s="444">
        <f t="shared" ca="1" si="3"/>
        <v>1506064.0496212593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1506064.0496212593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6240.285082880996</v>
      </c>
      <c r="L249" s="444">
        <f t="shared" ca="1" si="3"/>
        <v>1503908.7049743203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1503908.7049743203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6231.3044801854167</v>
      </c>
      <c r="L250" s="444">
        <f t="shared" ca="1" si="3"/>
        <v>1501744.3797246856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1501744.3797246856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6222.286458311939</v>
      </c>
      <c r="L251" s="444">
        <f t="shared" ca="1" si="3"/>
        <v>1499571.0364531772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1499571.0364531772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6213.2308613473206</v>
      </c>
      <c r="L252" s="444">
        <f t="shared" ca="1" si="3"/>
        <v>1497388.6375847044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1497388.6375847044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6204.1375327286842</v>
      </c>
      <c r="L253" s="444">
        <f t="shared" ca="1" si="3"/>
        <v>1495197.145387613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1495197.145387613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6195.0063152408029</v>
      </c>
      <c r="L254" s="444">
        <f t="shared" ca="1" si="3"/>
        <v>1492996.5219730337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1492996.5219730337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6185.8370510133891</v>
      </c>
      <c r="L255" s="444">
        <f t="shared" ca="1" si="3"/>
        <v>1490786.729294227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1490786.729294227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6176.6295815183612</v>
      </c>
      <c r="L256" s="444">
        <f t="shared" ca="1" si="3"/>
        <v>1488567.7291459253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1488567.7291459253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6167.3837475671044</v>
      </c>
      <c r="L257" s="444">
        <f t="shared" ca="1" si="3"/>
        <v>1486339.4831636723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1486339.4831636723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6158.0993893077166</v>
      </c>
      <c r="L258" s="444">
        <f t="shared" ca="1" si="3"/>
        <v>1484101.9528231598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1484101.9528231598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6148.7763462222483</v>
      </c>
      <c r="L259" s="444">
        <f t="shared" ca="1" si="3"/>
        <v>1481855.0994395618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1481855.0994395618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6139.4144571239231</v>
      </c>
      <c r="L260" s="444">
        <f t="shared" ca="1" si="3"/>
        <v>1479598.8841668656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1479598.8841668656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6130.0135601543561</v>
      </c>
      <c r="L261" s="444">
        <f t="shared" ca="1" si="3"/>
        <v>1477333.2679971997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1477333.2679971997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6120.573492780748</v>
      </c>
      <c r="L262" s="444">
        <f t="shared" ca="1" si="3"/>
        <v>1475058.2117601603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1475058.2117601603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6111.0940917930839</v>
      </c>
      <c r="L263" s="444">
        <f t="shared" ref="L263:L517" ca="1" si="28">I263-J263+K263</f>
        <v>1472773.6761221332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1472773.6761221332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6101.5751933013044</v>
      </c>
      <c r="L264" s="444">
        <f t="shared" ca="1" si="28"/>
        <v>1470479.6215856143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1470479.6215856143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6092.016632732475</v>
      </c>
      <c r="L265" s="444">
        <f t="shared" ca="1" si="28"/>
        <v>1468176.0084885266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1468176.0084885266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6082.4182448279435</v>
      </c>
      <c r="L266" s="444">
        <f t="shared" ca="1" si="28"/>
        <v>1465862.7970035344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1465862.7970035344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6072.7798636404759</v>
      </c>
      <c r="L267" s="444">
        <f t="shared" ca="1" si="28"/>
        <v>1463539.9471373546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1463539.9471373546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6063.1013225313936</v>
      </c>
      <c r="L268" s="444">
        <f t="shared" ca="1" si="28"/>
        <v>1461207.4187300659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1461207.4187300659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6053.3824541676904</v>
      </c>
      <c r="L269" s="444">
        <f t="shared" ca="1" si="28"/>
        <v>1458865.1714544133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1458865.1714544133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6043.6230905191378</v>
      </c>
      <c r="L270" s="444">
        <f t="shared" ca="1" si="28"/>
        <v>1456513.1648151122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1456513.1648151122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6033.8230628553838</v>
      </c>
      <c r="L271" s="444">
        <f t="shared" ca="1" si="28"/>
        <v>1454151.3581481474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1454151.3581481474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6023.9822017430297</v>
      </c>
      <c r="L272" s="444">
        <f t="shared" ca="1" si="28"/>
        <v>1451779.7106200701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1451779.7106200701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6014.1003370427079</v>
      </c>
      <c r="L273" s="444">
        <f t="shared" ca="1" si="28"/>
        <v>1449398.1812272926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1449398.1812272926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6004.1772979061352</v>
      </c>
      <c r="L274" s="444">
        <f t="shared" ca="1" si="28"/>
        <v>1447006.7287953785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1447006.7287953785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5994.2129127731596</v>
      </c>
      <c r="L275" s="444">
        <f t="shared" ca="1" si="28"/>
        <v>1444605.3119783315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1444605.3119783315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5984.2070093687971</v>
      </c>
      <c r="L276" s="444">
        <f t="shared" ca="1" si="28"/>
        <v>1442193.8892578802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1442193.8892578802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5974.1594147002497</v>
      </c>
      <c r="L277" s="444">
        <f t="shared" ca="1" si="28"/>
        <v>1439772.4189427602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1439772.4189427602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5964.0699550539166</v>
      </c>
      <c r="L278" s="444">
        <f t="shared" ca="1" si="28"/>
        <v>1437340.859167994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1437340.859167994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5953.938455992391</v>
      </c>
      <c r="L279" s="444">
        <f t="shared" ca="1" si="28"/>
        <v>1434899.1678941662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1434899.1678941662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5943.7647423514418</v>
      </c>
      <c r="L280" s="444">
        <f t="shared" ca="1" si="28"/>
        <v>1432447.3029066974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1432447.3029066974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5933.5486382369882</v>
      </c>
      <c r="L281" s="444">
        <f t="shared" ca="1" si="28"/>
        <v>1429985.2218151141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1429985.2218151141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5923.2899670220577</v>
      </c>
      <c r="L282" s="444">
        <f t="shared" ca="1" si="28"/>
        <v>1427512.8820523161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1427512.8820523161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5912.988551343733</v>
      </c>
      <c r="L283" s="444">
        <f t="shared" ca="1" si="28"/>
        <v>1425030.2408738397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1425030.2408738397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5902.6442131000813</v>
      </c>
      <c r="L284" s="444">
        <f t="shared" ca="1" si="28"/>
        <v>1422537.2553571197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1422537.2553571197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5892.2567734470813</v>
      </c>
      <c r="L285" s="444">
        <f t="shared" ca="1" si="28"/>
        <v>1420033.8824007467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1420033.8824007467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5881.8260527955272</v>
      </c>
      <c r="L286" s="444">
        <f t="shared" ca="1" si="28"/>
        <v>1417520.0787237221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1417520.0787237221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5871.3518708079246</v>
      </c>
      <c r="L287" s="444">
        <f t="shared" ca="1" si="28"/>
        <v>1414995.8008647098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1414995.8008647098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5860.8340463953737</v>
      </c>
      <c r="L288" s="444">
        <f t="shared" ca="1" si="28"/>
        <v>1412461.0051812849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1412461.0051812849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5850.272397714436</v>
      </c>
      <c r="L289" s="444">
        <f t="shared" ca="1" si="28"/>
        <v>1409915.6478491791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1409915.6478491791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5839.6667421639959</v>
      </c>
      <c r="L290" s="444">
        <f t="shared" ca="1" si="28"/>
        <v>1407359.6848615229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1407359.6848615229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5829.0168963820943</v>
      </c>
      <c r="L291" s="444">
        <f t="shared" ca="1" si="28"/>
        <v>1404793.0720280849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1404793.0720280849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5818.3226762427694</v>
      </c>
      <c r="L292" s="444">
        <f t="shared" ca="1" si="28"/>
        <v>1402215.7649745075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1402215.7649745075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5807.5838968528642</v>
      </c>
      <c r="L293" s="444">
        <f t="shared" ca="1" si="28"/>
        <v>1399627.7191415401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1399627.7191415401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5796.8003725488334</v>
      </c>
      <c r="L294" s="444">
        <f t="shared" ca="1" si="28"/>
        <v>1397028.8897842688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1397028.8897842688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5785.9719168935362</v>
      </c>
      <c r="L295" s="444">
        <f t="shared" ca="1" si="28"/>
        <v>1394419.2319713421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1394419.2319713421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5775.0983426730081</v>
      </c>
      <c r="L296" s="444">
        <f t="shared" ca="1" si="28"/>
        <v>1391798.7005841949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1391798.7005841949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5764.1794618932281</v>
      </c>
      <c r="L297" s="444">
        <f t="shared" ca="1" si="28"/>
        <v>1389167.2503162678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1389167.2503162678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5753.2150857768647</v>
      </c>
      <c r="L298" s="444">
        <f t="shared" ca="1" si="28"/>
        <v>1386524.8356722244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1386524.8356722244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5742.2050247600173</v>
      </c>
      <c r="L299" s="444">
        <f t="shared" ca="1" si="28"/>
        <v>1383871.4109671642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1383871.4109671642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5731.1490884889336</v>
      </c>
      <c r="L300" s="444">
        <f t="shared" ca="1" si="28"/>
        <v>1381206.9303258329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1381206.9303258329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5720.04708581672</v>
      </c>
      <c r="L301" s="444">
        <f t="shared" ca="1" si="28"/>
        <v>1378531.3476818295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1378531.3476818295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5708.8988248000387</v>
      </c>
      <c r="L302" s="444">
        <f t="shared" ca="1" si="28"/>
        <v>1375844.6167768093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1375844.6167768093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5697.7041126957884</v>
      </c>
      <c r="L303" s="444">
        <f t="shared" ca="1" si="28"/>
        <v>1373146.6911596849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1373146.6911596849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5686.4627559577693</v>
      </c>
      <c r="L304" s="444">
        <f t="shared" ca="1" si="28"/>
        <v>1370437.5241858226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1370437.5241858226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5675.1745602333431</v>
      </c>
      <c r="L305" s="444">
        <f t="shared" ca="1" si="28"/>
        <v>1367717.0690162356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1367717.0690162356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5663.8393303600642</v>
      </c>
      <c r="L306" s="444">
        <f t="shared" ca="1" si="28"/>
        <v>1364985.2786167755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1364985.2786167755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5652.4568703623136</v>
      </c>
      <c r="L307" s="444">
        <f t="shared" ca="1" si="28"/>
        <v>1362242.1057573177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1362242.1057573177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5641.0269834479068</v>
      </c>
      <c r="L308" s="444">
        <f t="shared" ca="1" si="28"/>
        <v>1359487.5030109454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1359487.5030109454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5629.5494720046881</v>
      </c>
      <c r="L309" s="444">
        <f t="shared" ca="1" si="28"/>
        <v>1356721.4227531299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1356721.4227531299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5618.0241375971236</v>
      </c>
      <c r="L310" s="444">
        <f t="shared" ca="1" si="28"/>
        <v>1353943.8171609067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1353943.8171609067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5606.4507809628603</v>
      </c>
      <c r="L311" s="444">
        <f t="shared" ca="1" si="28"/>
        <v>1351154.6382120494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1351154.6382120494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5594.8292020092886</v>
      </c>
      <c r="L312" s="444">
        <f t="shared" ca="1" si="28"/>
        <v>1348353.8376842386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1348353.8376842386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5583.1591998100766</v>
      </c>
      <c r="L313" s="444">
        <f t="shared" ca="1" si="28"/>
        <v>1345541.3671542285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1345541.3671542285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5571.4405726017012</v>
      </c>
      <c r="L314" s="444">
        <f t="shared" ca="1" si="28"/>
        <v>1342717.1779970101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1342717.1779970101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5559.6731177799575</v>
      </c>
      <c r="L315" s="444">
        <f t="shared" ca="1" si="28"/>
        <v>1339881.2213849698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1339881.2213849698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5547.8566318964567</v>
      </c>
      <c r="L316" s="444">
        <f t="shared" ca="1" si="28"/>
        <v>1337033.448287046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1337033.448287046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5535.9909106551077</v>
      </c>
      <c r="L317" s="444">
        <f t="shared" ca="1" si="28"/>
        <v>1334173.809467881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1334173.809467881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5524.0757489085863</v>
      </c>
      <c r="L318" s="444">
        <f t="shared" ca="1" si="28"/>
        <v>1331302.2554869694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1331302.2554869694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5512.1109406547885</v>
      </c>
      <c r="L319" s="444">
        <f t="shared" ca="1" si="28"/>
        <v>1328418.7366978039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1328418.7366978039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5500.096279033266</v>
      </c>
      <c r="L320" s="444">
        <f t="shared" ca="1" si="28"/>
        <v>1325523.203247017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1325523.203247017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5488.0315563216536</v>
      </c>
      <c r="L321" s="444">
        <f t="shared" ca="1" si="28"/>
        <v>1322615.6050735184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1322615.6050735184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5475.9165639320754</v>
      </c>
      <c r="L322" s="444">
        <f t="shared" ca="1" si="28"/>
        <v>1319695.8919076303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1319695.8919076303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5463.7510924075423</v>
      </c>
      <c r="L323" s="444">
        <f t="shared" ca="1" si="28"/>
        <v>1316764.0132702177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1316764.0132702177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5451.5349314183231</v>
      </c>
      <c r="L324" s="444">
        <f t="shared" ca="1" si="28"/>
        <v>1313819.9184718158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1313819.9184718158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5439.2678697583151</v>
      </c>
      <c r="L325" s="444">
        <f t="shared" ca="1" si="28"/>
        <v>1310863.556611754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1310863.556611754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5426.9496953413909</v>
      </c>
      <c r="L326" s="444">
        <f t="shared" ca="1" si="28"/>
        <v>1307894.8765772751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1307894.8765772751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5414.5801951977292</v>
      </c>
      <c r="L327" s="444">
        <f t="shared" ca="1" si="28"/>
        <v>1304913.8270426528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1304913.8270426528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5402.1591554701354</v>
      </c>
      <c r="L328" s="444">
        <f t="shared" ca="1" si="28"/>
        <v>1301920.3564683027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1301920.3564683027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5389.686361410344</v>
      </c>
      <c r="L329" s="444">
        <f t="shared" ca="1" si="28"/>
        <v>1298914.4130998929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1298914.4130998929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5377.1615973753032</v>
      </c>
      <c r="L330" s="444">
        <f t="shared" ca="1" si="28"/>
        <v>1295895.944967448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1295895.944967448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5364.5846468234495</v>
      </c>
      <c r="L331" s="444">
        <f t="shared" ca="1" si="28"/>
        <v>1292864.8998844512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1292864.8998844512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5351.9552923109622</v>
      </c>
      <c r="L332" s="444">
        <f t="shared" ca="1" si="28"/>
        <v>1289821.225446942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1289821.225446942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5339.2733154880079</v>
      </c>
      <c r="L333" s="444">
        <f t="shared" ca="1" si="28"/>
        <v>1286764.8690326097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1286764.8690326097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5326.5384970949563</v>
      </c>
      <c r="L334" s="444">
        <f t="shared" ca="1" si="28"/>
        <v>1283695.7777998846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1283695.7777998846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5313.7506169586013</v>
      </c>
      <c r="L335" s="444">
        <f t="shared" ca="1" si="28"/>
        <v>1280613.898687023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1280613.898687023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5300.9094539883445</v>
      </c>
      <c r="L336" s="444">
        <f t="shared" ca="1" si="28"/>
        <v>1277519.1784111911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1277519.1784111911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5288.014786172379</v>
      </c>
      <c r="L337" s="444">
        <f t="shared" ca="1" si="28"/>
        <v>1274411.5634675433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1274411.5634675433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5275.0663905738465</v>
      </c>
      <c r="L338" s="444">
        <f t="shared" ca="1" si="28"/>
        <v>1271291.0001282969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1271291.0001282969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5262.0640433269864</v>
      </c>
      <c r="L339" s="444">
        <f t="shared" ca="1" si="28"/>
        <v>1268157.4344418037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1268157.4344418037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5249.0075196332646</v>
      </c>
      <c r="L340" s="444">
        <f t="shared" ca="1" si="28"/>
        <v>1265010.8122316168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1265010.8122316168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5235.8965937574858</v>
      </c>
      <c r="L341" s="444">
        <f t="shared" ca="1" si="28"/>
        <v>1261851.0790955541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1261851.0790955541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5222.7310390238908</v>
      </c>
      <c r="L342" s="444">
        <f t="shared" ca="1" si="28"/>
        <v>1258678.1804047578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1258678.1804047578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5209.5106278122403</v>
      </c>
      <c r="L343" s="444">
        <f t="shared" ca="1" si="28"/>
        <v>1255492.0613027499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1255492.0613027499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5196.2351315538735</v>
      </c>
      <c r="L344" s="444">
        <f t="shared" ca="1" si="28"/>
        <v>1252292.6667044836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1252292.6667044836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5182.9043207277637</v>
      </c>
      <c r="L345" s="444">
        <f t="shared" ca="1" si="28"/>
        <v>1249079.9412953912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1249079.9412953912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5169.5179648565454</v>
      </c>
      <c r="L346" s="444">
        <f t="shared" ca="1" si="28"/>
        <v>1245853.8295304275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1245853.8295304275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5156.0758325025299</v>
      </c>
      <c r="L347" s="444">
        <f t="shared" ca="1" si="28"/>
        <v>1242614.2756331097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1242614.2756331097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5142.5776912637066</v>
      </c>
      <c r="L348" s="444">
        <f t="shared" ca="1" si="28"/>
        <v>1239361.2235945533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1239361.2235945533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5129.0233077697212</v>
      </c>
      <c r="L349" s="444">
        <f t="shared" ca="1" si="28"/>
        <v>1236094.6171725029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1236094.6171725029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5115.4124476778443</v>
      </c>
      <c r="L350" s="444">
        <f t="shared" ca="1" si="28"/>
        <v>1232814.3998903607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1232814.3998903607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5101.7448756689182</v>
      </c>
      <c r="L351" s="444">
        <f t="shared" ca="1" si="28"/>
        <v>1229520.5150362095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1229520.5150362095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5088.0203554432883</v>
      </c>
      <c r="L352" s="444">
        <f t="shared" ca="1" si="28"/>
        <v>1226212.9056618325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1226212.9056618325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5074.2386497167181</v>
      </c>
      <c r="L353" s="444">
        <f t="shared" ca="1" si="28"/>
        <v>1222891.5145817292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1222891.5145817292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5060.3995202162878</v>
      </c>
      <c r="L354" s="444">
        <f t="shared" ca="1" si="28"/>
        <v>1219556.2843721253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1219556.2843721253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5046.5027276762712</v>
      </c>
      <c r="L355" s="444">
        <f t="shared" ca="1" si="28"/>
        <v>1216207.1573699813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1216207.1573699813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5032.5480318340042</v>
      </c>
      <c r="L356" s="444">
        <f t="shared" ca="1" si="28"/>
        <v>1212844.0756719951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1212844.0756719951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5018.535191425729</v>
      </c>
      <c r="L357" s="444">
        <f t="shared" ca="1" si="28"/>
        <v>1209466.9811336007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1209466.9811336007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5004.4639641824187</v>
      </c>
      <c r="L358" s="444">
        <f t="shared" ca="1" si="28"/>
        <v>1206075.8153679629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1206075.8153679629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4990.334106825595</v>
      </c>
      <c r="L359" s="444">
        <f t="shared" ca="1" si="28"/>
        <v>1202670.5197449683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1202670.5197449683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4976.1453750631172</v>
      </c>
      <c r="L360" s="444">
        <f t="shared" ca="1" si="28"/>
        <v>1199251.0353902113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1199251.0353902113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4961.897523584963</v>
      </c>
      <c r="L361" s="444">
        <f t="shared" ca="1" si="28"/>
        <v>1195817.3031839761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1195817.3031839761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4947.5903060589826</v>
      </c>
      <c r="L362" s="444">
        <f t="shared" ca="1" si="28"/>
        <v>1192369.2637602149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1192369.2637602149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4933.2234751266442</v>
      </c>
      <c r="L363" s="444">
        <f t="shared" ca="1" si="28"/>
        <v>1188906.8575055213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1188906.8575055213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4918.7967823987547</v>
      </c>
      <c r="L364" s="444">
        <f t="shared" ca="1" si="28"/>
        <v>1185430.0245580999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1185430.0245580999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4904.3099784511651</v>
      </c>
      <c r="L365" s="444">
        <f t="shared" ca="1" si="28"/>
        <v>1181938.7048067308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1181938.7048067308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4889.7628128204615</v>
      </c>
      <c r="L366" s="444">
        <f t="shared" ca="1" si="28"/>
        <v>1178432.8378897312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1178432.8378897312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4875.1550339996293</v>
      </c>
      <c r="L367" s="444">
        <f t="shared" ca="1" si="28"/>
        <v>1174912.3631939106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1174912.3631939106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4860.4863894337095</v>
      </c>
      <c r="L368" s="444">
        <f t="shared" ca="1" si="28"/>
        <v>1171377.2198535241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1171377.2198535241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4845.7566255154334</v>
      </c>
      <c r="L369" s="444">
        <f t="shared" ca="1" si="28"/>
        <v>1167827.3467492193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1167827.3467492193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4830.9654875808301</v>
      </c>
      <c r="L370" s="444">
        <f t="shared" ca="1" si="28"/>
        <v>1164262.6825069799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1164262.6825069799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4816.1127199048324</v>
      </c>
      <c r="L371" s="444">
        <f t="shared" ca="1" si="28"/>
        <v>1160683.1654970646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1160683.1654970646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4801.1980656968517</v>
      </c>
      <c r="L372" s="444">
        <f t="shared" ca="1" si="28"/>
        <v>1157088.7338329412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1157088.7338329412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4786.2212670963372</v>
      </c>
      <c r="L373" s="444">
        <f t="shared" ca="1" si="28"/>
        <v>1153479.3253702172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1153479.3253702172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4771.1820651683211</v>
      </c>
      <c r="L374" s="444">
        <f t="shared" ca="1" si="28"/>
        <v>1149854.8777055654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1149854.8777055654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4756.0801998989382</v>
      </c>
      <c r="L375" s="444">
        <f t="shared" ca="1" si="28"/>
        <v>1146215.3281756442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1146215.3281756442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4740.9154101909335</v>
      </c>
      <c r="L376" s="444">
        <f t="shared" ca="1" si="28"/>
        <v>1142560.6138560148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1142560.6138560148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4725.6874338591442</v>
      </c>
      <c r="L377" s="444">
        <f t="shared" ca="1" si="28"/>
        <v>1138890.6715600537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1138890.6715600537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4710.3960076259727</v>
      </c>
      <c r="L378" s="444">
        <f t="shared" ca="1" si="28"/>
        <v>1135205.4378378596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1135205.4378378596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4695.0408671168307</v>
      </c>
      <c r="L379" s="444">
        <f t="shared" ca="1" si="28"/>
        <v>1131504.8489751562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1131504.8489751562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4679.6217468555669</v>
      </c>
      <c r="L380" s="444">
        <f t="shared" ca="1" si="28"/>
        <v>1127788.8409921916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1127788.8409921916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4664.1383802598812</v>
      </c>
      <c r="L381" s="444">
        <f t="shared" ca="1" si="28"/>
        <v>1124057.3496426314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1124057.3496426314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4648.5904996367135</v>
      </c>
      <c r="L382" s="444">
        <f t="shared" ca="1" si="28"/>
        <v>1120310.3104124479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1120310.3104124479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4632.9778361776152</v>
      </c>
      <c r="L383" s="444">
        <f t="shared" ca="1" si="28"/>
        <v>1116547.6585188054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1116547.6585188054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4617.300119954105</v>
      </c>
      <c r="L384" s="444">
        <f t="shared" ca="1" si="28"/>
        <v>1112769.3289089394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1112769.3289089394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4601.5570799129964</v>
      </c>
      <c r="L385" s="444">
        <f t="shared" ca="1" si="28"/>
        <v>1108975.2562590323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1108975.2562590323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4585.7484438717174</v>
      </c>
      <c r="L386" s="444">
        <f t="shared" ca="1" si="28"/>
        <v>1105165.3749730838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1105165.3749730838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4569.8739385135987</v>
      </c>
      <c r="L387" s="444">
        <f t="shared" ca="1" si="28"/>
        <v>1101339.6191817774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1101339.6191817774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4553.9332893831552</v>
      </c>
      <c r="L388" s="444">
        <f t="shared" ca="1" si="28"/>
        <v>1097497.9227413402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1097497.9227413402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4537.9262208813334</v>
      </c>
      <c r="L389" s="444">
        <f t="shared" ca="1" si="28"/>
        <v>1093640.2192324013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1093640.2192324013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4521.8524562607545</v>
      </c>
      <c r="L390" s="444">
        <f t="shared" ca="1" si="28"/>
        <v>1089766.4419588419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1089766.4419588419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4505.711717620924</v>
      </c>
      <c r="L391" s="444">
        <f t="shared" ca="1" si="28"/>
        <v>1085876.5239466426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1085876.5239466426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4489.503725903427</v>
      </c>
      <c r="L392" s="444">
        <f t="shared" ca="1" si="28"/>
        <v>1081970.3979427258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1081970.3979427258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4473.2282008871071</v>
      </c>
      <c r="L393" s="444">
        <f t="shared" ca="1" si="28"/>
        <v>1078047.9964137927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1078047.9964137927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4456.8848611832191</v>
      </c>
      <c r="L394" s="444">
        <f t="shared" ca="1" si="28"/>
        <v>1074109.2515451557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1074109.2515451557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4440.473424230564</v>
      </c>
      <c r="L395" s="444">
        <f t="shared" ca="1" si="28"/>
        <v>1070154.0952395659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1070154.0952395659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4423.9936062906072</v>
      </c>
      <c r="L396" s="444">
        <f t="shared" ca="1" si="28"/>
        <v>1066182.4591160363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1066182.4591160363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4407.4451224425675</v>
      </c>
      <c r="L397" s="444">
        <f t="shared" ca="1" si="28"/>
        <v>1062194.2745086588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1062194.2745086588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4390.8276865784937</v>
      </c>
      <c r="L398" s="444">
        <f t="shared" ca="1" si="28"/>
        <v>1058189.4724654171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1058189.4724654171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4374.1410113983202</v>
      </c>
      <c r="L399" s="444">
        <f t="shared" ca="1" si="28"/>
        <v>1054167.9837469952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1054167.9837469952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4357.384808404895</v>
      </c>
      <c r="L400" s="444">
        <f t="shared" ca="1" si="28"/>
        <v>1050129.7388255799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1050129.7388255799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4340.5587878989991</v>
      </c>
      <c r="L401" s="444">
        <f t="shared" ca="1" si="28"/>
        <v>1046074.6678836587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1046074.6678836587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4323.6626589743264</v>
      </c>
      <c r="L402" s="444">
        <f t="shared" ca="1" si="28"/>
        <v>1042002.7008128128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1042002.7008128128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4306.6961295124693</v>
      </c>
      <c r="L403" s="444">
        <f t="shared" ca="1" si="28"/>
        <v>1037913.7672125051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1037913.7672125051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4289.6589061778541</v>
      </c>
      <c r="L404" s="444">
        <f t="shared" ca="1" si="28"/>
        <v>1033807.7963888628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1033807.7963888628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4272.5506944126782</v>
      </c>
      <c r="L405" s="444">
        <f t="shared" ca="1" si="28"/>
        <v>1029684.7173534553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1029684.7173534553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4255.3711984318124</v>
      </c>
      <c r="L406" s="444">
        <f t="shared" ca="1" si="28"/>
        <v>1025544.4588220669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1025544.4588220669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4238.1201212176948</v>
      </c>
      <c r="L407" s="444">
        <f t="shared" ca="1" si="28"/>
        <v>1021386.9492134644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1021386.9492134644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4220.7971645151838</v>
      </c>
      <c r="L408" s="444">
        <f t="shared" ca="1" si="28"/>
        <v>1017212.1166481593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1017212.1166481593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4203.4020288264128</v>
      </c>
      <c r="L409" s="444">
        <f t="shared" ca="1" si="28"/>
        <v>1013019.8889471656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1013019.8889471656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4185.9344134056055</v>
      </c>
      <c r="L410" s="444">
        <f t="shared" ca="1" si="28"/>
        <v>1008810.193630751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1008810.193630751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4168.3940162538784</v>
      </c>
      <c r="L411" s="444">
        <f t="shared" ca="1" si="28"/>
        <v>1004582.9579171847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1004582.9579171847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4150.7805341140183</v>
      </c>
      <c r="L412" s="444">
        <f t="shared" ca="1" si="28"/>
        <v>1000338.1087214785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1000338.1087214785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4133.0936624652431</v>
      </c>
      <c r="L413" s="444">
        <f t="shared" ca="1" si="28"/>
        <v>996075.57265412353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996075.57265412353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4115.3330955179308</v>
      </c>
      <c r="L414" s="444">
        <f t="shared" ca="1" si="28"/>
        <v>991795.27601982129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991795.27601982129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4097.4985262083383</v>
      </c>
      <c r="L415" s="444">
        <f t="shared" ca="1" si="28"/>
        <v>987497.14481620945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987497.14481620945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4079.5896461932884</v>
      </c>
      <c r="L416" s="444">
        <f t="shared" ca="1" si="28"/>
        <v>983181.10473258258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983181.10473258258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4061.6061458448435</v>
      </c>
      <c r="L417" s="444">
        <f t="shared" ca="1" si="28"/>
        <v>978847.08114860719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978847.08114860719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4043.5477142449454</v>
      </c>
      <c r="L418" s="444">
        <f t="shared" ca="1" si="28"/>
        <v>974494.99913303193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974494.99913303193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4025.4140391800488</v>
      </c>
      <c r="L419" s="444">
        <f t="shared" ca="1" si="28"/>
        <v>970124.78344239178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970124.78344239178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4007.2048071357149</v>
      </c>
      <c r="L420" s="444">
        <f t="shared" ca="1" si="28"/>
        <v>965736.35851970734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965736.35851970734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3988.9197032911966</v>
      </c>
      <c r="L421" s="444">
        <f t="shared" ca="1" si="28"/>
        <v>961329.64849317831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961329.64849317831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3970.5584115139923</v>
      </c>
      <c r="L422" s="444">
        <f t="shared" ca="1" si="28"/>
        <v>956904.57717487216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956904.57717487216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3952.1206143543832</v>
      </c>
      <c r="L423" s="444">
        <f t="shared" ca="1" si="28"/>
        <v>952461.06805940636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952461.06805940636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3933.6059930399424</v>
      </c>
      <c r="L424" s="444">
        <f t="shared" ca="1" si="28"/>
        <v>947999.04432262608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947999.04432262608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3915.0142274700247</v>
      </c>
      <c r="L425" s="444">
        <f t="shared" ca="1" si="28"/>
        <v>943518.42882027593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943518.42882027593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3896.3449962102327</v>
      </c>
      <c r="L426" s="444">
        <f t="shared" ca="1" si="28"/>
        <v>939019.14408666594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939019.14408666594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3877.5979764868571</v>
      </c>
      <c r="L427" s="444">
        <f t="shared" ca="1" si="28"/>
        <v>934501.11233333265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934501.11233333265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3858.7728441813015</v>
      </c>
      <c r="L428" s="444">
        <f t="shared" ca="1" si="28"/>
        <v>929964.25544769375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929964.25544769375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3839.8692738244731</v>
      </c>
      <c r="L429" s="444">
        <f t="shared" ca="1" si="28"/>
        <v>925408.49499169807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925408.49499169807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3820.886938591158</v>
      </c>
      <c r="L430" s="444">
        <f t="shared" ca="1" si="28"/>
        <v>920833.75220046903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920833.75220046903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3801.8255102943695</v>
      </c>
      <c r="L431" s="444">
        <f t="shared" ca="1" si="28"/>
        <v>916239.94798094325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916239.94798094325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3782.684659379679</v>
      </c>
      <c r="L432" s="444">
        <f t="shared" ca="1" si="28"/>
        <v>911627.00291050272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911627.00291050272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3763.4640549195105</v>
      </c>
      <c r="L433" s="444">
        <f t="shared" ca="1" si="28"/>
        <v>906994.83723560208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906994.83723560208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3744.1633646074242</v>
      </c>
      <c r="L434" s="444">
        <f t="shared" ca="1" si="28"/>
        <v>902343.37087038928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902343.37087038928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3724.782254752371</v>
      </c>
      <c r="L435" s="444">
        <f t="shared" ca="1" si="28"/>
        <v>897672.52339532145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897672.52339532145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3705.3203902729219</v>
      </c>
      <c r="L436" s="444">
        <f t="shared" ca="1" si="28"/>
        <v>892982.21405577415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892982.21405577415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3685.7774346914748</v>
      </c>
      <c r="L437" s="444">
        <f t="shared" ca="1" si="28"/>
        <v>888272.36176064541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888272.36176064541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3666.1530501284378</v>
      </c>
      <c r="L438" s="444">
        <f t="shared" ca="1" si="28"/>
        <v>883542.88508095371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883542.88508095371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3646.44689729639</v>
      </c>
      <c r="L439" s="444">
        <f t="shared" ca="1" si="28"/>
        <v>878793.70224842988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878793.70224842988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3626.6586354942069</v>
      </c>
      <c r="L440" s="444">
        <f t="shared" ca="1" si="28"/>
        <v>874024.73115410388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874024.73115410388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3606.7879226011814</v>
      </c>
      <c r="L441" s="444">
        <f t="shared" ca="1" si="28"/>
        <v>869235.88934688491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869235.88934688491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3586.8344150711023</v>
      </c>
      <c r="L442" s="444">
        <f t="shared" ca="1" si="28"/>
        <v>864427.09403213579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864427.09403213579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3566.7977679263154</v>
      </c>
      <c r="L443" s="444">
        <f t="shared" ca="1" si="28"/>
        <v>859598.26207024197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859598.26207024197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3546.6776347517575</v>
      </c>
      <c r="L444" s="444">
        <f t="shared" ca="1" si="28"/>
        <v>854749.30997517356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854749.30997517356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3526.4736676889725</v>
      </c>
      <c r="L445" s="444">
        <f t="shared" ca="1" si="28"/>
        <v>849880.15391304239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849880.15391304239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3506.1855174300922</v>
      </c>
      <c r="L446" s="444">
        <f t="shared" ca="1" si="28"/>
        <v>844990.70970065228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844990.70970065228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3485.8128332118008</v>
      </c>
      <c r="L447" s="444">
        <f t="shared" ca="1" si="28"/>
        <v>840080.89280404395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840080.89280404395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3465.3552628092662</v>
      </c>
      <c r="L448" s="444">
        <f t="shared" ca="1" si="28"/>
        <v>835150.61833703308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835150.61833703308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3444.8124525300536</v>
      </c>
      <c r="L449" s="444">
        <f t="shared" ca="1" si="28"/>
        <v>830199.80105974292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830199.80105974292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3424.1840472080112</v>
      </c>
      <c r="L450" s="444">
        <f t="shared" ca="1" si="28"/>
        <v>825228.35537713079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825228.35537713079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3403.4696901971274</v>
      </c>
      <c r="L451" s="444">
        <f t="shared" ca="1" si="28"/>
        <v>820236.19533750776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820236.19533750776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3382.6690233653649</v>
      </c>
      <c r="L452" s="444">
        <f t="shared" ca="1" si="28"/>
        <v>815223.23463105294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815223.23463105294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3361.7816870884699</v>
      </c>
      <c r="L453" s="444">
        <f t="shared" ca="1" si="28"/>
        <v>810189.38658832118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810189.38658832118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3340.807320243754</v>
      </c>
      <c r="L454" s="444">
        <f t="shared" ca="1" si="28"/>
        <v>805134.5641787448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805134.5641787448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3319.7455602038526</v>
      </c>
      <c r="L455" s="444">
        <f t="shared" ca="1" si="28"/>
        <v>800058.68000912841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800058.68000912841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3298.5960428304511</v>
      </c>
      <c r="L456" s="444">
        <f t="shared" ca="1" si="28"/>
        <v>794961.64632213872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794961.64632213872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3277.358402467994</v>
      </c>
      <c r="L457" s="444">
        <f t="shared" ca="1" si="28"/>
        <v>789843.37499478657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789843.37499478657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3256.0322719373598</v>
      </c>
      <c r="L458" s="444">
        <f t="shared" ca="1" si="28"/>
        <v>784703.77753690374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784703.77753690374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3234.6172825295148</v>
      </c>
      <c r="L459" s="444">
        <f t="shared" ca="1" si="28"/>
        <v>779542.76508961304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779542.76508961304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3213.113063999137</v>
      </c>
      <c r="L460" s="444">
        <f t="shared" ca="1" si="28"/>
        <v>774360.24842379196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774360.24842379196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3191.5192445582156</v>
      </c>
      <c r="L461" s="444">
        <f t="shared" ca="1" si="28"/>
        <v>769156.13793852995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769156.13793852995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3169.8354508696239</v>
      </c>
      <c r="L462" s="444">
        <f t="shared" ca="1" si="28"/>
        <v>763930.3436595794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763930.3436595794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3148.0613080406633</v>
      </c>
      <c r="L463" s="444">
        <f t="shared" ca="1" si="28"/>
        <v>758682.77523779985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758682.77523779985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3126.1964396165818</v>
      </c>
      <c r="L464" s="444">
        <f t="shared" ca="1" si="28"/>
        <v>753413.34194759629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753413.34194759629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3104.2404675740672</v>
      </c>
      <c r="L465" s="444">
        <f t="shared" ca="1" si="28"/>
        <v>748121.9526853502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748121.9526853502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3082.1930123147085</v>
      </c>
      <c r="L466" s="444">
        <f t="shared" ca="1" si="28"/>
        <v>742808.51596784475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742808.51596784475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3060.0536926584355</v>
      </c>
      <c r="L467" s="444">
        <f t="shared" ca="1" si="28"/>
        <v>737472.939930683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737472.939930683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3037.8221258369285</v>
      </c>
      <c r="L468" s="444">
        <f t="shared" ca="1" si="28"/>
        <v>732115.13232669979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732115.13232669979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3015.4979274869984</v>
      </c>
      <c r="L469" s="444">
        <f t="shared" ca="1" si="28"/>
        <v>726735.00052436662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726735.00052436662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2993.0807116439437</v>
      </c>
      <c r="L470" s="444">
        <f t="shared" ca="1" si="28"/>
        <v>721332.45150619035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721332.45150619035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2970.5700907348755</v>
      </c>
      <c r="L471" s="444">
        <f t="shared" ca="1" si="28"/>
        <v>715907.39186710503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715907.39186710503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2947.9656755720202</v>
      </c>
      <c r="L472" s="444">
        <f t="shared" ca="1" si="28"/>
        <v>710459.7278128569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710459.7278128569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2925.2670753459861</v>
      </c>
      <c r="L473" s="444">
        <f t="shared" ca="1" si="28"/>
        <v>704989.36515838269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704989.36515838269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2902.4738976190106</v>
      </c>
      <c r="L474" s="444">
        <f t="shared" ca="1" si="28"/>
        <v>699496.20932618156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699496.20932618156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2879.5857483181726</v>
      </c>
      <c r="L475" s="444">
        <f t="shared" ca="1" si="28"/>
        <v>693980.1653446795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693980.1653446795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2856.6022317285806</v>
      </c>
      <c r="L476" s="444">
        <f t="shared" ca="1" si="28"/>
        <v>688441.13784658792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688441.13784658792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2833.5229504865324</v>
      </c>
      <c r="L477" s="444">
        <f t="shared" ca="1" si="28"/>
        <v>682879.03106725425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682879.03106725425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2810.3475055726421</v>
      </c>
      <c r="L478" s="444">
        <f t="shared" ca="1" si="28"/>
        <v>677293.74884300667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677293.74884300667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2787.0754963049435</v>
      </c>
      <c r="L479" s="444">
        <f t="shared" ca="1" si="28"/>
        <v>671685.19460949139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671685.19460949139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2763.7065203319635</v>
      </c>
      <c r="L480" s="444">
        <f t="shared" ca="1" si="28"/>
        <v>666053.27140000311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666053.27140000311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2740.2401736257621</v>
      </c>
      <c r="L481" s="444">
        <f t="shared" ca="1" si="28"/>
        <v>660397.88184380869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660397.88184380869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2716.6760504749523</v>
      </c>
      <c r="L482" s="444">
        <f t="shared" ca="1" si="28"/>
        <v>654718.92816446349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654718.92816446349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2693.0137434776802</v>
      </c>
      <c r="L483" s="444">
        <f t="shared" ca="1" si="28"/>
        <v>649016.31217812095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649016.31217812095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2669.2528435345866</v>
      </c>
      <c r="L484" s="444">
        <f t="shared" ca="1" si="28"/>
        <v>643289.93529183534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643289.93529183534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2645.3929398417299</v>
      </c>
      <c r="L485" s="444">
        <f t="shared" ca="1" si="28"/>
        <v>637539.69850185688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637539.69850185688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2621.4336198834862</v>
      </c>
      <c r="L486" s="444">
        <f t="shared" ca="1" si="28"/>
        <v>631765.50239192019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631765.50239192019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2597.3744694254165</v>
      </c>
      <c r="L487" s="444">
        <f t="shared" ca="1" si="28"/>
        <v>625967.24713152542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625967.24713152542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2573.2150725071051</v>
      </c>
      <c r="L488" s="444">
        <f t="shared" ca="1" si="28"/>
        <v>620144.8324742124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620144.8324742124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2548.9550114349677</v>
      </c>
      <c r="L489" s="444">
        <f t="shared" ca="1" si="28"/>
        <v>614298.15775582718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614298.15775582718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2524.5938667750293</v>
      </c>
      <c r="L490" s="444">
        <f t="shared" ca="1" si="28"/>
        <v>608427.12189278204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608427.12189278204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2500.1312173456745</v>
      </c>
      <c r="L491" s="444">
        <f t="shared" ca="1" si="28"/>
        <v>602531.62338030757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602531.62338030757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2475.5666402103643</v>
      </c>
      <c r="L492" s="444">
        <f t="shared" ca="1" si="28"/>
        <v>596611.56029069773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596611.56029069773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2450.8997106703232</v>
      </c>
      <c r="L493" s="444">
        <f t="shared" ca="1" si="28"/>
        <v>590666.83027154789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590666.83027154789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2426.1300022571986</v>
      </c>
      <c r="L494" s="444">
        <f t="shared" ca="1" si="28"/>
        <v>584697.33054398489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584697.33054398489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2401.2570867256863</v>
      </c>
      <c r="L495" s="444">
        <f t="shared" ca="1" si="28"/>
        <v>578702.95790089038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578702.95790089038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2376.2805340461259</v>
      </c>
      <c r="L496" s="444">
        <f t="shared" ca="1" si="28"/>
        <v>572683.60870511632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572683.60870511632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2351.1999123970672</v>
      </c>
      <c r="L497" s="444">
        <f t="shared" ca="1" si="28"/>
        <v>566639.17888769321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566639.17888769321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2326.0147881578041</v>
      </c>
      <c r="L498" s="444">
        <f t="shared" ca="1" si="28"/>
        <v>560569.5639460308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560569.5639460308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2300.7247259008777</v>
      </c>
      <c r="L499" s="444">
        <f t="shared" ca="1" si="28"/>
        <v>554474.65894211153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554474.65894211153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2275.3292883845475</v>
      </c>
      <c r="L500" s="444">
        <f t="shared" ca="1" si="28"/>
        <v>548354.35850067588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548354.35850067588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2249.828036545232</v>
      </c>
      <c r="L501" s="444">
        <f t="shared" ca="1" si="28"/>
        <v>542208.55680740089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542208.55680740089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2224.2205294899195</v>
      </c>
      <c r="L502" s="444">
        <f t="shared" ca="1" si="28"/>
        <v>536037.14760707063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536037.14760707063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2198.5063244885437</v>
      </c>
      <c r="L503" s="444">
        <f t="shared" ca="1" si="28"/>
        <v>529840.024201739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529840.024201739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2172.6849769663286</v>
      </c>
      <c r="L504" s="444">
        <f t="shared" ca="1" si="28"/>
        <v>523617.07944888517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523617.07944888517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2146.7560404961041</v>
      </c>
      <c r="L505" s="444">
        <f t="shared" ca="1" si="28"/>
        <v>517368.2057595611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517368.2057595611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2120.719066790587</v>
      </c>
      <c r="L506" s="444">
        <f t="shared" ca="1" si="28"/>
        <v>511093.29509653151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511093.29509653151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2094.5736056946307</v>
      </c>
      <c r="L507" s="444">
        <f t="shared" ca="1" si="28"/>
        <v>504792.23897240596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504792.23897240596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2068.3192051774408</v>
      </c>
      <c r="L508" s="444">
        <f t="shared" ca="1" si="28"/>
        <v>498464.9284477632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498464.9284477632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2041.9554113247627</v>
      </c>
      <c r="L509" s="444">
        <f t="shared" ca="1" si="28"/>
        <v>492111.25412926776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492111.25412926776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2015.4817683310316</v>
      </c>
      <c r="L510" s="444">
        <f t="shared" ca="1" si="28"/>
        <v>485731.10616777861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485731.10616777861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1988.8978184914936</v>
      </c>
      <c r="L511" s="444">
        <f t="shared" ca="1" si="28"/>
        <v>479324.37425644993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479324.37425644993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1962.2031021942905</v>
      </c>
      <c r="L512" s="444">
        <f t="shared" ca="1" si="28"/>
        <v>472890.94762882404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472890.94762882404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1935.3971579125161</v>
      </c>
      <c r="L513" s="444">
        <f t="shared" ca="1" si="28"/>
        <v>466430.71505691635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466430.71505691635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1908.4795221962338</v>
      </c>
      <c r="L514" s="444">
        <f t="shared" ca="1" si="28"/>
        <v>459943.56484929239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459943.56484929239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1881.4497296644674</v>
      </c>
      <c r="L515" s="444">
        <f t="shared" ca="1" si="28"/>
        <v>453429.3848491367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453429.3848491367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1854.3073129971522</v>
      </c>
      <c r="L516" s="444">
        <f t="shared" ca="1" si="28"/>
        <v>446888.06243231369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446888.06243231369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1827.0518029270563</v>
      </c>
      <c r="L517" s="444">
        <f t="shared" ca="1" si="28"/>
        <v>440319.48450542055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440319.48450542055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1799.6827282316681</v>
      </c>
      <c r="L518" s="444">
        <f t="shared" ref="L518:L772" ca="1" si="54">I518-J518+K518</f>
        <v>433723.53750383202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433723.53750383202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1772.1996157250494</v>
      </c>
      <c r="L519" s="444">
        <f t="shared" ca="1" si="54"/>
        <v>427100.10738973686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427100.10738973686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1744.6019902496528</v>
      </c>
      <c r="L520" s="444">
        <f t="shared" ca="1" si="54"/>
        <v>420449.07965016633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420449.07965016633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1716.8893746681088</v>
      </c>
      <c r="L521" s="444">
        <f t="shared" ca="1" si="54"/>
        <v>413770.33929501427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413770.33929501427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1689.0612898549753</v>
      </c>
      <c r="L522" s="444">
        <f t="shared" ca="1" si="54"/>
        <v>407063.77085504908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407063.77085504908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1661.1172546884536</v>
      </c>
      <c r="L523" s="444">
        <f t="shared" ca="1" si="54"/>
        <v>400329.25837991736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400329.25837991736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1633.0567860420715</v>
      </c>
      <c r="L524" s="444">
        <f t="shared" ca="1" si="54"/>
        <v>393566.68543613923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393566.68543613923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1604.8793987763293</v>
      </c>
      <c r="L525" s="444">
        <f t="shared" ca="1" si="54"/>
        <v>386775.93510509538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386775.93510509538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1576.5846057303133</v>
      </c>
      <c r="L526" s="444">
        <f t="shared" ca="1" si="54"/>
        <v>379956.88998100552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379956.88998100552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1548.1719177132723</v>
      </c>
      <c r="L527" s="444">
        <f t="shared" ca="1" si="54"/>
        <v>373109.43216889858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373109.43216889858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1519.64084349616</v>
      </c>
      <c r="L528" s="444">
        <f t="shared" ca="1" si="54"/>
        <v>366233.44328257453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366233.44328257453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1490.9908898031431</v>
      </c>
      <c r="L529" s="444">
        <f t="shared" ca="1" si="54"/>
        <v>359328.80444255751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359328.80444255751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1462.2215613030721</v>
      </c>
      <c r="L530" s="444">
        <f t="shared" ca="1" si="54"/>
        <v>352395.39627404039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352395.39627404039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1433.3323606009176</v>
      </c>
      <c r="L531" s="444">
        <f t="shared" ca="1" si="54"/>
        <v>345433.09890482115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345433.09890482115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1404.3227882291708</v>
      </c>
      <c r="L532" s="444">
        <f t="shared" ca="1" si="54"/>
        <v>338441.79196323012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338441.79196323012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1375.1923426392082</v>
      </c>
      <c r="L533" s="444">
        <f t="shared" ca="1" si="54"/>
        <v>331421.35457604914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331421.35457604914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1345.9405201926206</v>
      </c>
      <c r="L534" s="444">
        <f t="shared" ca="1" si="54"/>
        <v>324371.66536642157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324371.66536642157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1316.5668151525058</v>
      </c>
      <c r="L535" s="444">
        <f t="shared" ca="1" si="54"/>
        <v>317292.60245175392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317292.60245175392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1287.0707196747239</v>
      </c>
      <c r="L536" s="444">
        <f t="shared" ca="1" si="54"/>
        <v>310184.04344160843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310184.04344160843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1257.4517237991176</v>
      </c>
      <c r="L537" s="444">
        <f t="shared" ca="1" si="54"/>
        <v>303045.86543558736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303045.86543558736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1227.7093154406966</v>
      </c>
      <c r="L538" s="444">
        <f t="shared" ca="1" si="54"/>
        <v>295877.94502120785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295877.94502120785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1197.8429803807819</v>
      </c>
      <c r="L539" s="444">
        <f t="shared" ca="1" si="54"/>
        <v>288680.15827176848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288680.15827176848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1167.8522022581178</v>
      </c>
      <c r="L540" s="444">
        <f t="shared" ca="1" si="54"/>
        <v>281452.38074420643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281452.38074420643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1137.7364625599428</v>
      </c>
      <c r="L541" s="444">
        <f t="shared" ca="1" si="54"/>
        <v>274194.4874769462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274194.4874769462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1107.4952406130251</v>
      </c>
      <c r="L542" s="444">
        <f t="shared" ca="1" si="54"/>
        <v>266906.35298773902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266906.35298773902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1077.128013574662</v>
      </c>
      <c r="L543" s="444">
        <f t="shared" ca="1" si="54"/>
        <v>259587.85127149351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259587.85127149351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1046.6342564236388</v>
      </c>
      <c r="L544" s="444">
        <f t="shared" ca="1" si="54"/>
        <v>252238.85579809695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252238.85579809695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1016.0134419511531</v>
      </c>
      <c r="L545" s="444">
        <f t="shared" ca="1" si="54"/>
        <v>244859.23951022793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244859.23951022793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985.26504075169896</v>
      </c>
      <c r="L546" s="444">
        <f t="shared" ca="1" si="54"/>
        <v>237448.87482115944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237448.87482115944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954.38852121391369</v>
      </c>
      <c r="L547" s="444">
        <f t="shared" ca="1" si="54"/>
        <v>230007.63361255315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230007.63361255315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923.38334951138734</v>
      </c>
      <c r="L548" s="444">
        <f t="shared" ca="1" si="54"/>
        <v>222535.38723224436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222535.38723224436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892.24898959343409</v>
      </c>
      <c r="L549" s="444">
        <f t="shared" ca="1" si="54"/>
        <v>215032.00649201762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215032.00649201762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860.98490317582264</v>
      </c>
      <c r="L550" s="444">
        <f t="shared" ca="1" si="54"/>
        <v>207497.36166537326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207497.36166537326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829.59054973147113</v>
      </c>
      <c r="L551" s="444">
        <f t="shared" ca="1" si="54"/>
        <v>199931.32248528456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199931.32248528456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798.06538648110154</v>
      </c>
      <c r="L552" s="444">
        <f t="shared" ca="1" si="54"/>
        <v>192333.75814194547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192333.75814194547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766.40886838385529</v>
      </c>
      <c r="L553" s="444">
        <f t="shared" ca="1" si="54"/>
        <v>184704.53728050913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184704.53728050913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734.62044812787065</v>
      </c>
      <c r="L554" s="444">
        <f t="shared" ca="1" si="54"/>
        <v>177043.52799881683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177043.52799881683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702.69957612081942</v>
      </c>
      <c r="L555" s="444">
        <f t="shared" ca="1" si="54"/>
        <v>169350.59784511747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169350.59784511747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670.64570048040537</v>
      </c>
      <c r="L556" s="444">
        <f t="shared" ca="1" si="54"/>
        <v>161625.6138157777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161625.6138157777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638.45826702482304</v>
      </c>
      <c r="L557" s="444">
        <f t="shared" ca="1" si="54"/>
        <v>153868.44235298235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153868.44235298235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606.13671926317568</v>
      </c>
      <c r="L558" s="444">
        <f t="shared" ca="1" si="54"/>
        <v>146078.94934242536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146078.94934242536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573.68049838585489</v>
      </c>
      <c r="L559" s="444">
        <f t="shared" ca="1" si="54"/>
        <v>138257.00011099104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138257.00011099104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541.08904325487856</v>
      </c>
      <c r="L560" s="444">
        <f t="shared" ca="1" si="54"/>
        <v>130402.45942442573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130402.45942442573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508.36179039418982</v>
      </c>
      <c r="L561" s="444">
        <f t="shared" ca="1" si="54"/>
        <v>122515.19148499974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122515.19148499974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475.4981739799149</v>
      </c>
      <c r="L562" s="444">
        <f t="shared" ca="1" si="54"/>
        <v>114595.05992915947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114595.05992915947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442.49762583058032</v>
      </c>
      <c r="L563" s="444">
        <f t="shared" ca="1" si="54"/>
        <v>106641.92782516987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106641.92782516987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409.35957539729037</v>
      </c>
      <c r="L564" s="444">
        <f t="shared" ca="1" si="54"/>
        <v>98655.657670746979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98655.657670746979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376.08344975386166</v>
      </c>
      <c r="L565" s="444">
        <f t="shared" ca="1" si="54"/>
        <v>90636.111390680657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90636.111390680657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342.66867358691866</v>
      </c>
      <c r="L566" s="444">
        <f t="shared" ca="1" si="54"/>
        <v>82583.150334447389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82583.150334447389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309.1146691859467</v>
      </c>
      <c r="L567" s="444">
        <f t="shared" ca="1" si="54"/>
        <v>74496.635273813154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74496.635273813154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275.42085643330404</v>
      </c>
      <c r="L568" s="444">
        <f t="shared" ca="1" si="54"/>
        <v>66376.42640042628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66376.42640042628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241.58665279419208</v>
      </c>
      <c r="L569" s="444">
        <f t="shared" ca="1" si="54"/>
        <v>58222.383323400289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58222.383323400289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207.61147330658378</v>
      </c>
      <c r="L570" s="444">
        <f t="shared" ca="1" si="54"/>
        <v>50034.36506688669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50034.36506688669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173.49473057111044</v>
      </c>
      <c r="L571" s="444">
        <f t="shared" ca="1" si="54"/>
        <v>41812.230067637618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41812.230067637618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139.23583474090597</v>
      </c>
      <c r="L572" s="444">
        <f t="shared" ca="1" si="54"/>
        <v>33555.836172558338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33555.836172558338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104.83419351140898</v>
      </c>
      <c r="L573" s="444">
        <f t="shared" ca="1" si="54"/>
        <v>25265.040636249563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25265.040636249563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70.289212110122421</v>
      </c>
      <c r="L574" s="444">
        <f t="shared" ca="1" si="54"/>
        <v>16939.700118539502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16939.700118539502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35.600293286330491</v>
      </c>
      <c r="L575" s="444">
        <f t="shared" ca="1" si="54"/>
        <v>8579.6706820056479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8579.6706820056479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0.76683730077276469</v>
      </c>
      <c r="L576" s="444">
        <f t="shared" ca="1" si="54"/>
        <v>184.80778948623632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184.80778948623632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-34.211758084724785</v>
      </c>
      <c r="L577" s="444">
        <f t="shared" ca="1" si="54"/>
        <v>-8245.0336984186724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-8245.0336984186724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-69.336097617661892</v>
      </c>
      <c r="L578" s="444">
        <f t="shared" ca="1" si="54"/>
        <v>-16709.999525856518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-16709.999525856518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-104.60678856531958</v>
      </c>
      <c r="L579" s="444">
        <f t="shared" ca="1" si="54"/>
        <v>-25210.236044242021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-25210.236044242021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-140.02444072525918</v>
      </c>
      <c r="L580" s="444">
        <f t="shared" ca="1" si="54"/>
        <v>-33745.890214787469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-33745.890214787469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-175.58966643586521</v>
      </c>
      <c r="L581" s="444">
        <f t="shared" ca="1" si="54"/>
        <v>-42317.109611043517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-42317.109611043517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-211.30308058693208</v>
      </c>
      <c r="L582" s="444">
        <f t="shared" ca="1" si="54"/>
        <v>-50924.042421450635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-50924.042421450635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-247.16530063029506</v>
      </c>
      <c r="L583" s="444">
        <f t="shared" ca="1" si="54"/>
        <v>-59566.837451901112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-59566.837451901112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-283.17694659050539</v>
      </c>
      <c r="L584" s="444">
        <f t="shared" ca="1" si="54"/>
        <v>-68245.644128311804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-68245.644128311804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-319.33864107554996</v>
      </c>
      <c r="L585" s="444">
        <f t="shared" ca="1" si="54"/>
        <v>-76960.612499207535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-76960.612499207535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-355.65100928761547</v>
      </c>
      <c r="L586" s="444">
        <f t="shared" ca="1" si="54"/>
        <v>-85711.89323831533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-85711.89323831533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-392.11467903389797</v>
      </c>
      <c r="L587" s="444">
        <f t="shared" ca="1" si="54"/>
        <v>-94499.637647169409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-94499.637647169409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-428.73028073745661</v>
      </c>
      <c r="L588" s="444">
        <f t="shared" ca="1" si="54"/>
        <v>-103323.99765772704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-103323.99765772704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-465.49844744811344</v>
      </c>
      <c r="L589" s="444">
        <f t="shared" ca="1" si="54"/>
        <v>-112185.12583499534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-112185.12583499534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-502.41981485339801</v>
      </c>
      <c r="L590" s="444">
        <f t="shared" ca="1" si="54"/>
        <v>-121083.17537966893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-121083.17537966893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-539.49502128953793</v>
      </c>
      <c r="L591" s="444">
        <f t="shared" ca="1" si="54"/>
        <v>-130018.30013077865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-130018.30013077865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-576.72470775249519</v>
      </c>
      <c r="L592" s="444">
        <f t="shared" ca="1" si="54"/>
        <v>-138990.65456835134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-138990.65456835134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-614.10951790904801</v>
      </c>
      <c r="L593" s="444">
        <f t="shared" ca="1" si="54"/>
        <v>-148000.39381608058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-148000.39381608058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-651.6500981079198</v>
      </c>
      <c r="L594" s="444">
        <f t="shared" ca="1" si="54"/>
        <v>-157047.6736440087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-157047.6736440087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-689.34709739095365</v>
      </c>
      <c r="L595" s="444">
        <f t="shared" ca="1" si="54"/>
        <v>-166132.65047121982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-166132.65047121982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-727.2011675043334</v>
      </c>
      <c r="L596" s="444">
        <f t="shared" ca="1" si="54"/>
        <v>-175255.48136854434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-175255.48136854434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-765.21296290985219</v>
      </c>
      <c r="L597" s="444">
        <f t="shared" ca="1" si="54"/>
        <v>-184416.32406127438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-184416.32406127438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-803.38314079622739</v>
      </c>
      <c r="L598" s="444">
        <f t="shared" ca="1" si="54"/>
        <v>-193615.33693189078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-193615.33693189078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-841.71236109046231</v>
      </c>
      <c r="L599" s="444">
        <f t="shared" ca="1" si="54"/>
        <v>-202852.67902280143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-202852.67902280143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-880.20128646925673</v>
      </c>
      <c r="L600" s="444">
        <f t="shared" ca="1" si="54"/>
        <v>-212128.51003909088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-212128.51003909088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-918.85058237046269</v>
      </c>
      <c r="L601" s="444">
        <f t="shared" ca="1" si="54"/>
        <v>-221442.99035128154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-221442.99035128154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-957.66091700459049</v>
      </c>
      <c r="L602" s="444">
        <f t="shared" ca="1" si="54"/>
        <v>-230796.28099810632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-230796.28099810632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-996.63296136636041</v>
      </c>
      <c r="L603" s="444">
        <f t="shared" ca="1" si="54"/>
        <v>-240188.54368929286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-240188.54368929286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-1035.7673892463044</v>
      </c>
      <c r="L604" s="444">
        <f t="shared" ca="1" si="54"/>
        <v>-249619.94080835933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-249619.94080835933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-1075.0648772424147</v>
      </c>
      <c r="L605" s="444">
        <f t="shared" ca="1" si="54"/>
        <v>-259090.63541542192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-259090.63541542192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-1114.526104771842</v>
      </c>
      <c r="L606" s="444">
        <f t="shared" ca="1" si="54"/>
        <v>-268600.79125001392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-268600.79125001392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-1154.1517540826421</v>
      </c>
      <c r="L607" s="444">
        <f t="shared" ca="1" si="54"/>
        <v>-278150.57273391675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-278150.57273391675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-1193.9425102655705</v>
      </c>
      <c r="L608" s="444">
        <f t="shared" ca="1" si="54"/>
        <v>-287740.1449740025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-287740.1449740025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-1233.8990612659279</v>
      </c>
      <c r="L609" s="444">
        <f t="shared" ca="1" si="54"/>
        <v>-297369.67376508861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-297369.67376508861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-1274.0220978954533</v>
      </c>
      <c r="L610" s="444">
        <f t="shared" ca="1" si="54"/>
        <v>-307039.32559280423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-307039.32559280423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-1314.3123138442684</v>
      </c>
      <c r="L611" s="444">
        <f t="shared" ca="1" si="54"/>
        <v>-316749.26763646869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-316749.26763646869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-1354.7704056928703</v>
      </c>
      <c r="L612" s="444">
        <f t="shared" ca="1" si="54"/>
        <v>-326499.66777198174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-326499.66777198174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-1395.3970729241746</v>
      </c>
      <c r="L613" s="444">
        <f t="shared" ca="1" si="54"/>
        <v>-336290.69457472611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-336290.69457472611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-1436.1930179356095</v>
      </c>
      <c r="L614" s="444">
        <f t="shared" ca="1" si="54"/>
        <v>-346122.5173224819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-346122.5173224819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-1477.1589460512587</v>
      </c>
      <c r="L615" s="444">
        <f t="shared" ca="1" si="54"/>
        <v>-355995.30599835335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-355995.30599835335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-1518.2955655340563</v>
      </c>
      <c r="L616" s="444">
        <f t="shared" ca="1" si="54"/>
        <v>-365909.23129370756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-365909.23129370756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-1559.6035875980322</v>
      </c>
      <c r="L617" s="444">
        <f t="shared" ca="1" si="54"/>
        <v>-375864.46461112576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-375864.46461112576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-1601.0837264206082</v>
      </c>
      <c r="L618" s="444">
        <f t="shared" ca="1" si="54"/>
        <v>-385861.17806736653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-385861.17806736653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-1642.7366991549445</v>
      </c>
      <c r="L619" s="444">
        <f t="shared" ca="1" si="54"/>
        <v>-395899.54449634167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-395899.54449634167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-1684.563225942341</v>
      </c>
      <c r="L620" s="444">
        <f t="shared" ca="1" si="54"/>
        <v>-405979.73745210416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-405979.73745210416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-1726.5640299246845</v>
      </c>
      <c r="L621" s="444">
        <f t="shared" ca="1" si="54"/>
        <v>-416101.93121184903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-416101.93121184903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-1768.7398372569553</v>
      </c>
      <c r="L622" s="444">
        <f t="shared" ca="1" si="54"/>
        <v>-426266.30077892618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-426266.30077892618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-1811.0913771197766</v>
      </c>
      <c r="L623" s="444">
        <f t="shared" ca="1" si="54"/>
        <v>-436473.02188586612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-436473.02188586612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-1853.6193817320263</v>
      </c>
      <c r="L624" s="444">
        <f t="shared" ca="1" si="54"/>
        <v>-446722.27099741832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-446722.27099741832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-1896.3245863634936</v>
      </c>
      <c r="L625" s="444">
        <f t="shared" ca="1" si="54"/>
        <v>-457014.22531360202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-457014.22531360202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-1939.2077293475925</v>
      </c>
      <c r="L626" s="444">
        <f t="shared" ca="1" si="54"/>
        <v>-467349.06277276977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-467349.06277276977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-1982.2695520941249</v>
      </c>
      <c r="L627" s="444">
        <f t="shared" ca="1" si="54"/>
        <v>-477726.96205468406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-477726.96205468406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-2025.5107991021011</v>
      </c>
      <c r="L628" s="444">
        <f t="shared" ca="1" si="54"/>
        <v>-488148.10258360632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-488148.10258360632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-2068.9322179726105</v>
      </c>
      <c r="L629" s="444">
        <f t="shared" ca="1" si="54"/>
        <v>-498612.66453139909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-498612.66453139909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-2112.534559421747</v>
      </c>
      <c r="L630" s="444">
        <f t="shared" ca="1" si="54"/>
        <v>-509120.82882064104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-509120.82882064104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-2156.3185772935881</v>
      </c>
      <c r="L631" s="444">
        <f t="shared" ca="1" si="54"/>
        <v>-519672.77712775482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-519672.77712775482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-2200.2850285732293</v>
      </c>
      <c r="L632" s="444">
        <f t="shared" ca="1" si="54"/>
        <v>-530268.6918861483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-530268.6918861483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-2244.4346733998686</v>
      </c>
      <c r="L633" s="444">
        <f t="shared" ca="1" si="54"/>
        <v>-540908.75628936838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-540908.75628936838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-2288.7682750799522</v>
      </c>
      <c r="L634" s="444">
        <f t="shared" ca="1" si="54"/>
        <v>-551593.15429426846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-551593.15429426846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-2333.2866001003695</v>
      </c>
      <c r="L635" s="444">
        <f t="shared" ca="1" si="54"/>
        <v>-562322.07062418899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-562322.07062418899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-2377.990418141705</v>
      </c>
      <c r="L636" s="444">
        <f t="shared" ca="1" si="54"/>
        <v>-573095.69077215088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-573095.69077215088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-2422.8805020915461</v>
      </c>
      <c r="L637" s="444">
        <f t="shared" ca="1" si="54"/>
        <v>-583914.20100406255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-583914.20100406255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-2467.9576280578449</v>
      </c>
      <c r="L638" s="444">
        <f t="shared" ca="1" si="54"/>
        <v>-594777.78836194053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-594777.78836194053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-2513.2225753823363</v>
      </c>
      <c r="L639" s="444">
        <f t="shared" ca="1" si="54"/>
        <v>-605686.64066714304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-605686.64066714304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-2558.6761266540134</v>
      </c>
      <c r="L640" s="444">
        <f t="shared" ca="1" si="54"/>
        <v>-616640.94652361725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-616640.94652361725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-2604.3190677226557</v>
      </c>
      <c r="L641" s="444">
        <f t="shared" ca="1" si="54"/>
        <v>-627640.89532116009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-627640.89532116009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-2650.1521877124178</v>
      </c>
      <c r="L642" s="444">
        <f t="shared" ca="1" si="54"/>
        <v>-638686.67723869265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-638686.67723869265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-2696.1762790354701</v>
      </c>
      <c r="L643" s="444">
        <f t="shared" ca="1" si="54"/>
        <v>-649778.48324754834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-649778.48324754834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-2742.3921374057022</v>
      </c>
      <c r="L644" s="444">
        <f t="shared" ca="1" si="54"/>
        <v>-660916.50511477422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-660916.50511477422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-2788.8005618524767</v>
      </c>
      <c r="L645" s="444">
        <f t="shared" ca="1" si="54"/>
        <v>-672100.93540644692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-672100.93540644692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-2835.4023547344464</v>
      </c>
      <c r="L646" s="444">
        <f t="shared" ca="1" si="54"/>
        <v>-683331.96749100159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-683331.96749100159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-2882.1983217534239</v>
      </c>
      <c r="L647" s="444">
        <f t="shared" ca="1" si="54"/>
        <v>-694609.79554257519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-694609.79554257519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-2929.1892719683142</v>
      </c>
      <c r="L648" s="444">
        <f t="shared" ca="1" si="54"/>
        <v>-705934.61454436369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-705934.61454436369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-2976.3760178090993</v>
      </c>
      <c r="L649" s="444">
        <f t="shared" ca="1" si="54"/>
        <v>-717306.62029199302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-717306.62029199302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-3023.7593750908882</v>
      </c>
      <c r="L650" s="444">
        <f t="shared" ca="1" si="54"/>
        <v>-728726.00939690415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-728726.00939690415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-3071.3401630280182</v>
      </c>
      <c r="L651" s="444">
        <f t="shared" ca="1" si="54"/>
        <v>-740192.97928975231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-740192.97928975231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-3119.1192042482189</v>
      </c>
      <c r="L652" s="444">
        <f t="shared" ca="1" si="54"/>
        <v>-751707.72822382068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-751707.72822382068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-3167.0973248068367</v>
      </c>
      <c r="L653" s="444">
        <f t="shared" ca="1" si="54"/>
        <v>-763270.45527844771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-763270.45527844771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-3215.275354201116</v>
      </c>
      <c r="L654" s="444">
        <f t="shared" ca="1" si="54"/>
        <v>-774881.36036246899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-774881.36036246899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-3263.654125384538</v>
      </c>
      <c r="L655" s="444">
        <f t="shared" ca="1" si="54"/>
        <v>-786540.64421767369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-786540.64421767369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-3312.2344747812244</v>
      </c>
      <c r="L656" s="444">
        <f t="shared" ca="1" si="54"/>
        <v>-798248.50842227507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-798248.50842227507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-3361.0172423003969</v>
      </c>
      <c r="L657" s="444">
        <f t="shared" ca="1" si="54"/>
        <v>-810005.1553943957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-810005.1553943957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-3410.0032713508995</v>
      </c>
      <c r="L658" s="444">
        <f t="shared" ca="1" si="54"/>
        <v>-821810.78839556675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-821810.78839556675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-3459.1934088557787</v>
      </c>
      <c r="L659" s="444">
        <f t="shared" ca="1" si="54"/>
        <v>-833665.61153424275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-833665.61153424275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-3508.5885052669287</v>
      </c>
      <c r="L660" s="444">
        <f t="shared" ca="1" si="54"/>
        <v>-845569.82976932987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-845569.82976932987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-3558.1894145797924</v>
      </c>
      <c r="L661" s="444">
        <f t="shared" ca="1" si="54"/>
        <v>-857523.64891372982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-857523.64891372982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-3607.9969943481251</v>
      </c>
      <c r="L662" s="444">
        <f t="shared" ca="1" si="54"/>
        <v>-869527.27563789813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-869527.27563789813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-3658.0121056988264</v>
      </c>
      <c r="L663" s="444">
        <f t="shared" ca="1" si="54"/>
        <v>-881580.91747341712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-881580.91747341712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-3708.2356133468215</v>
      </c>
      <c r="L664" s="444">
        <f t="shared" ca="1" si="54"/>
        <v>-893684.78281658411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-893684.78281658411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-3758.6683856100176</v>
      </c>
      <c r="L665" s="444">
        <f t="shared" ca="1" si="54"/>
        <v>-905839.08093201427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-905839.08093201427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-3809.3112944243103</v>
      </c>
      <c r="L666" s="444">
        <f t="shared" ca="1" si="54"/>
        <v>-918044.0219562588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-918044.0219562588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-3860.1652153586624</v>
      </c>
      <c r="L667" s="444">
        <f t="shared" ca="1" si="54"/>
        <v>-930299.81690143771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-930299.81690143771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-3911.231027630241</v>
      </c>
      <c r="L668" s="444">
        <f t="shared" ca="1" si="54"/>
        <v>-942606.67765888816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-942606.67765888816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-3962.5096141196182</v>
      </c>
      <c r="L669" s="444">
        <f t="shared" ca="1" si="54"/>
        <v>-954964.817002828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-954964.817002828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-4014.0018613860343</v>
      </c>
      <c r="L670" s="444">
        <f t="shared" ca="1" si="54"/>
        <v>-967374.44859403418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-967374.44859403418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-4065.7086596827266</v>
      </c>
      <c r="L671" s="444">
        <f t="shared" ca="1" si="54"/>
        <v>-979835.78698353714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-979835.78698353714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-4117.6309029723216</v>
      </c>
      <c r="L672" s="444">
        <f t="shared" ca="1" si="54"/>
        <v>-992349.04761632963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-992349.04761632963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-4169.769488942291</v>
      </c>
      <c r="L673" s="444">
        <f t="shared" ca="1" si="54"/>
        <v>-1004914.4468350922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-1004914.4468350922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-4222.1253190204679</v>
      </c>
      <c r="L674" s="444">
        <f t="shared" ca="1" si="54"/>
        <v>-1017532.2018839328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-1017532.2018839328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-4274.6992983906375</v>
      </c>
      <c r="L675" s="444">
        <f t="shared" ca="1" si="54"/>
        <v>-1030202.5309121436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-1030202.5309121436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-4327.492336008183</v>
      </c>
      <c r="L676" s="444">
        <f t="shared" ca="1" si="54"/>
        <v>-1042925.6529779721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-1042925.6529779721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-4380.5053446158008</v>
      </c>
      <c r="L677" s="444">
        <f t="shared" ca="1" si="54"/>
        <v>-1055701.788052408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-1055701.788052408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-4433.7392407592843</v>
      </c>
      <c r="L678" s="444">
        <f t="shared" ca="1" si="54"/>
        <v>-1068531.1570229875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-1068531.1570229875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-4487.1949448033656</v>
      </c>
      <c r="L679" s="444">
        <f t="shared" ca="1" si="54"/>
        <v>-1081413.981697611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-1081413.981697611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-4540.8733809476298</v>
      </c>
      <c r="L680" s="444">
        <f t="shared" ca="1" si="54"/>
        <v>-1094350.4848083789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-1094350.4848083789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-4594.775477242496</v>
      </c>
      <c r="L681" s="444">
        <f t="shared" ca="1" si="54"/>
        <v>-1107340.8900154415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-1107340.8900154415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-4648.9021656052564</v>
      </c>
      <c r="L682" s="444">
        <f t="shared" ca="1" si="54"/>
        <v>-1120385.4219108669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-1120385.4219108669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-4703.2543818361955</v>
      </c>
      <c r="L683" s="444">
        <f t="shared" ca="1" si="54"/>
        <v>-1133484.3060225232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-1133484.3060225232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-4757.8330656347644</v>
      </c>
      <c r="L684" s="444">
        <f t="shared" ca="1" si="54"/>
        <v>-1146637.7688179782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-1146637.7688179782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-4812.6391606158268</v>
      </c>
      <c r="L685" s="444">
        <f t="shared" ca="1" si="54"/>
        <v>-1159846.0377084143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-1159846.0377084143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-4867.6736143259768</v>
      </c>
      <c r="L686" s="444">
        <f t="shared" ca="1" si="54"/>
        <v>-1173109.3410525604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-1173109.3410525604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-4922.9373782599187</v>
      </c>
      <c r="L687" s="444">
        <f t="shared" ca="1" si="54"/>
        <v>-1186427.9081606404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-1186427.9081606404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-4978.4314078769194</v>
      </c>
      <c r="L688" s="444">
        <f t="shared" ca="1" si="54"/>
        <v>-1199801.9692983376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-1199801.9692983376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-5034.1566626173244</v>
      </c>
      <c r="L689" s="444">
        <f t="shared" ca="1" si="54"/>
        <v>-1213231.7556907751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-1213231.7556907751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-5090.1141059191468</v>
      </c>
      <c r="L690" s="444">
        <f t="shared" ca="1" si="54"/>
        <v>-1226717.4995265144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-1226717.4995265144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-5146.3047052347274</v>
      </c>
      <c r="L691" s="444">
        <f t="shared" ca="1" si="54"/>
        <v>-1240259.4339615693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-1240259.4339615693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-5202.7294320474566</v>
      </c>
      <c r="L692" s="444">
        <f t="shared" ca="1" si="54"/>
        <v>-1253857.7931234369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-1253857.7931234369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-5259.3892618885711</v>
      </c>
      <c r="L693" s="444">
        <f t="shared" ca="1" si="54"/>
        <v>-1267512.8121151456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-1267512.8121151456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-5316.2851743540241</v>
      </c>
      <c r="L694" s="444">
        <f t="shared" ca="1" si="54"/>
        <v>-1281224.7270193198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-1281224.7270193198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-5373.4181531214163</v>
      </c>
      <c r="L695" s="444">
        <f t="shared" ca="1" si="54"/>
        <v>-1294993.7749022613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-1294993.7749022613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-5430.7891859670062</v>
      </c>
      <c r="L696" s="444">
        <f t="shared" ca="1" si="54"/>
        <v>-1308820.1938180486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-1308820.1938180486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-5488.3992647827863</v>
      </c>
      <c r="L697" s="444">
        <f t="shared" ca="1" si="54"/>
        <v>-1322704.2228126517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-1322704.2228126517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-5546.2493855936327</v>
      </c>
      <c r="L698" s="444">
        <f t="shared" ca="1" si="54"/>
        <v>-1336646.1019280655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-1336646.1019280655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-5604.3405485745234</v>
      </c>
      <c r="L699" s="444">
        <f t="shared" ca="1" si="54"/>
        <v>-1350646.0722064602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-1350646.0722064602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-5662.6737580678346</v>
      </c>
      <c r="L700" s="444">
        <f t="shared" ca="1" si="54"/>
        <v>-1364704.3756943482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-1364704.3756943482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-5721.2500226007014</v>
      </c>
      <c r="L701" s="444">
        <f t="shared" ca="1" si="54"/>
        <v>-1378821.2554467691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-1378821.2554467691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-5780.0703549024547</v>
      </c>
      <c r="L702" s="444">
        <f t="shared" ca="1" si="54"/>
        <v>-1392996.9555314917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-1392996.9555314917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-5839.1357719221323</v>
      </c>
      <c r="L703" s="444">
        <f t="shared" ca="1" si="54"/>
        <v>-1407231.7210332339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-1407231.7210332339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-5898.4472948460589</v>
      </c>
      <c r="L704" s="444">
        <f t="shared" ca="1" si="54"/>
        <v>-1421525.7980579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-1421525.7980579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-5958.0059491155007</v>
      </c>
      <c r="L705" s="444">
        <f t="shared" ca="1" si="54"/>
        <v>-1435879.4337368358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-1435879.4337368358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-6017.8127644444003</v>
      </c>
      <c r="L706" s="444">
        <f t="shared" ca="1" si="54"/>
        <v>-1450292.8762311004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-1450292.8762311004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-6077.8687748371694</v>
      </c>
      <c r="L707" s="444">
        <f t="shared" ca="1" si="54"/>
        <v>-1464766.3747357577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-1464766.3747357577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-6138.1750186065747</v>
      </c>
      <c r="L708" s="444">
        <f t="shared" ca="1" si="54"/>
        <v>-1479300.1794841844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-1479300.1794841844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-6198.7325383916859</v>
      </c>
      <c r="L709" s="444">
        <f t="shared" ca="1" si="54"/>
        <v>-1493894.5417523962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-1493894.5417523962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-6259.542381175901</v>
      </c>
      <c r="L710" s="444">
        <f t="shared" ca="1" si="54"/>
        <v>-1508549.7138633921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-1508549.7138633921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-6320.605598305051</v>
      </c>
      <c r="L711" s="444">
        <f t="shared" ca="1" si="54"/>
        <v>-1523265.9491915174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-1523265.9491915174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-6381.9232455055735</v>
      </c>
      <c r="L712" s="444">
        <f t="shared" ca="1" si="54"/>
        <v>-1538043.5021668433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-1538043.5021668433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-6443.4963829027647</v>
      </c>
      <c r="L713" s="444">
        <f t="shared" ca="1" si="54"/>
        <v>-1552882.6282795663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-1552882.6282795663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-6505.32607503911</v>
      </c>
      <c r="L714" s="444">
        <f t="shared" ca="1" si="54"/>
        <v>-1567783.5840844256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-1567783.5840844256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-6567.4133908926906</v>
      </c>
      <c r="L715" s="444">
        <f t="shared" ca="1" si="54"/>
        <v>-1582746.6272051386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-1582746.6272051386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-6629.7594038956613</v>
      </c>
      <c r="L716" s="444">
        <f t="shared" ca="1" si="54"/>
        <v>-1597772.0163388543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-1597772.0163388543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-6692.3651919528102</v>
      </c>
      <c r="L717" s="444">
        <f t="shared" ca="1" si="54"/>
        <v>-1612860.0112606273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-1612860.0112606273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-6755.2318374601973</v>
      </c>
      <c r="L718" s="444">
        <f t="shared" ca="1" si="54"/>
        <v>-1628010.8728279078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-1628010.8728279078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-6818.3604273238661</v>
      </c>
      <c r="L719" s="444">
        <f t="shared" ca="1" si="54"/>
        <v>-1643224.8629850519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-1643224.8629850519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-6881.7520529786334</v>
      </c>
      <c r="L720" s="444">
        <f t="shared" ca="1" si="54"/>
        <v>-1658502.2447678507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-1658502.2447678507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-6945.4078104069631</v>
      </c>
      <c r="L721" s="444">
        <f t="shared" ca="1" si="54"/>
        <v>-1673843.2823080779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-1673843.2823080779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-7009.3288001579085</v>
      </c>
      <c r="L722" s="444">
        <f t="shared" ca="1" si="54"/>
        <v>-1689248.240838056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-1689248.240838056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-7073.5161273661506</v>
      </c>
      <c r="L723" s="444">
        <f t="shared" ca="1" si="54"/>
        <v>-1704717.3866952423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-1704717.3866952423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-7137.9709017710929</v>
      </c>
      <c r="L724" s="444">
        <f t="shared" ca="1" si="54"/>
        <v>-1720250.9873268334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-1720250.9873268334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-7202.6942377360565</v>
      </c>
      <c r="L725" s="444">
        <f t="shared" ca="1" si="54"/>
        <v>-1735849.3112943897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-1735849.3112943897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-7267.6872542675419</v>
      </c>
      <c r="L726" s="444">
        <f t="shared" ca="1" si="54"/>
        <v>-1751512.6282784774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-1751512.6282784774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-7332.9510750345735</v>
      </c>
      <c r="L727" s="444">
        <f t="shared" ca="1" si="54"/>
        <v>-1767241.2090833322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-1767241.2090833322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-7398.4868283881351</v>
      </c>
      <c r="L728" s="444">
        <f t="shared" ca="1" si="54"/>
        <v>-1783035.3256415406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-1783035.3256415406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-7464.2956473806689</v>
      </c>
      <c r="L729" s="444">
        <f t="shared" ca="1" si="54"/>
        <v>-1798895.2510187414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-1798895.2510187414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-7530.3786697856731</v>
      </c>
      <c r="L730" s="444">
        <f t="shared" ca="1" si="54"/>
        <v>-1814821.2594183472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-1814821.2594183472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-7596.7370381173641</v>
      </c>
      <c r="L731" s="444">
        <f t="shared" ca="1" si="54"/>
        <v>-1830813.6261862847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-1830813.6261862847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-7663.3718996504367</v>
      </c>
      <c r="L732" s="444">
        <f t="shared" ca="1" si="54"/>
        <v>-1846872.6278157553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-1846872.6278157553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-7730.2844064398978</v>
      </c>
      <c r="L733" s="444">
        <f t="shared" ca="1" si="54"/>
        <v>-1862998.5419520154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-1862998.5419520154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-7797.4757153409819</v>
      </c>
      <c r="L734" s="444">
        <f t="shared" ca="1" si="54"/>
        <v>-1879191.6473971766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-1879191.6473971766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-7864.9469880291535</v>
      </c>
      <c r="L735" s="444">
        <f t="shared" ca="1" si="54"/>
        <v>-1895452.224115026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-1895452.224115026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-7932.6993910201927</v>
      </c>
      <c r="L736" s="444">
        <f t="shared" ca="1" si="54"/>
        <v>-1911780.5532358664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-1911780.5532358664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-8000.7340956903608</v>
      </c>
      <c r="L737" s="444">
        <f t="shared" ca="1" si="54"/>
        <v>-1928176.9170613769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-1928176.9170613769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-8069.0522782966536</v>
      </c>
      <c r="L738" s="444">
        <f t="shared" ca="1" si="54"/>
        <v>-1944641.5990694936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-1944641.5990694936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-8137.6551199971409</v>
      </c>
      <c r="L739" s="444">
        <f t="shared" ca="1" si="54"/>
        <v>-1961174.883919311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-1961174.883919311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-8206.5438068713793</v>
      </c>
      <c r="L740" s="444">
        <f t="shared" ca="1" si="54"/>
        <v>-1977777.0574560026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-1977777.0574560026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-8275.7195299409286</v>
      </c>
      <c r="L741" s="444">
        <f t="shared" ca="1" si="54"/>
        <v>-1994448.4067157637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-1994448.4067157637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-8345.183485189933</v>
      </c>
      <c r="L742" s="444">
        <f t="shared" ca="1" si="54"/>
        <v>-2011189.2199307738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-2011189.2199307738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-8414.9368735858079</v>
      </c>
      <c r="L743" s="444">
        <f t="shared" ca="1" si="54"/>
        <v>-2027999.7865341799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-2027999.7865341799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-8484.9809011000016</v>
      </c>
      <c r="L744" s="444">
        <f t="shared" ca="1" si="54"/>
        <v>-2044880.3971651001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-2044880.3971651001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-8555.3167787288348</v>
      </c>
      <c r="L745" s="444">
        <f t="shared" ca="1" si="54"/>
        <v>-2061831.343673649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-2061831.343673649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-8625.9457225144542</v>
      </c>
      <c r="L746" s="444">
        <f t="shared" ca="1" si="54"/>
        <v>-2078852.9191259837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-2078852.9191259837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-8696.8689535658486</v>
      </c>
      <c r="L747" s="444">
        <f t="shared" ca="1" si="54"/>
        <v>-2095945.4178093697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-2095945.4178093697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-8768.0876980799585</v>
      </c>
      <c r="L748" s="444">
        <f t="shared" ca="1" si="54"/>
        <v>-2113109.13523727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-2113109.13523727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-8839.6031873628763</v>
      </c>
      <c r="L749" s="444">
        <f t="shared" ca="1" si="54"/>
        <v>-2130344.3681544531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-2130344.3681544531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-8911.4166578511395</v>
      </c>
      <c r="L750" s="444">
        <f t="shared" ca="1" si="54"/>
        <v>-2147651.4145421246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-2147651.4145421246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-8983.5293511331038</v>
      </c>
      <c r="L751" s="444">
        <f t="shared" ca="1" si="54"/>
        <v>-2165030.5736230779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-2165030.5736230779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-9055.942513970409</v>
      </c>
      <c r="L752" s="444">
        <f t="shared" ca="1" si="54"/>
        <v>-2182482.1458668686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-2182482.1458668686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-9128.6573983195376</v>
      </c>
      <c r="L753" s="444">
        <f t="shared" ca="1" si="54"/>
        <v>-2200006.4329950083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-2200006.4329950083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-9201.6752613534536</v>
      </c>
      <c r="L754" s="444">
        <f t="shared" ca="1" si="54"/>
        <v>-2217603.7379861823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-2217603.7379861823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-9274.9973654833448</v>
      </c>
      <c r="L755" s="444">
        <f t="shared" ca="1" si="54"/>
        <v>-2235274.3650814863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-2235274.3650814863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-9348.6249783804451</v>
      </c>
      <c r="L756" s="444">
        <f t="shared" ca="1" si="54"/>
        <v>-2253018.619789687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-2253018.619789687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-9422.5593729979482</v>
      </c>
      <c r="L757" s="444">
        <f t="shared" ca="1" si="54"/>
        <v>-2270836.8088925052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-2270836.8088925052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-9496.8018275930226</v>
      </c>
      <c r="L758" s="444">
        <f t="shared" ca="1" si="54"/>
        <v>-2288729.2404499189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-2288729.2404499189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-9571.3536257489141</v>
      </c>
      <c r="L759" s="444">
        <f t="shared" ca="1" si="54"/>
        <v>-2306696.2238054881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-2306696.2238054881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-9646.2160563971192</v>
      </c>
      <c r="L760" s="444">
        <f t="shared" ca="1" si="54"/>
        <v>-2324738.0695917057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-2324738.0695917057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-9721.390413839692</v>
      </c>
      <c r="L761" s="444">
        <f t="shared" ca="1" si="54"/>
        <v>-2342855.0897353659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-2342855.0897353659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-9796.8779977716094</v>
      </c>
      <c r="L762" s="444">
        <f t="shared" ca="1" si="54"/>
        <v>-2361047.5974629582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-2361047.5974629582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-9872.6801133032441</v>
      </c>
      <c r="L763" s="444">
        <f t="shared" ca="1" si="54"/>
        <v>-2379315.9073060821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-2379315.9073060821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-9948.7980709829262</v>
      </c>
      <c r="L764" s="444">
        <f t="shared" ca="1" si="54"/>
        <v>-2397660.3351068855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-2397660.3351068855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-10025.233186819609</v>
      </c>
      <c r="L765" s="444">
        <f t="shared" ca="1" si="54"/>
        <v>-2416081.1980235255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-2416081.1980235255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-10101.986782305608</v>
      </c>
      <c r="L766" s="444">
        <f t="shared" ca="1" si="54"/>
        <v>-2434578.8145356514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-2434578.8145356514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-10179.060184439466</v>
      </c>
      <c r="L767" s="444">
        <f t="shared" ca="1" si="54"/>
        <v>-2453153.5044499114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-2453153.5044499114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-10256.454725748883</v>
      </c>
      <c r="L768" s="444">
        <f t="shared" ca="1" si="54"/>
        <v>-2471805.5889054807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-2471805.5889054807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-10334.171744313755</v>
      </c>
      <c r="L769" s="444">
        <f t="shared" ca="1" si="54"/>
        <v>-2490535.3903796147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-2490535.3903796147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-10412.212583789313</v>
      </c>
      <c r="L770" s="444">
        <f t="shared" ca="1" si="54"/>
        <v>-2509343.2326932242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-2509343.2326932242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-10490.578593429353</v>
      </c>
      <c r="L771" s="444">
        <f t="shared" ca="1" si="54"/>
        <v>-2528229.4410164738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-2528229.4410164738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-10569.27112810956</v>
      </c>
      <c r="L772" s="444">
        <f t="shared" ca="1" si="54"/>
        <v>-2547194.3418744039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-2547194.3418744039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-10648.291548350935</v>
      </c>
      <c r="L773" s="444">
        <f t="shared" ref="L773:L1027" ca="1" si="80">I773-J773+K773</f>
        <v>-2566238.2631525751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-2566238.2631525751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-10727.641220343314</v>
      </c>
      <c r="L774" s="444">
        <f t="shared" ca="1" si="80"/>
        <v>-2585361.5341027388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-2585361.5341027388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-10807.321515968997</v>
      </c>
      <c r="L775" s="444">
        <f t="shared" ca="1" si="80"/>
        <v>-2604564.4853485283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-2604564.4853485283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-10887.333812826453</v>
      </c>
      <c r="L776" s="444">
        <f t="shared" ca="1" si="80"/>
        <v>-2623847.448891175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-2623847.448891175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-10967.679494254147</v>
      </c>
      <c r="L777" s="444">
        <f t="shared" ca="1" si="80"/>
        <v>-2643210.7581152497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-2643210.7581152497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-11048.359949354459</v>
      </c>
      <c r="L778" s="444">
        <f t="shared" ca="1" si="80"/>
        <v>-2662654.7477944246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-2662654.7477944246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-11129.376573017687</v>
      </c>
      <c r="L779" s="444">
        <f t="shared" ca="1" si="80"/>
        <v>-2682179.7540972629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-2682179.7540972629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-11210.73076594618</v>
      </c>
      <c r="L780" s="444">
        <f t="shared" ca="1" si="80"/>
        <v>-2701786.1145930295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-2701786.1145930295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-11292.423934678542</v>
      </c>
      <c r="L781" s="444">
        <f t="shared" ca="1" si="80"/>
        <v>-2721474.1682575285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-2721474.1682575285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-11374.457491613954</v>
      </c>
      <c r="L782" s="444">
        <f t="shared" ca="1" si="80"/>
        <v>-2741244.2554789628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-2741244.2554789628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-11456.832855036597</v>
      </c>
      <c r="L783" s="444">
        <f t="shared" ca="1" si="80"/>
        <v>-2761096.7180638197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-2761096.7180638197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-11539.551449140166</v>
      </c>
      <c r="L784" s="444">
        <f t="shared" ca="1" si="80"/>
        <v>-2781031.8992427802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-2781031.8992427802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-11622.614704052503</v>
      </c>
      <c r="L785" s="444">
        <f t="shared" ca="1" si="80"/>
        <v>-2801050.143676653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-2801050.143676653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-11706.024055860305</v>
      </c>
      <c r="L786" s="444">
        <f t="shared" ca="1" si="80"/>
        <v>-2821151.7974623339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-2821151.7974623339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-11789.780946633977</v>
      </c>
      <c r="L787" s="444">
        <f t="shared" ca="1" si="80"/>
        <v>-2841337.2081387881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-2841337.2081387881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-11873.886824452535</v>
      </c>
      <c r="L788" s="444">
        <f t="shared" ca="1" si="80"/>
        <v>-2861606.7246930609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-2861606.7246930609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-11958.343143428672</v>
      </c>
      <c r="L789" s="444">
        <f t="shared" ca="1" si="80"/>
        <v>-2881960.6975663099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-2881960.6975663099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-12043.151363733876</v>
      </c>
      <c r="L790" s="444">
        <f t="shared" ca="1" si="80"/>
        <v>-2902399.478659864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-2902399.478659864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-12128.312951623686</v>
      </c>
      <c r="L791" s="444">
        <f t="shared" ca="1" si="80"/>
        <v>-2922923.4213413079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-2922923.4213413079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-12213.829379463035</v>
      </c>
      <c r="L792" s="444">
        <f t="shared" ca="1" si="80"/>
        <v>-2943532.8804505914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-2943532.8804505914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-12299.702125751715</v>
      </c>
      <c r="L793" s="444">
        <f t="shared" ca="1" si="80"/>
        <v>-2964228.2123061637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-2964228.2123061637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-12385.932675149934</v>
      </c>
      <c r="L794" s="444">
        <f t="shared" ca="1" si="80"/>
        <v>-2985009.7747111339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-2985009.7747111339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-12472.522518503976</v>
      </c>
      <c r="L795" s="444">
        <f t="shared" ca="1" si="80"/>
        <v>-3005877.9269594583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-3005877.9269594583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-12559.473152871995</v>
      </c>
      <c r="L796" s="444">
        <f t="shared" ca="1" si="80"/>
        <v>-3026833.0298421509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-3026833.0298421509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-12646.786081549881</v>
      </c>
      <c r="L797" s="444">
        <f t="shared" ca="1" si="80"/>
        <v>-3047875.445653521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-3047875.445653521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-12734.462814097256</v>
      </c>
      <c r="L798" s="444">
        <f t="shared" ca="1" si="80"/>
        <v>-3069005.5381974387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-3069005.5381974387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-12822.504866363579</v>
      </c>
      <c r="L799" s="444">
        <f t="shared" ca="1" si="80"/>
        <v>-3090223.6727936226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-3090223.6727936226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-12910.913760514346</v>
      </c>
      <c r="L800" s="444">
        <f t="shared" ca="1" si="80"/>
        <v>-3111530.2162839575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-3111530.2162839575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-12999.691025057407</v>
      </c>
      <c r="L801" s="444">
        <f t="shared" ca="1" si="80"/>
        <v>-3132925.5370388352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-3132925.5370388352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-13088.838194869399</v>
      </c>
      <c r="L802" s="444">
        <f t="shared" ca="1" si="80"/>
        <v>-3154410.0049635251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-3154410.0049635251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-13178.356811222273</v>
      </c>
      <c r="L803" s="444">
        <f t="shared" ca="1" si="80"/>
        <v>-3175983.9915045677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-3175983.9915045677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-13268.248421809951</v>
      </c>
      <c r="L804" s="444">
        <f t="shared" ca="1" si="80"/>
        <v>-3197647.8696561982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-3197647.8696561982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-13358.514580775078</v>
      </c>
      <c r="L805" s="444">
        <f t="shared" ca="1" si="80"/>
        <v>-3219402.0139667937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-3219402.0139667937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-13449.156848735891</v>
      </c>
      <c r="L806" s="444">
        <f t="shared" ca="1" si="80"/>
        <v>-3241246.8005453502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-3241246.8005453502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-13540.17679281321</v>
      </c>
      <c r="L807" s="444">
        <f t="shared" ca="1" si="80"/>
        <v>-3263182.6070679836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-3263182.6070679836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-13631.575986657515</v>
      </c>
      <c r="L808" s="444">
        <f t="shared" ca="1" si="80"/>
        <v>-3285209.8127844613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-3285209.8127844613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-13723.356010476176</v>
      </c>
      <c r="L809" s="444">
        <f t="shared" ca="1" si="80"/>
        <v>-3307328.7985247578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-3307328.7985247578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-13815.518451060741</v>
      </c>
      <c r="L810" s="444">
        <f t="shared" ca="1" si="80"/>
        <v>-3329539.9467056389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-3329539.9467056389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-13908.064901814414</v>
      </c>
      <c r="L811" s="444">
        <f t="shared" ca="1" si="80"/>
        <v>-3351843.6413372736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-3351843.6413372736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-14000.996962779558</v>
      </c>
      <c r="L812" s="444">
        <f t="shared" ca="1" si="80"/>
        <v>-3374240.2680298737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-3374240.2680298737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-14094.316240665392</v>
      </c>
      <c r="L813" s="444">
        <f t="shared" ca="1" si="80"/>
        <v>-3396730.2140003596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-3396730.2140003596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-14188.024348875751</v>
      </c>
      <c r="L814" s="444">
        <f t="shared" ca="1" si="80"/>
        <v>-3419313.868079056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-3419313.868079056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-14282.122907536983</v>
      </c>
      <c r="L815" s="444">
        <f t="shared" ca="1" si="80"/>
        <v>-3441991.6207164135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-3441991.6207164135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-14376.613543525975</v>
      </c>
      <c r="L816" s="444">
        <f t="shared" ca="1" si="80"/>
        <v>-3464763.8639897597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-3464763.8639897597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-14471.497890498249</v>
      </c>
      <c r="L817" s="444">
        <f t="shared" ca="1" si="80"/>
        <v>-3487630.9916100781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-3487630.9916100781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-14566.777588916246</v>
      </c>
      <c r="L818" s="444">
        <f t="shared" ca="1" si="80"/>
        <v>-3510593.398928815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-3510593.398928815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-14662.454286077647</v>
      </c>
      <c r="L819" s="444">
        <f t="shared" ca="1" si="80"/>
        <v>-3533651.482944713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-3533651.482944713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-14758.529636143889</v>
      </c>
      <c r="L820" s="444">
        <f t="shared" ca="1" si="80"/>
        <v>-3556805.6423106771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-3556805.6423106771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-14855.005300168739</v>
      </c>
      <c r="L821" s="444">
        <f t="shared" ca="1" si="80"/>
        <v>-3580056.2773406664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-3580056.2773406664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-14951.882946127029</v>
      </c>
      <c r="L822" s="444">
        <f t="shared" ca="1" si="80"/>
        <v>-3603403.7900166139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-3603403.7900166139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-15049.164248943476</v>
      </c>
      <c r="L823" s="444">
        <f t="shared" ca="1" si="80"/>
        <v>-3626848.5839953776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-3626848.5839953776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-15146.850890521659</v>
      </c>
      <c r="L824" s="444">
        <f t="shared" ca="1" si="80"/>
        <v>-3650391.06461572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-3650391.06461572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-15244.944559773085</v>
      </c>
      <c r="L825" s="444">
        <f t="shared" ca="1" si="80"/>
        <v>-3674031.6389053133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-3674031.6389053133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-15343.446952646391</v>
      </c>
      <c r="L826" s="444">
        <f t="shared" ca="1" si="80"/>
        <v>-3697770.7155877803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-3697770.7155877803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-15442.359772156669</v>
      </c>
      <c r="L827" s="444">
        <f t="shared" ca="1" si="80"/>
        <v>-3721608.7050897572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-3721608.7050897572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-15541.684728414906</v>
      </c>
      <c r="L828" s="444">
        <f t="shared" ca="1" si="80"/>
        <v>-3745546.0195479924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-3745546.0195479924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-15641.423538657551</v>
      </c>
      <c r="L829" s="444">
        <f t="shared" ca="1" si="80"/>
        <v>-3769583.0728164702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-3769583.0728164702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-15741.57792727621</v>
      </c>
      <c r="L830" s="444">
        <f t="shared" ca="1" si="80"/>
        <v>-3793720.2804735666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-3793720.2804735666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-15842.149625847447</v>
      </c>
      <c r="L831" s="444">
        <f t="shared" ca="1" si="80"/>
        <v>-3817958.0598292346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-3817958.0598292346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-15943.140373162727</v>
      </c>
      <c r="L832" s="444">
        <f t="shared" ca="1" si="80"/>
        <v>-3842296.829932218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-3842296.829932218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-16044.551915258493</v>
      </c>
      <c r="L833" s="444">
        <f t="shared" ca="1" si="80"/>
        <v>-3866737.011577297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-3866737.011577297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-16146.38600544632</v>
      </c>
      <c r="L834" s="444">
        <f t="shared" ca="1" si="80"/>
        <v>-3891279.0273125637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-3891279.0273125637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-16248.644404343268</v>
      </c>
      <c r="L835" s="444">
        <f t="shared" ca="1" si="80"/>
        <v>-3915923.3014467275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-3915923.3014467275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-16351.328879902283</v>
      </c>
      <c r="L836" s="444">
        <f t="shared" ca="1" si="80"/>
        <v>-3940670.26005645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-3940670.26005645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-16454.441207442793</v>
      </c>
      <c r="L837" s="444">
        <f t="shared" ca="1" si="80"/>
        <v>-3965520.3309937133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-3965520.3309937133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-16557.983169681389</v>
      </c>
      <c r="L838" s="444">
        <f t="shared" ca="1" si="80"/>
        <v>-3990473.9438932152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-3990473.9438932152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-16661.956556762649</v>
      </c>
      <c r="L839" s="444">
        <f t="shared" ca="1" si="80"/>
        <v>-4015531.5301797981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-4015531.5301797981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-16766.363166290081</v>
      </c>
      <c r="L840" s="444">
        <f t="shared" ca="1" si="80"/>
        <v>-4040693.5230759084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-4040693.5230759084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-16871.204803357203</v>
      </c>
      <c r="L841" s="444">
        <f t="shared" ca="1" si="80"/>
        <v>-4065960.3576090862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-4065960.3576090862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-16976.483280578781</v>
      </c>
      <c r="L842" s="444">
        <f t="shared" ca="1" si="80"/>
        <v>-4091332.4706194852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-4091332.4706194852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-17082.200418122105</v>
      </c>
      <c r="L843" s="444">
        <f t="shared" ca="1" si="80"/>
        <v>-4116810.3007674278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-4116810.3007674278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-17188.358043738535</v>
      </c>
      <c r="L844" s="444">
        <f t="shared" ca="1" si="80"/>
        <v>-4142394.2885409868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-4142394.2885409868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-17294.957992795029</v>
      </c>
      <c r="L845" s="444">
        <f t="shared" ca="1" si="80"/>
        <v>-4168084.8762636022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-4168084.8762636022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-17402.002108305926</v>
      </c>
      <c r="L846" s="444">
        <f t="shared" ca="1" si="80"/>
        <v>-4193882.5081017287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-4193882.5081017287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-17509.492240964788</v>
      </c>
      <c r="L847" s="444">
        <f t="shared" ca="1" si="80"/>
        <v>-4219787.6300725136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-4219787.6300725136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-17617.430249176392</v>
      </c>
      <c r="L848" s="444">
        <f t="shared" ca="1" si="80"/>
        <v>-4245800.69005151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-4245800.69005151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-17725.817999088875</v>
      </c>
      <c r="L849" s="444">
        <f t="shared" ca="1" si="80"/>
        <v>-4271922.1377804196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-4271922.1377804196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-17834.657364626</v>
      </c>
      <c r="L850" s="444">
        <f t="shared" ca="1" si="80"/>
        <v>-4298152.4248748664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-4298152.4248748664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-17943.950227519526</v>
      </c>
      <c r="L851" s="444">
        <f t="shared" ca="1" si="80"/>
        <v>-4324492.0048322063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-4324492.0048322063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-18053.698477341779</v>
      </c>
      <c r="L852" s="444">
        <f t="shared" ca="1" si="80"/>
        <v>-4350941.3330393685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-4350941.3330393685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-18163.904011538289</v>
      </c>
      <c r="L853" s="444">
        <f t="shared" ca="1" si="80"/>
        <v>-4377500.8667807272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-4377500.8667807272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-18274.568735460616</v>
      </c>
      <c r="L854" s="444">
        <f t="shared" ca="1" si="80"/>
        <v>-4404171.0652460083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-4404171.0652460083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-18385.694562399287</v>
      </c>
      <c r="L855" s="444">
        <f t="shared" ca="1" si="80"/>
        <v>-4430952.3895382276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-4430952.3895382276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-18497.283413616868</v>
      </c>
      <c r="L856" s="444">
        <f t="shared" ca="1" si="80"/>
        <v>-4457845.3026816649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-4457845.3026816649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-18609.337218381188</v>
      </c>
      <c r="L857" s="444">
        <f t="shared" ca="1" si="80"/>
        <v>-4484850.2696298668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-4484850.2696298668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-18721.857913998698</v>
      </c>
      <c r="L858" s="444">
        <f t="shared" ca="1" si="80"/>
        <v>-4511967.7572736861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-4511967.7572736861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-18834.847445847943</v>
      </c>
      <c r="L859" s="444">
        <f t="shared" ca="1" si="80"/>
        <v>-4539198.2344493549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-4539198.2344493549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-18948.307767413229</v>
      </c>
      <c r="L860" s="444">
        <f t="shared" ca="1" si="80"/>
        <v>-4566542.1719465889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-4566542.1719465889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-19062.240840318373</v>
      </c>
      <c r="L861" s="444">
        <f t="shared" ca="1" si="80"/>
        <v>-4594000.0425167279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-4594000.0425167279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-19176.648634360619</v>
      </c>
      <c r="L862" s="444">
        <f t="shared" ca="1" si="80"/>
        <v>-4621572.3208809085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-4621572.3208809085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-19291.533127544702</v>
      </c>
      <c r="L863" s="444">
        <f t="shared" ca="1" si="80"/>
        <v>-4649259.4837382734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-4649259.4837382734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-19406.896306117058</v>
      </c>
      <c r="L864" s="444">
        <f t="shared" ca="1" si="80"/>
        <v>-4677062.0097742109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-4677062.0097742109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-19522.740164600131</v>
      </c>
      <c r="L865" s="444">
        <f t="shared" ca="1" si="80"/>
        <v>-4704980.3796686316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-4704980.3796686316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-19639.066705826885</v>
      </c>
      <c r="L866" s="444">
        <f t="shared" ca="1" si="80"/>
        <v>-4733015.0761042787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-4733015.0761042787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-19755.877940975413</v>
      </c>
      <c r="L867" s="444">
        <f t="shared" ca="1" si="80"/>
        <v>-4761166.5837750742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-4761166.5837750742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-19873.175889603728</v>
      </c>
      <c r="L868" s="444">
        <f t="shared" ca="1" si="80"/>
        <v>-4789435.3893944984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-4789435.3893944984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-19990.962579684663</v>
      </c>
      <c r="L869" s="444">
        <f t="shared" ca="1" si="80"/>
        <v>-4817821.9817040032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-4817821.9817040032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-20109.240047640931</v>
      </c>
      <c r="L870" s="444">
        <f t="shared" ca="1" si="80"/>
        <v>-4846326.8514814647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-4846326.8514814647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-20228.010338380354</v>
      </c>
      <c r="L871" s="444">
        <f t="shared" ca="1" si="80"/>
        <v>-4874950.4915496651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-4874950.4915496651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-20347.275505331188</v>
      </c>
      <c r="L872" s="444">
        <f t="shared" ca="1" si="80"/>
        <v>-4903693.3967848169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-4903693.3967848169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-20467.037610477655</v>
      </c>
      <c r="L873" s="444">
        <f t="shared" ca="1" si="80"/>
        <v>-4932556.0641251151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-4932556.0641251151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-20587.298724395565</v>
      </c>
      <c r="L874" s="444">
        <f t="shared" ca="1" si="80"/>
        <v>-4961538.9925793307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-4961538.9925793307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-20708.06092628813</v>
      </c>
      <c r="L875" s="444">
        <f t="shared" ca="1" si="80"/>
        <v>-4990642.6832354395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-4990642.6832354395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-20829.326304021917</v>
      </c>
      <c r="L876" s="444">
        <f t="shared" ca="1" si="80"/>
        <v>-5019867.6392692821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-5019867.6392692821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-20951.096954162927</v>
      </c>
      <c r="L877" s="444">
        <f t="shared" ca="1" si="80"/>
        <v>-5049214.3659532657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-5049214.3659532657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-21073.374982012858</v>
      </c>
      <c r="L878" s="444">
        <f t="shared" ca="1" si="80"/>
        <v>-5078683.3706650985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-5078683.3706650985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-21196.162501645496</v>
      </c>
      <c r="L879" s="444">
        <f t="shared" ca="1" si="80"/>
        <v>-5108275.1628965642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-5108275.1628965642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-21319.461635943269</v>
      </c>
      <c r="L880" s="444">
        <f t="shared" ca="1" si="80"/>
        <v>-5137990.2542623281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-5137990.2542623281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-21443.274516633952</v>
      </c>
      <c r="L881" s="444">
        <f t="shared" ca="1" si="80"/>
        <v>-5167829.1585087823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-5167829.1585087823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-21567.60328432751</v>
      </c>
      <c r="L882" s="444">
        <f t="shared" ca="1" si="80"/>
        <v>-5197792.39152293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-5197792.39152293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-21692.450088553127</v>
      </c>
      <c r="L883" s="444">
        <f t="shared" ca="1" si="80"/>
        <v>-5227880.4713413035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-5227880.4713413035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-21817.817087796349</v>
      </c>
      <c r="L884" s="444">
        <f t="shared" ca="1" si="80"/>
        <v>-5258093.9181589205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-5258093.9181589205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-21943.706449536421</v>
      </c>
      <c r="L885" s="444">
        <f t="shared" ca="1" si="80"/>
        <v>-5288433.2543382775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-5288433.2543382775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-22070.120350283742</v>
      </c>
      <c r="L886" s="444">
        <f t="shared" ca="1" si="80"/>
        <v>-5318899.0044183815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-5318899.0044183815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-22197.060975617507</v>
      </c>
      <c r="L887" s="444">
        <f t="shared" ca="1" si="80"/>
        <v>-5349491.6951238196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-5349491.6951238196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-22324.530520223499</v>
      </c>
      <c r="L888" s="444">
        <f t="shared" ca="1" si="80"/>
        <v>-5380211.8553738631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-5380211.8553738631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-22452.531187932014</v>
      </c>
      <c r="L889" s="444">
        <f t="shared" ca="1" si="80"/>
        <v>-5411060.0162916156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-5411060.0162916156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-22581.065191755984</v>
      </c>
      <c r="L890" s="444">
        <f t="shared" ca="1" si="80"/>
        <v>-5442036.711213192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-5442036.711213192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-22710.134753929218</v>
      </c>
      <c r="L891" s="444">
        <f t="shared" ca="1" si="80"/>
        <v>-5473142.4756969418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-5473142.4756969418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-22839.742105944842</v>
      </c>
      <c r="L892" s="444">
        <f t="shared" ca="1" si="80"/>
        <v>-5504377.8475327073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-5504377.8475327073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-22969.889488593864</v>
      </c>
      <c r="L893" s="444">
        <f t="shared" ca="1" si="80"/>
        <v>-5535743.3667511214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-5535743.3667511214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-23100.579152003924</v>
      </c>
      <c r="L894" s="444">
        <f t="shared" ca="1" si="80"/>
        <v>-5567239.5756329456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-5567239.5756329456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-23231.81335567819</v>
      </c>
      <c r="L895" s="444">
        <f t="shared" ca="1" si="80"/>
        <v>-5598867.0187184438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-5598867.0187184438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-23363.594368534435</v>
      </c>
      <c r="L896" s="444">
        <f t="shared" ca="1" si="80"/>
        <v>-5630626.2428167984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-5630626.2428167984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-23495.924468944246</v>
      </c>
      <c r="L897" s="444">
        <f t="shared" ca="1" si="80"/>
        <v>-5662517.7970155627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-5662517.7970155627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-23628.80594477243</v>
      </c>
      <c r="L898" s="444">
        <f t="shared" ca="1" si="80"/>
        <v>-5694542.2326901555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-5694542.2326901555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-23762.241093416567</v>
      </c>
      <c r="L899" s="444">
        <f t="shared" ca="1" si="80"/>
        <v>-5726700.1035133926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-5726700.1035133926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-23896.23222184672</v>
      </c>
      <c r="L900" s="444">
        <f t="shared" ca="1" si="80"/>
        <v>-5758991.9654650595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-5758991.9654650595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-24030.781646645333</v>
      </c>
      <c r="L901" s="444">
        <f t="shared" ca="1" si="80"/>
        <v>-5791418.3768415255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-5791418.3768415255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-24165.891694047274</v>
      </c>
      <c r="L902" s="444">
        <f t="shared" ca="1" si="80"/>
        <v>-5823979.8982653935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-5823979.8982653935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-24301.564699980059</v>
      </c>
      <c r="L903" s="444">
        <f t="shared" ca="1" si="80"/>
        <v>-5856677.0926951943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-5856677.0926951943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-24437.803010104228</v>
      </c>
      <c r="L904" s="444">
        <f t="shared" ca="1" si="80"/>
        <v>-5889510.5254351189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-5889510.5254351189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-24574.608979853914</v>
      </c>
      <c r="L905" s="444">
        <f t="shared" ca="1" si="80"/>
        <v>-5922480.7641447932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-5922480.7641447932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-24711.984974477557</v>
      </c>
      <c r="L906" s="444">
        <f t="shared" ca="1" si="80"/>
        <v>-5955588.378849091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-5955588.378849091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-24849.933369078797</v>
      </c>
      <c r="L907" s="444">
        <f t="shared" ca="1" si="80"/>
        <v>-5988833.9419479901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-5988833.9419479901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-24988.456548657545</v>
      </c>
      <c r="L908" s="444">
        <f t="shared" ca="1" si="80"/>
        <v>-6022218.0282264678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-6022218.0282264678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-25127.5569081512</v>
      </c>
      <c r="L909" s="444">
        <f t="shared" ca="1" si="80"/>
        <v>-6055741.2148644393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-6055741.2148644393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-25267.236852476082</v>
      </c>
      <c r="L910" s="444">
        <f t="shared" ca="1" si="80"/>
        <v>-6089404.0814467361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-6089404.0814467361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-25407.498796568987</v>
      </c>
      <c r="L911" s="444">
        <f t="shared" ca="1" si="80"/>
        <v>-6123207.2099731257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-6123207.2099731257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-25548.345165428942</v>
      </c>
      <c r="L912" s="444">
        <f t="shared" ca="1" si="80"/>
        <v>-6157151.1848683748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-6157151.1848683748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-25689.778394159148</v>
      </c>
      <c r="L913" s="444">
        <f t="shared" ca="1" si="80"/>
        <v>-6191236.5929923542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-6191236.5929923542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-25831.800928009059</v>
      </c>
      <c r="L914" s="444">
        <f t="shared" ca="1" si="80"/>
        <v>-6225464.0236501833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-6225464.0236501833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-25974.415222416683</v>
      </c>
      <c r="L915" s="444">
        <f t="shared" ca="1" si="80"/>
        <v>-6259834.0686024204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-6259834.0686024204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-26117.623743051005</v>
      </c>
      <c r="L916" s="444">
        <f t="shared" ca="1" si="80"/>
        <v>-6294347.3220752915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-6294347.3220752915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-26261.428965854633</v>
      </c>
      <c r="L917" s="444">
        <f t="shared" ca="1" si="80"/>
        <v>-6329004.3807709664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-6329004.3807709664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-26405.833377086612</v>
      </c>
      <c r="L918" s="444">
        <f t="shared" ca="1" si="80"/>
        <v>-6363805.8438778734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-6363805.8438778734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-26550.839473365391</v>
      </c>
      <c r="L919" s="444">
        <f t="shared" ca="1" si="80"/>
        <v>-6398752.3130810596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-6398752.3130810596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-26696.449761712</v>
      </c>
      <c r="L920" s="444">
        <f t="shared" ca="1" si="80"/>
        <v>-6433844.392572592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-6433844.392572592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-26842.666759593383</v>
      </c>
      <c r="L921" s="444">
        <f t="shared" ca="1" si="80"/>
        <v>-6469082.6890620058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-6469082.6890620058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-26989.492994965942</v>
      </c>
      <c r="L922" s="444">
        <f t="shared" ca="1" si="80"/>
        <v>-6504467.8117867922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-6504467.8117867922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-27136.931006319221</v>
      </c>
      <c r="L923" s="444">
        <f t="shared" ca="1" si="80"/>
        <v>-6540000.3725229315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-6540000.3725229315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-27284.983342719799</v>
      </c>
      <c r="L924" s="444">
        <f t="shared" ca="1" si="80"/>
        <v>-6575680.9855954722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-6575680.9855954722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-27433.652563855387</v>
      </c>
      <c r="L925" s="444">
        <f t="shared" ca="1" si="80"/>
        <v>-6611510.2678891476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-6611510.2678891476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-27582.941240079032</v>
      </c>
      <c r="L926" s="444">
        <f t="shared" ca="1" si="80"/>
        <v>-6647488.8388590468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-6647488.8388590468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-27732.851952453613</v>
      </c>
      <c r="L927" s="444">
        <f t="shared" ca="1" si="80"/>
        <v>-6683617.3205413213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-6683617.3205413213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-27883.387292796422</v>
      </c>
      <c r="L928" s="444">
        <f t="shared" ca="1" si="80"/>
        <v>-6719896.3375639385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-6719896.3375639385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-28034.549863723994</v>
      </c>
      <c r="L929" s="444">
        <f t="shared" ca="1" si="80"/>
        <v>-6756326.5171574829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-6756326.5171574829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-28186.342278697095</v>
      </c>
      <c r="L930" s="444">
        <f t="shared" ca="1" si="80"/>
        <v>-6792908.4891660009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-6792908.4891660009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-28338.767162065917</v>
      </c>
      <c r="L931" s="444">
        <f t="shared" ca="1" si="80"/>
        <v>-6829642.8860578872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-6829642.8860578872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-28491.827149115448</v>
      </c>
      <c r="L932" s="444">
        <f t="shared" ca="1" si="80"/>
        <v>-6866530.3429368231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-6866530.3429368231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-28645.524886111016</v>
      </c>
      <c r="L933" s="444">
        <f t="shared" ca="1" si="80"/>
        <v>-6903571.4975527544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-6903571.4975527544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-28799.863030344059</v>
      </c>
      <c r="L934" s="444">
        <f t="shared" ca="1" si="80"/>
        <v>-6940766.990312919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-6940766.990312919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-28954.844250178077</v>
      </c>
      <c r="L935" s="444">
        <f t="shared" ca="1" si="80"/>
        <v>-6978117.4642929174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-6978117.4642929174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-29110.471225094745</v>
      </c>
      <c r="L936" s="444">
        <f t="shared" ca="1" si="80"/>
        <v>-7015623.5652478328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-7015623.5652478328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-29266.746645740222</v>
      </c>
      <c r="L937" s="444">
        <f t="shared" ca="1" si="80"/>
        <v>-7053285.9416233934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-7053285.9416233934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-29423.673213971728</v>
      </c>
      <c r="L938" s="444">
        <f t="shared" ca="1" si="80"/>
        <v>-7091105.2445671856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-7091105.2445671856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-29581.253642904187</v>
      </c>
      <c r="L939" s="444">
        <f t="shared" ca="1" si="80"/>
        <v>-7129082.1279399106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-7129082.1279399106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-29739.490656957209</v>
      </c>
      <c r="L940" s="444">
        <f t="shared" ca="1" si="80"/>
        <v>-7167217.2483266881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-7167217.2483266881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-29898.38699190212</v>
      </c>
      <c r="L941" s="444">
        <f t="shared" ca="1" si="80"/>
        <v>-7205511.2650484107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-7205511.2650484107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-30057.945394909297</v>
      </c>
      <c r="L942" s="444">
        <f t="shared" ca="1" si="80"/>
        <v>-7243964.8401731402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-7243964.8401731402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-30218.168624595673</v>
      </c>
      <c r="L943" s="444">
        <f t="shared" ca="1" si="80"/>
        <v>-7282578.6385275563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-7282578.6385275563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-30379.059451072404</v>
      </c>
      <c r="L944" s="444">
        <f t="shared" ca="1" si="80"/>
        <v>-7321353.3277084492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-7321353.3277084492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-30540.620655992789</v>
      </c>
      <c r="L945" s="444">
        <f t="shared" ca="1" si="80"/>
        <v>-7360289.5780942626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-7360289.5780942626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-30702.855032600346</v>
      </c>
      <c r="L946" s="444">
        <f t="shared" ca="1" si="80"/>
        <v>-7399388.0628566835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-7399388.0628566835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-30865.765385777104</v>
      </c>
      <c r="L947" s="444">
        <f t="shared" ca="1" si="80"/>
        <v>-7438649.4579722807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-7438649.4579722807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-31029.354532092086</v>
      </c>
      <c r="L948" s="444">
        <f t="shared" ca="1" si="80"/>
        <v>-7478074.442234193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-7478074.442234193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-31193.625299850057</v>
      </c>
      <c r="L949" s="444">
        <f t="shared" ca="1" si="80"/>
        <v>-7517663.6972638639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-7517663.6972638639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-31358.580529140352</v>
      </c>
      <c r="L950" s="444">
        <f t="shared" ca="1" si="80"/>
        <v>-7557417.9075228246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-7557417.9075228246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-31524.223071886019</v>
      </c>
      <c r="L951" s="444">
        <f t="shared" ca="1" si="80"/>
        <v>-7597337.7603245312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-7597337.7603245312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-31690.55579189313</v>
      </c>
      <c r="L952" s="444">
        <f t="shared" ca="1" si="80"/>
        <v>-7637423.9458462447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-7637423.9458462447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-31857.581564900272</v>
      </c>
      <c r="L953" s="444">
        <f t="shared" ca="1" si="80"/>
        <v>-7677677.1571409656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-7677677.1571409656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-32025.303278628275</v>
      </c>
      <c r="L954" s="444">
        <f t="shared" ca="1" si="80"/>
        <v>-7718098.0901494147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-7718098.0901494147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-32193.723832830146</v>
      </c>
      <c r="L955" s="444">
        <f t="shared" ca="1" si="80"/>
        <v>-7758687.443712065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-7758687.443712065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-32362.846139341189</v>
      </c>
      <c r="L956" s="444">
        <f t="shared" ca="1" si="80"/>
        <v>-7799445.919581227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-7799445.919581227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-32532.673122129363</v>
      </c>
      <c r="L957" s="444">
        <f t="shared" ca="1" si="80"/>
        <v>-7840374.2224331768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-7840374.2224331768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-32703.20771734582</v>
      </c>
      <c r="L958" s="444">
        <f t="shared" ca="1" si="80"/>
        <v>-7881473.0598803433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-7881473.0598803433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-32874.452873375682</v>
      </c>
      <c r="L959" s="444">
        <f t="shared" ca="1" si="80"/>
        <v>-7922743.1424835389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-7922743.1424835389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-33046.411550888995</v>
      </c>
      <c r="L960" s="444">
        <f t="shared" ca="1" si="80"/>
        <v>-7964185.1837642482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-7964185.1837642482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-33219.086722891952</v>
      </c>
      <c r="L961" s="444">
        <f t="shared" ca="1" si="80"/>
        <v>-8005799.9002169603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-8005799.9002169603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-33392.481374778254</v>
      </c>
      <c r="L962" s="444">
        <f t="shared" ca="1" si="80"/>
        <v>-8047588.0113215586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-8047588.0113215586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-33566.598504380745</v>
      </c>
      <c r="L963" s="444">
        <f t="shared" ca="1" si="80"/>
        <v>-8089550.2395557594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-8089550.2395557594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-33741.441122023251</v>
      </c>
      <c r="L964" s="444">
        <f t="shared" ca="1" si="80"/>
        <v>-8131687.3104076032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-8131687.3104076032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-33917.012250572596</v>
      </c>
      <c r="L965" s="444">
        <f t="shared" ca="1" si="80"/>
        <v>-8173999.952387996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-8173999.952387996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-34093.3149254909</v>
      </c>
      <c r="L966" s="444">
        <f t="shared" ca="1" si="80"/>
        <v>-8216488.8970433073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-8216488.8970433073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-34270.352194888037</v>
      </c>
      <c r="L967" s="444">
        <f t="shared" ca="1" si="80"/>
        <v>-8259154.8789680153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-8259154.8789680153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-34448.127119574317</v>
      </c>
      <c r="L968" s="444">
        <f t="shared" ca="1" si="80"/>
        <v>-8301998.6358174104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-8301998.6358174104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-34626.642773113461</v>
      </c>
      <c r="L969" s="444">
        <f t="shared" ca="1" si="80"/>
        <v>-8345020.9083203441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-8345020.9083203441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-34805.902241875679</v>
      </c>
      <c r="L970" s="444">
        <f t="shared" ca="1" si="80"/>
        <v>-8388222.4402920399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-8388222.4402920399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-34985.908625091084</v>
      </c>
      <c r="L971" s="444">
        <f t="shared" ca="1" si="80"/>
        <v>-8431603.9786469508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-8431603.9786469508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-35166.665034903213</v>
      </c>
      <c r="L972" s="444">
        <f t="shared" ca="1" si="80"/>
        <v>-8475166.2734116744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-8475166.2734116744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-35348.174596422898</v>
      </c>
      <c r="L973" s="444">
        <f t="shared" ca="1" si="80"/>
        <v>-8518910.0777379181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-8518910.0777379181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-35530.440447782246</v>
      </c>
      <c r="L974" s="444">
        <f t="shared" ca="1" si="80"/>
        <v>-8562836.1479155216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-8562836.1479155216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-35713.465740188927</v>
      </c>
      <c r="L975" s="444">
        <f t="shared" ca="1" si="80"/>
        <v>-8606945.243385531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-8606945.243385531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-35897.253637980633</v>
      </c>
      <c r="L976" s="444">
        <f t="shared" ca="1" si="80"/>
        <v>-8651238.1267533321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-8651238.1267533321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-36081.807318679799</v>
      </c>
      <c r="L977" s="444">
        <f t="shared" ca="1" si="80"/>
        <v>-8695715.5638018325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-8695715.5638018325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-36267.129973048555</v>
      </c>
      <c r="L978" s="444">
        <f t="shared" ca="1" si="80"/>
        <v>-8740378.3235047013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-8740378.3235047013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-36453.224805143836</v>
      </c>
      <c r="L979" s="444">
        <f t="shared" ca="1" si="80"/>
        <v>-8785227.1780396663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-8785227.1780396663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-36640.095032372861</v>
      </c>
      <c r="L980" s="444">
        <f t="shared" ca="1" si="80"/>
        <v>-8830262.9028018601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-8830262.9028018601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-36827.743885548669</v>
      </c>
      <c r="L981" s="444">
        <f t="shared" ca="1" si="80"/>
        <v>-8875486.2764172293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-8875486.2764172293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-37016.174608946043</v>
      </c>
      <c r="L982" s="444">
        <f t="shared" ca="1" si="80"/>
        <v>-8920898.0807559956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-8920898.0807559956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-37205.390460357565</v>
      </c>
      <c r="L983" s="444">
        <f t="shared" ca="1" si="80"/>
        <v>-8966499.1009461731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-8966499.1009461731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-37395.394711149973</v>
      </c>
      <c r="L984" s="444">
        <f t="shared" ca="1" si="80"/>
        <v>-9012290.1253871433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-9012290.1253871433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-37586.190646320683</v>
      </c>
      <c r="L985" s="444">
        <f t="shared" ca="1" si="80"/>
        <v>-9058271.9457632843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-9058271.9457632843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-37777.7815645546</v>
      </c>
      <c r="L986" s="444">
        <f t="shared" ca="1" si="80"/>
        <v>-9104445.357057659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-9104445.357057659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-37970.170778281165</v>
      </c>
      <c r="L987" s="444">
        <f t="shared" ca="1" si="80"/>
        <v>-9150811.1575657614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-9150811.1575657614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-38163.361613731591</v>
      </c>
      <c r="L988" s="444">
        <f t="shared" ca="1" si="80"/>
        <v>-9197370.1489093136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-9197370.1489093136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-38357.357410996388</v>
      </c>
      <c r="L989" s="444">
        <f t="shared" ca="1" si="80"/>
        <v>-9244123.1360501312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-9244123.1360501312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-38552.161524083131</v>
      </c>
      <c r="L990" s="444">
        <f t="shared" ca="1" si="80"/>
        <v>-9291070.9273040351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-9291070.9273040351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-38747.777320974397</v>
      </c>
      <c r="L991" s="444">
        <f t="shared" ca="1" si="80"/>
        <v>-9338214.334354829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-9338214.334354829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-38944.208183686038</v>
      </c>
      <c r="L992" s="444">
        <f t="shared" ca="1" si="80"/>
        <v>-9385554.1722683348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-9385554.1722683348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-39141.45750832565</v>
      </c>
      <c r="L993" s="444">
        <f t="shared" ca="1" si="80"/>
        <v>-9433091.2595064808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-9433091.2595064808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-39339.528705151257</v>
      </c>
      <c r="L994" s="444">
        <f t="shared" ca="1" si="80"/>
        <v>-9480826.4179414529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-9480826.4179414529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-39538.425198630306</v>
      </c>
      <c r="L995" s="444">
        <f t="shared" ca="1" si="80"/>
        <v>-9528760.4728699028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-9528760.4728699028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-39738.150427498847</v>
      </c>
      <c r="L996" s="444">
        <f t="shared" ca="1" si="80"/>
        <v>-9576894.2530272212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-9576894.2530272212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-39938.707844821009</v>
      </c>
      <c r="L997" s="444">
        <f t="shared" ca="1" si="80"/>
        <v>-9625228.5906018633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-9625228.5906018633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-40140.10091804868</v>
      </c>
      <c r="L998" s="444">
        <f t="shared" ca="1" si="80"/>
        <v>-9673764.3212497327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-9673764.3212497327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-40342.333129081468</v>
      </c>
      <c r="L999" s="444">
        <f t="shared" ca="1" si="80"/>
        <v>-9722502.284108635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-9722502.284108635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-40545.407974326896</v>
      </c>
      <c r="L1000" s="444">
        <f t="shared" ca="1" si="80"/>
        <v>-9771443.3218127824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-9771443.3218127824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-40749.328964760847</v>
      </c>
      <c r="L1001" s="444">
        <f t="shared" ca="1" si="80"/>
        <v>-9820588.2805073634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-9820588.2805073634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-40954.099625988267</v>
      </c>
      <c r="L1002" s="444">
        <f t="shared" ca="1" si="80"/>
        <v>-9869938.0098631717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-9869938.0098631717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-41159.723498304134</v>
      </c>
      <c r="L1003" s="444">
        <f t="shared" ca="1" si="80"/>
        <v>-9919493.3630912956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-9919493.3630912956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-41366.204136754648</v>
      </c>
      <c r="L1004" s="444">
        <f t="shared" ca="1" si="80"/>
        <v>-9969255.1969578713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-9969255.1969578713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-41573.545111198713</v>
      </c>
      <c r="L1005" s="444">
        <f t="shared" ca="1" si="80"/>
        <v>-10019224.37179889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-10019224.37179889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-41781.750006369628</v>
      </c>
      <c r="L1006" s="444">
        <f t="shared" ca="1" si="80"/>
        <v>-10069401.75153508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-10069401.75153508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-41990.82242193709</v>
      </c>
      <c r="L1007" s="444">
        <f t="shared" ca="1" si="80"/>
        <v>-10119788.203686837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-10119788.203686837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-42200.765972569403</v>
      </c>
      <c r="L1008" s="444">
        <f t="shared" ca="1" si="80"/>
        <v>-10170384.599389227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-10170384.599389227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-42411.584287996033</v>
      </c>
      <c r="L1009" s="444">
        <f t="shared" ca="1" si="80"/>
        <v>-10221191.813407043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-10221191.813407043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-42623.281013070264</v>
      </c>
      <c r="L1010" s="444">
        <f t="shared" ca="1" si="80"/>
        <v>-10272210.724149933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-10272210.724149933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-42835.859807832305</v>
      </c>
      <c r="L1011" s="444">
        <f t="shared" ca="1" si="80"/>
        <v>-10323442.213687586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-10323442.213687586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-43049.324347572525</v>
      </c>
      <c r="L1012" s="444">
        <f t="shared" ca="1" si="80"/>
        <v>-10374887.167764978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-10374887.167764978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-43263.678322894993</v>
      </c>
      <c r="L1013" s="444">
        <f t="shared" ca="1" si="80"/>
        <v>-10426546.475817693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-10426546.475817693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-43478.925439781306</v>
      </c>
      <c r="L1014" s="444">
        <f t="shared" ca="1" si="80"/>
        <v>-10478421.030987294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-10478421.030987294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-43695.069419654646</v>
      </c>
      <c r="L1015" s="444">
        <f t="shared" ca="1" si="80"/>
        <v>-10530511.730136769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-10530511.730136769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-43912.113999444118</v>
      </c>
      <c r="L1016" s="444">
        <f t="shared" ca="1" si="80"/>
        <v>-10582819.473866034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-10582819.473866034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-44130.062931649394</v>
      </c>
      <c r="L1017" s="444">
        <f t="shared" ca="1" si="80"/>
        <v>-10635345.166527504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-10635345.166527504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-44348.919984405518</v>
      </c>
      <c r="L1018" s="444">
        <f t="shared" ca="1" si="80"/>
        <v>-10688089.71624173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-10688089.71624173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-44568.688941548127</v>
      </c>
      <c r="L1019" s="444">
        <f t="shared" ca="1" si="80"/>
        <v>-10741054.034913098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-10741054.034913098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-44789.373602678825</v>
      </c>
      <c r="L1020" s="444">
        <f t="shared" ca="1" si="80"/>
        <v>-10794239.038245598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-10794239.038245598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-45010.977783230912</v>
      </c>
      <c r="L1021" s="444">
        <f t="shared" ca="1" si="80"/>
        <v>-10847645.645758649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-10847645.645758649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-45233.505314535287</v>
      </c>
      <c r="L1022" s="444">
        <f t="shared" ca="1" si="80"/>
        <v>-10901274.780803004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-10901274.780803004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-45456.960043886771</v>
      </c>
      <c r="L1023" s="444">
        <f t="shared" ca="1" si="80"/>
        <v>-10955127.370576711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-10955127.370576711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-45681.345834610547</v>
      </c>
      <c r="L1024" s="444">
        <f t="shared" ca="1" si="80"/>
        <v>-11009204.346141143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-11009204.346141143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-45906.66656612901</v>
      </c>
      <c r="L1025" s="444">
        <f t="shared" ca="1" si="80"/>
        <v>-11063506.642437093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-11063506.642437093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-46132.926134028807</v>
      </c>
      <c r="L1026" s="444">
        <f t="shared" ca="1" si="80"/>
        <v>-11118035.198300943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-11118035.198300943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-46360.128450128177</v>
      </c>
      <c r="L1027" s="444">
        <f t="shared" ca="1" si="80"/>
        <v>-11172790.956480891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-11172790.956480891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-46588.277442544626</v>
      </c>
      <c r="L1028" s="444">
        <f t="shared" ref="L1028:L1282" ca="1" si="106">I1028-J1028+K1028</f>
        <v>-11227774.863653256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-11227774.863653256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-46817.377055762816</v>
      </c>
      <c r="L1029" s="444">
        <f t="shared" ca="1" si="106"/>
        <v>-11282987.870438838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-11282987.870438838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-47047.431250702743</v>
      </c>
      <c r="L1030" s="444">
        <f t="shared" ca="1" si="106"/>
        <v>-11338430.931419361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-11338430.931419361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-47278.44400478826</v>
      </c>
      <c r="L1031" s="444">
        <f t="shared" ca="1" si="106"/>
        <v>-11394105.005153971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-11394105.005153971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-47510.419312015794</v>
      </c>
      <c r="L1032" s="444">
        <f t="shared" ca="1" si="106"/>
        <v>-11450011.054195806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-11450011.054195806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-47743.361183023444</v>
      </c>
      <c r="L1033" s="444">
        <f t="shared" ca="1" si="106"/>
        <v>-11506150.04510865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-11506150.04510865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-47977.27364516029</v>
      </c>
      <c r="L1034" s="444">
        <f t="shared" ca="1" si="106"/>
        <v>-11562522.948483631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-11562522.948483631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-48212.160742556051</v>
      </c>
      <c r="L1035" s="444">
        <f t="shared" ca="1" si="106"/>
        <v>-11619130.738956008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-11619130.738956008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-48448.026536190955</v>
      </c>
      <c r="L1036" s="444">
        <f t="shared" ca="1" si="106"/>
        <v>-11675974.395222019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-11675974.395222019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-48684.875103965998</v>
      </c>
      <c r="L1037" s="444">
        <f t="shared" ca="1" si="106"/>
        <v>-11733054.900055805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-11733054.900055805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-48922.710540773442</v>
      </c>
      <c r="L1038" s="444">
        <f t="shared" ca="1" si="106"/>
        <v>-11790373.240326399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-11790373.240326399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-49161.53695856758</v>
      </c>
      <c r="L1039" s="444">
        <f t="shared" ca="1" si="106"/>
        <v>-11847930.407014787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-11847930.407014787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-49401.358486435864</v>
      </c>
      <c r="L1040" s="444">
        <f t="shared" ca="1" si="106"/>
        <v>-11905727.395231044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-11905727.395231044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-49642.179270670269</v>
      </c>
      <c r="L1041" s="444">
        <f t="shared" ca="1" si="106"/>
        <v>-11963765.204231534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-11963765.204231534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-49884.003474838973</v>
      </c>
      <c r="L1042" s="444">
        <f t="shared" ca="1" si="106"/>
        <v>-12022044.837436194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-12022044.837436194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-50126.835279858395</v>
      </c>
      <c r="L1043" s="444">
        <f t="shared" ca="1" si="106"/>
        <v>-12080567.302445872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-12080567.302445872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-50370.678884065383</v>
      </c>
      <c r="L1044" s="444">
        <f t="shared" ca="1" si="106"/>
        <v>-12139333.611059757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-12139333.611059757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-50615.538503289907</v>
      </c>
      <c r="L1045" s="444">
        <f t="shared" ca="1" si="106"/>
        <v>-12198344.779292867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-12198344.779292867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-50861.418370927859</v>
      </c>
      <c r="L1046" s="444">
        <f t="shared" ca="1" si="106"/>
        <v>-12257601.827393616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-12257601.827393616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-51108.322738014314</v>
      </c>
      <c r="L1047" s="444">
        <f t="shared" ca="1" si="106"/>
        <v>-12317105.77986145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-12317105.77986145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-51356.255873296963</v>
      </c>
      <c r="L1048" s="444">
        <f t="shared" ca="1" si="106"/>
        <v>-12376857.665464567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-12376857.665464567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-51605.22206330995</v>
      </c>
      <c r="L1049" s="444">
        <f t="shared" ca="1" si="106"/>
        <v>-12436858.517257698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-12436858.517257698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-51855.22561244799</v>
      </c>
      <c r="L1050" s="444">
        <f t="shared" ca="1" si="106"/>
        <v>-12497109.372599967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-12497109.372599967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-52106.27084304078</v>
      </c>
      <c r="L1051" s="444">
        <f t="shared" ca="1" si="106"/>
        <v>-12557611.273172827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-12557611.273172827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-52358.362095427699</v>
      </c>
      <c r="L1052" s="444">
        <f t="shared" ca="1" si="106"/>
        <v>-12618365.264998075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-12618365.264998075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-52611.503728032898</v>
      </c>
      <c r="L1053" s="444">
        <f t="shared" ca="1" si="106"/>
        <v>-12679372.398455927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-12679372.398455927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-52865.70011744061</v>
      </c>
      <c r="L1054" s="444">
        <f t="shared" ca="1" si="106"/>
        <v>-12740633.728303188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-12740633.728303188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-53120.95565847087</v>
      </c>
      <c r="L1055" s="444">
        <f t="shared" ca="1" si="106"/>
        <v>-12802150.31369148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-12802150.31369148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-53377.274764255417</v>
      </c>
      <c r="L1056" s="444">
        <f t="shared" ca="1" si="106"/>
        <v>-12863923.218185555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-12863923.218185555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-53634.661866314062</v>
      </c>
      <c r="L1057" s="444">
        <f t="shared" ca="1" si="106"/>
        <v>-12925953.50978169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-12925953.50978169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-53893.121414631292</v>
      </c>
      <c r="L1058" s="444">
        <f t="shared" ca="1" si="106"/>
        <v>-12988242.260926142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-12988242.260926142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-54152.657877733174</v>
      </c>
      <c r="L1059" s="444">
        <f t="shared" ca="1" si="106"/>
        <v>-13050790.548533697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-13050790.548533697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-54413.27574276465</v>
      </c>
      <c r="L1060" s="444">
        <f t="shared" ca="1" si="106"/>
        <v>-13113599.454006283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-13113599.454006283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-54674.979515567094</v>
      </c>
      <c r="L1061" s="444">
        <f t="shared" ca="1" si="106"/>
        <v>-13176670.06325167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-13176670.06325167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-54937.773720756202</v>
      </c>
      <c r="L1062" s="444">
        <f t="shared" ca="1" si="106"/>
        <v>-13240003.466702247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-13240003.466702247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-55201.662901800279</v>
      </c>
      <c r="L1063" s="444">
        <f t="shared" ca="1" si="106"/>
        <v>-13303600.759333868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-13303600.759333868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-55466.65162109871</v>
      </c>
      <c r="L1064" s="444">
        <f t="shared" ca="1" si="106"/>
        <v>-13367463.040684788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-13367463.040684788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-55732.744460060865</v>
      </c>
      <c r="L1065" s="444">
        <f t="shared" ca="1" si="106"/>
        <v>-13431591.414874669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-13431591.414874669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-55999.946019185372</v>
      </c>
      <c r="L1066" s="444">
        <f t="shared" ca="1" si="106"/>
        <v>-13495986.990623675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-13495986.990623675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-56268.260918139575</v>
      </c>
      <c r="L1067" s="444">
        <f t="shared" ca="1" si="106"/>
        <v>-13560650.881271636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-13560650.881271636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-56537.69379583939</v>
      </c>
      <c r="L1068" s="444">
        <f t="shared" ca="1" si="106"/>
        <v>-13625584.204797296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-13625584.204797296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-56808.249310529645</v>
      </c>
      <c r="L1069" s="444">
        <f t="shared" ca="1" si="106"/>
        <v>-13690788.083837645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-13690788.083837645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-57079.932139864439</v>
      </c>
      <c r="L1070" s="444">
        <f t="shared" ca="1" si="106"/>
        <v>-13756263.64570733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-13756263.64570733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-57352.74698098813</v>
      </c>
      <c r="L1071" s="444">
        <f t="shared" ca="1" si="106"/>
        <v>-13822012.022418138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-13822012.022418138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-57626.698550616493</v>
      </c>
      <c r="L1072" s="444">
        <f t="shared" ca="1" si="106"/>
        <v>-13888034.350698575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-13888034.350698575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-57901.791585118313</v>
      </c>
      <c r="L1073" s="444">
        <f t="shared" ca="1" si="106"/>
        <v>-13954331.772013513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-13954331.772013513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-58178.030840597225</v>
      </c>
      <c r="L1074" s="444">
        <f t="shared" ca="1" si="106"/>
        <v>-14020905.432583932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-14020905.432583932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-58455.421092973964</v>
      </c>
      <c r="L1075" s="444">
        <f t="shared" ca="1" si="106"/>
        <v>-14087756.483406726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-14087756.483406726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-58733.967138068947</v>
      </c>
      <c r="L1076" s="444">
        <f t="shared" ca="1" si="106"/>
        <v>-14154886.080274615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-14154886.080274615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-59013.673791685156</v>
      </c>
      <c r="L1077" s="444">
        <f t="shared" ca="1" si="106"/>
        <v>-14222295.383796122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-14222295.383796122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-59294.545889691428</v>
      </c>
      <c r="L1078" s="444">
        <f t="shared" ca="1" si="106"/>
        <v>-14289985.559415633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-14289985.559415633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-59576.588288106053</v>
      </c>
      <c r="L1079" s="444">
        <f t="shared" ca="1" si="106"/>
        <v>-14357957.777433559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-14357957.777433559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-59859.805863180743</v>
      </c>
      <c r="L1080" s="444">
        <f t="shared" ca="1" si="106"/>
        <v>-14426213.213026561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-14426213.213026561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-60144.203511484928</v>
      </c>
      <c r="L1081" s="444">
        <f t="shared" ca="1" si="106"/>
        <v>-14494753.046267867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-14494753.046267867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-60429.786149990359</v>
      </c>
      <c r="L1082" s="444">
        <f t="shared" ca="1" si="106"/>
        <v>-14563578.462147677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-14563578.462147677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-60716.558716156236</v>
      </c>
      <c r="L1083" s="444">
        <f t="shared" ca="1" si="106"/>
        <v>-14632690.650593653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-14632690.650593653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-61004.526168014469</v>
      </c>
      <c r="L1084" s="444">
        <f t="shared" ca="1" si="106"/>
        <v>-14702090.806491489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-14702090.806491489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-61293.693484255455</v>
      </c>
      <c r="L1085" s="444">
        <f t="shared" ca="1" si="106"/>
        <v>-14771780.129705565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-14771780.129705565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-61584.065664314112</v>
      </c>
      <c r="L1086" s="444">
        <f t="shared" ca="1" si="106"/>
        <v>-14841759.825099699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-14841759.825099699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-61875.64772845633</v>
      </c>
      <c r="L1087" s="444">
        <f t="shared" ca="1" si="106"/>
        <v>-14912031.102557976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-14912031.102557976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-62168.444717865816</v>
      </c>
      <c r="L1088" s="444">
        <f t="shared" ca="1" si="106"/>
        <v>-14982595.177005662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-14982595.177005662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-62462.461694731181</v>
      </c>
      <c r="L1089" s="444">
        <f t="shared" ca="1" si="106"/>
        <v>-15053453.268430213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-15053453.268430213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-62757.70374233347</v>
      </c>
      <c r="L1090" s="444">
        <f t="shared" ca="1" si="106"/>
        <v>-15124606.601902366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-15124606.601902366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-63054.175965134113</v>
      </c>
      <c r="L1091" s="444">
        <f t="shared" ca="1" si="106"/>
        <v>-15196056.40759732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-15196056.40759732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-63351.883488863088</v>
      </c>
      <c r="L1092" s="444">
        <f t="shared" ca="1" si="106"/>
        <v>-15267803.920816004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-15267803.920816004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-63650.831460607602</v>
      </c>
      <c r="L1093" s="444">
        <f t="shared" ca="1" si="106"/>
        <v>-15339850.382006433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-15339850.382006433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-63951.025048901058</v>
      </c>
      <c r="L1094" s="444">
        <f t="shared" ca="1" si="106"/>
        <v>-15412197.036785154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-15412197.036785154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-64252.469443812392</v>
      </c>
      <c r="L1095" s="444">
        <f t="shared" ca="1" si="106"/>
        <v>-15484845.135958787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-15484845.135958787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-64555.169857035864</v>
      </c>
      <c r="L1096" s="444">
        <f t="shared" ca="1" si="106"/>
        <v>-15557795.935545644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-15557795.935545644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-64859.1315219811</v>
      </c>
      <c r="L1097" s="444">
        <f t="shared" ca="1" si="106"/>
        <v>-15631050.696797445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-15631050.696797445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-65164.359693863604</v>
      </c>
      <c r="L1098" s="444">
        <f t="shared" ca="1" si="106"/>
        <v>-15704610.68622113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-15704610.68622113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-65470.859649795624</v>
      </c>
      <c r="L1099" s="444">
        <f t="shared" ca="1" si="106"/>
        <v>-15778477.175600747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-15778477.175600747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-65778.636688877363</v>
      </c>
      <c r="L1100" s="444">
        <f t="shared" ca="1" si="106"/>
        <v>-15852651.442019444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-15852651.442019444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-66087.696132288591</v>
      </c>
      <c r="L1101" s="444">
        <f t="shared" ca="1" si="106"/>
        <v>-15927134.767881554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-15927134.767881554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-66398.043323380727</v>
      </c>
      <c r="L1102" s="444">
        <f t="shared" ca="1" si="106"/>
        <v>-16001928.440934755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-16001928.440934755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-66709.68362776906</v>
      </c>
      <c r="L1103" s="444">
        <f t="shared" ca="1" si="106"/>
        <v>-16077033.754292345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-16077033.754292345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-67022.622433425699</v>
      </c>
      <c r="L1104" s="444">
        <f t="shared" ca="1" si="106"/>
        <v>-16152452.006455591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-16152452.006455591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-67336.865150772544</v>
      </c>
      <c r="L1105" s="444">
        <f t="shared" ca="1" si="106"/>
        <v>-16228184.501336183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-16228184.501336183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-67652.417212775021</v>
      </c>
      <c r="L1106" s="444">
        <f t="shared" ca="1" si="106"/>
        <v>-16304232.548278779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-16304232.548278779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-67969.28407503583</v>
      </c>
      <c r="L1107" s="444">
        <f t="shared" ca="1" si="106"/>
        <v>-16380597.462083636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-16380597.462083636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-68287.471215889411</v>
      </c>
      <c r="L1108" s="444">
        <f t="shared" ca="1" si="106"/>
        <v>-16457280.563029345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-16457280.563029345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-68606.98413649651</v>
      </c>
      <c r="L1109" s="444">
        <f t="shared" ca="1" si="106"/>
        <v>-16534283.176895661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-16534283.176895661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-68927.8283609395</v>
      </c>
      <c r="L1110" s="444">
        <f t="shared" ca="1" si="106"/>
        <v>-16611606.634986421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-16611606.634986421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-69250.009436317676</v>
      </c>
      <c r="L1111" s="444">
        <f t="shared" ca="1" si="106"/>
        <v>-16689252.274152558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-16689252.274152558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-69573.532932843242</v>
      </c>
      <c r="L1112" s="444">
        <f t="shared" ca="1" si="106"/>
        <v>-16767221.436815223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-16767221.436815223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-69898.404443937688</v>
      </c>
      <c r="L1113" s="444">
        <f t="shared" ca="1" si="106"/>
        <v>-16845515.470988981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-16845515.470988981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-70224.62958632833</v>
      </c>
      <c r="L1114" s="444">
        <f t="shared" ca="1" si="106"/>
        <v>-16924135.730305128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-16924135.730305128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-70552.214000145614</v>
      </c>
      <c r="L1115" s="444">
        <f t="shared" ca="1" si="106"/>
        <v>-17003083.574035093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-17003083.574035093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-70881.163349020469</v>
      </c>
      <c r="L1116" s="444">
        <f t="shared" ca="1" si="106"/>
        <v>-17082360.367113933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-17082360.367113933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-71211.483320182291</v>
      </c>
      <c r="L1117" s="444">
        <f t="shared" ca="1" si="106"/>
        <v>-17161967.480163936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-17161967.480163936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-71543.179624557306</v>
      </c>
      <c r="L1118" s="444">
        <f t="shared" ca="1" si="106"/>
        <v>-17241906.289518312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-17241906.289518312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-71876.257996867207</v>
      </c>
      <c r="L1119" s="444">
        <f t="shared" ca="1" si="106"/>
        <v>-17322178.177244999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-17322178.177244999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-72210.724195728399</v>
      </c>
      <c r="L1120" s="444">
        <f t="shared" ca="1" si="106"/>
        <v>-17402784.531170547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-17402784.531170547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-72546.584003751515</v>
      </c>
      <c r="L1121" s="444">
        <f t="shared" ca="1" si="106"/>
        <v>-17483726.744904116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-17483726.744904116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-72883.843227641395</v>
      </c>
      <c r="L1122" s="444">
        <f t="shared" ca="1" si="106"/>
        <v>-17565006.217861574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-17565006.217861574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-73222.507698297472</v>
      </c>
      <c r="L1123" s="444">
        <f t="shared" ca="1" si="106"/>
        <v>-17646624.35528969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-17646624.35528969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-73562.58327091462</v>
      </c>
      <c r="L1124" s="444">
        <f t="shared" ca="1" si="106"/>
        <v>-17728582.568290424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-17728582.568290424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-73904.075825084336</v>
      </c>
      <c r="L1125" s="444">
        <f t="shared" ca="1" si="106"/>
        <v>-17810882.273845326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-17810882.273845326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-74246.991264896438</v>
      </c>
      <c r="L1126" s="444">
        <f t="shared" ca="1" si="106"/>
        <v>-17893524.894840039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-17893524.894840039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-74591.33551904108</v>
      </c>
      <c r="L1127" s="444">
        <f t="shared" ca="1" si="106"/>
        <v>-17976511.8600889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-17976511.8600889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-74937.114540911323</v>
      </c>
      <c r="L1128" s="444">
        <f t="shared" ca="1" si="106"/>
        <v>-18059844.60435963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-18059844.60435963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-75284.334308706035</v>
      </c>
      <c r="L1129" s="444">
        <f t="shared" ca="1" si="106"/>
        <v>-18143524.568398155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-18143524.568398155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-75633.000825533221</v>
      </c>
      <c r="L1130" s="444">
        <f t="shared" ca="1" si="106"/>
        <v>-18227553.198953506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-18227553.198953506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-75983.120119513856</v>
      </c>
      <c r="L1131" s="444">
        <f t="shared" ca="1" si="106"/>
        <v>-18311931.948802836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-18311931.948802836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-76334.698243886058</v>
      </c>
      <c r="L1132" s="444">
        <f t="shared" ca="1" si="106"/>
        <v>-18396662.276776541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-18396662.276776541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-76687.741277109832</v>
      </c>
      <c r="L1133" s="444">
        <f t="shared" ca="1" si="106"/>
        <v>-18481745.647783469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-18481745.647783469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-77042.255322972036</v>
      </c>
      <c r="L1134" s="444">
        <f t="shared" ca="1" si="106"/>
        <v>-18567183.532836258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-18567183.532836258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-77398.246510691984</v>
      </c>
      <c r="L1135" s="444">
        <f t="shared" ca="1" si="106"/>
        <v>-18652977.409076769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-18652977.409076769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-77755.720995027441</v>
      </c>
      <c r="L1136" s="444">
        <f t="shared" ca="1" si="106"/>
        <v>-18739128.759801615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-18739128.759801615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-78114.684956380966</v>
      </c>
      <c r="L1137" s="444">
        <f t="shared" ca="1" si="106"/>
        <v>-18825639.074487813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-18825639.074487813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-78475.144600906802</v>
      </c>
      <c r="L1138" s="444">
        <f t="shared" ca="1" si="106"/>
        <v>-18912509.848818537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-18912509.848818537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-78837.106160618147</v>
      </c>
      <c r="L1139" s="444">
        <f t="shared" ca="1" si="106"/>
        <v>-18999742.584708974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-18999742.584708974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-79200.57589349497</v>
      </c>
      <c r="L1140" s="444">
        <f t="shared" ca="1" si="106"/>
        <v>-19087338.790332288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-19087338.790332288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-79565.560083592107</v>
      </c>
      <c r="L1141" s="444">
        <f t="shared" ca="1" si="106"/>
        <v>-19175299.980145697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-19175299.980145697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-79932.065041147973</v>
      </c>
      <c r="L1142" s="444">
        <f t="shared" ca="1" si="106"/>
        <v>-19263627.674916662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-19263627.674916662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-80300.097102693675</v>
      </c>
      <c r="L1143" s="444">
        <f t="shared" ca="1" si="106"/>
        <v>-19352323.401749175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-19352323.401749175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-80669.662631162471</v>
      </c>
      <c r="L1144" s="444">
        <f t="shared" ca="1" si="106"/>
        <v>-19441388.694110155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-19441388.694110155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-81040.768015999885</v>
      </c>
      <c r="L1145" s="444">
        <f t="shared" ca="1" si="106"/>
        <v>-19530825.091855973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-19530825.091855973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-81413.419673274126</v>
      </c>
      <c r="L1146" s="444">
        <f t="shared" ca="1" si="106"/>
        <v>-19620634.141259067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-19620634.141259067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-81787.624045787015</v>
      </c>
      <c r="L1147" s="444">
        <f t="shared" ca="1" si="106"/>
        <v>-19710817.395034671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-19710817.395034671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-82163.387603185372</v>
      </c>
      <c r="L1148" s="444">
        <f t="shared" ca="1" si="106"/>
        <v>-19801376.412367675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-19801376.412367675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-82540.716842072885</v>
      </c>
      <c r="L1149" s="444">
        <f t="shared" ca="1" si="106"/>
        <v>-19892312.758939568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-19892312.758939568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-82919.618286122437</v>
      </c>
      <c r="L1150" s="444">
        <f t="shared" ca="1" si="106"/>
        <v>-19983628.006955508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-19983628.006955508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-83300.098486188857</v>
      </c>
      <c r="L1151" s="444">
        <f t="shared" ca="1" si="106"/>
        <v>-20075323.735171515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-20075323.735171515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-83682.16402042222</v>
      </c>
      <c r="L1152" s="444">
        <f t="shared" ca="1" si="106"/>
        <v>-20167401.528921757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-20167401.528921757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-84065.821494381569</v>
      </c>
      <c r="L1153" s="444">
        <f t="shared" ca="1" si="106"/>
        <v>-20259862.980145957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-20259862.980145957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-84451.077541149061</v>
      </c>
      <c r="L1154" s="444">
        <f t="shared" ca="1" si="106"/>
        <v>-20352709.687416926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-20352709.687416926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-84837.938821444768</v>
      </c>
      <c r="L1155" s="444">
        <f t="shared" ca="1" si="106"/>
        <v>-20445943.255968191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-20445943.255968191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-85226.412023741708</v>
      </c>
      <c r="L1156" s="444">
        <f t="shared" ca="1" si="106"/>
        <v>-20539565.297721751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-20539565.297721751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-85616.503864381535</v>
      </c>
      <c r="L1157" s="444">
        <f t="shared" ca="1" si="106"/>
        <v>-20633577.431315951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-20633577.431315951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-86008.221087690705</v>
      </c>
      <c r="L1158" s="444">
        <f t="shared" ca="1" si="106"/>
        <v>-20727981.28213346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-20727981.28213346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-86401.570466096993</v>
      </c>
      <c r="L1159" s="444">
        <f t="shared" ca="1" si="106"/>
        <v>-20822778.482329376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-20822778.482329376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-86796.558800246639</v>
      </c>
      <c r="L1160" s="444">
        <f t="shared" ca="1" si="106"/>
        <v>-20917970.670859441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-20917970.670859441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-87193.19291912191</v>
      </c>
      <c r="L1161" s="444">
        <f t="shared" ca="1" si="106"/>
        <v>-21013559.49350838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-21013559.49350838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-87591.479680159158</v>
      </c>
      <c r="L1162" s="444">
        <f t="shared" ca="1" si="106"/>
        <v>-21109546.602918357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-21109546.602918357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-87991.425969367396</v>
      </c>
      <c r="L1163" s="444">
        <f t="shared" ca="1" si="106"/>
        <v>-21205933.658617541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-21205933.658617541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-88393.038701447338</v>
      </c>
      <c r="L1164" s="444">
        <f t="shared" ca="1" si="106"/>
        <v>-21302722.327048808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-21302722.327048808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-88796.324819910951</v>
      </c>
      <c r="L1165" s="444">
        <f t="shared" ca="1" si="106"/>
        <v>-21399914.281598538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-21399914.281598538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-89201.291297201489</v>
      </c>
      <c r="L1166" s="444">
        <f t="shared" ca="1" si="106"/>
        <v>-21497511.202625558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-21497511.202625558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-89607.945134814072</v>
      </c>
      <c r="L1167" s="444">
        <f t="shared" ca="1" si="106"/>
        <v>-21595514.777490191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-21595514.777490191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-90016.293363416713</v>
      </c>
      <c r="L1168" s="444">
        <f t="shared" ca="1" si="106"/>
        <v>-21693926.700583428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-21693926.700583428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-90391.361252430943</v>
      </c>
      <c r="L1169" s="444">
        <f t="shared" ca="1" si="106"/>
        <v>-21784318.061835859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-21784318.061835859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-90767.991924316084</v>
      </c>
      <c r="L1170" s="444">
        <f t="shared" ca="1" si="106"/>
        <v>-21875086.053760175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-21875086.053760175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-91146.191890667396</v>
      </c>
      <c r="L1171" s="444">
        <f t="shared" ca="1" si="106"/>
        <v>-21966232.245650843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-21966232.245650843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-91525.967690211837</v>
      </c>
      <c r="L1172" s="444">
        <f t="shared" ca="1" si="106"/>
        <v>-22057758.213341054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-22057758.213341054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-91907.325888921056</v>
      </c>
      <c r="L1173" s="444">
        <f t="shared" ca="1" si="106"/>
        <v>-22149665.539229974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-22149665.539229974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-92290.273080124898</v>
      </c>
      <c r="L1174" s="444">
        <f t="shared" ca="1" si="106"/>
        <v>-22241955.8123101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-22241955.8123101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-92674.815884625408</v>
      </c>
      <c r="L1175" s="444">
        <f t="shared" ca="1" si="106"/>
        <v>-22334630.628194723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-22334630.628194723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-93060.96095081135</v>
      </c>
      <c r="L1176" s="444">
        <f t="shared" ca="1" si="106"/>
        <v>-22427691.589145534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-22427691.589145534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-93448.714954773051</v>
      </c>
      <c r="L1177" s="444">
        <f t="shared" ca="1" si="106"/>
        <v>-22521140.304100309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-22521140.304100309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-93838.084600417948</v>
      </c>
      <c r="L1178" s="444">
        <f t="shared" ca="1" si="106"/>
        <v>-22614978.388700727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-22614978.388700727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-94229.076619586369</v>
      </c>
      <c r="L1179" s="444">
        <f t="shared" ca="1" si="106"/>
        <v>-22709207.465320315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-22709207.465320315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-94621.697772167972</v>
      </c>
      <c r="L1180" s="444">
        <f t="shared" ca="1" si="106"/>
        <v>-22803829.163092483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-22803829.163092483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-95015.954846218679</v>
      </c>
      <c r="L1181" s="444">
        <f t="shared" ca="1" si="106"/>
        <v>-22898845.117938701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-22898845.117938701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-95411.854658077922</v>
      </c>
      <c r="L1182" s="444">
        <f t="shared" ca="1" si="106"/>
        <v>-22994256.972596779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-22994256.972596779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-95809.404052486585</v>
      </c>
      <c r="L1183" s="444">
        <f t="shared" ca="1" si="106"/>
        <v>-23090066.376649264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-23090066.376649264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-96208.60990270527</v>
      </c>
      <c r="L1184" s="444">
        <f t="shared" ca="1" si="106"/>
        <v>-23186274.98655197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-23186274.98655197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-96609.479110633212</v>
      </c>
      <c r="L1185" s="444">
        <f t="shared" ca="1" si="106"/>
        <v>-23282884.465662602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-23282884.465662602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-97012.018606927508</v>
      </c>
      <c r="L1186" s="444">
        <f t="shared" ca="1" si="106"/>
        <v>-23379896.48426953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-23379896.48426953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-97416.235351123032</v>
      </c>
      <c r="L1187" s="444">
        <f t="shared" ca="1" si="106"/>
        <v>-23477312.719620652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-23477312.719620652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-97822.136331752714</v>
      </c>
      <c r="L1188" s="444">
        <f t="shared" ca="1" si="106"/>
        <v>-23575134.855952404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-23575134.855952404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-98229.728566468344</v>
      </c>
      <c r="L1189" s="444">
        <f t="shared" ca="1" si="106"/>
        <v>-23673364.584518872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-23673364.584518872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-98639.019102161968</v>
      </c>
      <c r="L1190" s="444">
        <f t="shared" ca="1" si="106"/>
        <v>-23772003.603621036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-23772003.603621036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-99050.015015087643</v>
      </c>
      <c r="L1191" s="444">
        <f t="shared" ca="1" si="106"/>
        <v>-23871053.618636124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-23871053.618636124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-99462.723410983846</v>
      </c>
      <c r="L1192" s="444">
        <f t="shared" ca="1" si="106"/>
        <v>-23970516.342047106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-23970516.342047106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-99877.15142519628</v>
      </c>
      <c r="L1193" s="444">
        <f t="shared" ca="1" si="106"/>
        <v>-24070393.493472304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-24070393.493472304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-100293.30622280127</v>
      </c>
      <c r="L1194" s="444">
        <f t="shared" ca="1" si="106"/>
        <v>-24170686.799695104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-24170686.799695104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-100711.1949987296</v>
      </c>
      <c r="L1195" s="444">
        <f t="shared" ca="1" si="106"/>
        <v>-24271397.994693834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-24271397.994693834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-101130.82497789098</v>
      </c>
      <c r="L1196" s="444">
        <f t="shared" ca="1" si="106"/>
        <v>-24372528.819671724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-24372528.819671724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-101552.20341529885</v>
      </c>
      <c r="L1197" s="444">
        <f t="shared" ca="1" si="106"/>
        <v>-24474081.023087025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-24474081.023087025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-101975.33759619594</v>
      </c>
      <c r="L1198" s="444">
        <f t="shared" ca="1" si="106"/>
        <v>-24576056.360683221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-24576056.360683221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-102400.23483618008</v>
      </c>
      <c r="L1199" s="444">
        <f t="shared" ca="1" si="106"/>
        <v>-24678456.595519401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-24678456.595519401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-102826.90248133084</v>
      </c>
      <c r="L1200" s="444">
        <f t="shared" ca="1" si="106"/>
        <v>-24781283.498000734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-24781283.498000734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-103255.34790833639</v>
      </c>
      <c r="L1201" s="444">
        <f t="shared" ca="1" si="106"/>
        <v>-24884538.84590907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-24884538.84590907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-103685.57852462113</v>
      </c>
      <c r="L1202" s="444">
        <f t="shared" ca="1" si="106"/>
        <v>-24988224.42443369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-24988224.42443369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-104117.6017684737</v>
      </c>
      <c r="L1203" s="444">
        <f t="shared" ca="1" si="106"/>
        <v>-25092342.026202165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-25092342.026202165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-104551.42510917569</v>
      </c>
      <c r="L1204" s="444">
        <f t="shared" ca="1" si="106"/>
        <v>-25196893.451311339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-25196893.451311339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-104987.05604713058</v>
      </c>
      <c r="L1205" s="444">
        <f t="shared" ca="1" si="106"/>
        <v>-25301880.507358469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-25301880.507358469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-105424.50211399361</v>
      </c>
      <c r="L1206" s="444">
        <f t="shared" ca="1" si="106"/>
        <v>-25407305.009472463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-25407305.009472463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-105863.77087280194</v>
      </c>
      <c r="L1207" s="444">
        <f t="shared" ca="1" si="106"/>
        <v>-25513168.780345265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-25513168.780345265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-106304.86991810527</v>
      </c>
      <c r="L1208" s="444">
        <f t="shared" ca="1" si="106"/>
        <v>-25619473.650263369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-25619473.650263369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-106747.80687609737</v>
      </c>
      <c r="L1209" s="444">
        <f t="shared" ca="1" si="106"/>
        <v>-25726221.457139466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-25726221.457139466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-107192.58940474778</v>
      </c>
      <c r="L1210" s="444">
        <f t="shared" ca="1" si="106"/>
        <v>-25833414.046544213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-25833414.046544213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-107639.22519393422</v>
      </c>
      <c r="L1211" s="444">
        <f t="shared" ca="1" si="106"/>
        <v>-25941053.271738146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-25941053.271738146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-108087.72196557561</v>
      </c>
      <c r="L1212" s="444">
        <f t="shared" ca="1" si="106"/>
        <v>-26049140.993703723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-26049140.993703723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-108538.08747376551</v>
      </c>
      <c r="L1213" s="444">
        <f t="shared" ca="1" si="106"/>
        <v>-26157679.081177488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-26157679.081177488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-108990.3295049062</v>
      </c>
      <c r="L1214" s="444">
        <f t="shared" ca="1" si="106"/>
        <v>-26266669.410682395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-26266669.410682395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-109444.45587784331</v>
      </c>
      <c r="L1215" s="444">
        <f t="shared" ca="1" si="106"/>
        <v>-26376113.866560239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-26376113.866560239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-109900.47444400098</v>
      </c>
      <c r="L1216" s="444">
        <f t="shared" ca="1" si="106"/>
        <v>-26486014.341004241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-26486014.341004241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-110358.39308751766</v>
      </c>
      <c r="L1217" s="444">
        <f t="shared" ca="1" si="106"/>
        <v>-26596372.734091759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-26596372.734091759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-110818.21972538233</v>
      </c>
      <c r="L1218" s="444">
        <f t="shared" ca="1" si="106"/>
        <v>-26707190.95381714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-26707190.95381714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-111279.96230757142</v>
      </c>
      <c r="L1219" s="444">
        <f t="shared" ca="1" si="106"/>
        <v>-26818470.916124713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-26818470.916124713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-111743.6288171863</v>
      </c>
      <c r="L1220" s="444">
        <f t="shared" ca="1" si="106"/>
        <v>-26930214.544941898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-26930214.544941898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-112209.22727059125</v>
      </c>
      <c r="L1221" s="444">
        <f t="shared" ca="1" si="106"/>
        <v>-27042423.77221249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-27042423.77221249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-112676.76571755204</v>
      </c>
      <c r="L1222" s="444">
        <f t="shared" ca="1" si="106"/>
        <v>-27155100.537930042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-27155100.537930042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-113146.25224137516</v>
      </c>
      <c r="L1223" s="444">
        <f t="shared" ca="1" si="106"/>
        <v>-27268246.790171418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-27268246.790171418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-113617.69495904757</v>
      </c>
      <c r="L1224" s="444">
        <f t="shared" ca="1" si="106"/>
        <v>-27381864.485130467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-27381864.485130467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-114091.10202137695</v>
      </c>
      <c r="L1225" s="444">
        <f t="shared" ca="1" si="106"/>
        <v>-27495955.587151844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-27495955.587151844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-114566.48161313268</v>
      </c>
      <c r="L1226" s="444">
        <f t="shared" ca="1" si="106"/>
        <v>-27610522.068764977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-27610522.068764977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-115043.84195318741</v>
      </c>
      <c r="L1227" s="444">
        <f t="shared" ca="1" si="106"/>
        <v>-27725565.910718165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-27725565.910718165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-115523.19129465902</v>
      </c>
      <c r="L1228" s="444">
        <f t="shared" ca="1" si="106"/>
        <v>-27841089.102012824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-27841089.102012824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-116004.53792505345</v>
      </c>
      <c r="L1229" s="444">
        <f t="shared" ca="1" si="106"/>
        <v>-27957093.639937878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-27957093.639937878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-116487.8901664078</v>
      </c>
      <c r="L1230" s="444">
        <f t="shared" ca="1" si="106"/>
        <v>-28073581.530104287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-28073581.530104287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-116973.25637543453</v>
      </c>
      <c r="L1231" s="444">
        <f t="shared" ca="1" si="106"/>
        <v>-28190554.786479723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-28190554.786479723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-117460.64494366551</v>
      </c>
      <c r="L1232" s="444">
        <f t="shared" ca="1" si="106"/>
        <v>-28308015.431423388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-28308015.431423388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-117950.06429759746</v>
      </c>
      <c r="L1233" s="444">
        <f t="shared" ca="1" si="106"/>
        <v>-28425965.495720986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-28425965.495720986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-118441.52289883744</v>
      </c>
      <c r="L1234" s="444">
        <f t="shared" ca="1" si="106"/>
        <v>-28544407.018619824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-28544407.018619824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-118935.02924424926</v>
      </c>
      <c r="L1235" s="444">
        <f t="shared" ca="1" si="106"/>
        <v>-28663342.047864072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-28663342.047864072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-119430.59186610029</v>
      </c>
      <c r="L1236" s="444">
        <f t="shared" ca="1" si="106"/>
        <v>-28782772.639730174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-28782772.639730174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-119928.21933220906</v>
      </c>
      <c r="L1237" s="444">
        <f t="shared" ca="1" si="106"/>
        <v>-28902700.859062385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-28902700.859062385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-120427.92024609327</v>
      </c>
      <c r="L1238" s="444">
        <f t="shared" ca="1" si="106"/>
        <v>-29023128.779308479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-29023128.779308479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-120929.70324711868</v>
      </c>
      <c r="L1239" s="444">
        <f t="shared" ca="1" si="106"/>
        <v>-29144058.482555598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-29144058.482555598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-121433.57701064833</v>
      </c>
      <c r="L1240" s="444">
        <f t="shared" ca="1" si="106"/>
        <v>-29265492.059566244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-29265492.059566244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-121939.55024819268</v>
      </c>
      <c r="L1241" s="444">
        <f t="shared" ca="1" si="106"/>
        <v>-29387431.609814439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-29387431.609814439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-122447.63170756015</v>
      </c>
      <c r="L1242" s="444">
        <f t="shared" ca="1" si="106"/>
        <v>-29509879.241521999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-29509879.241521999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-122957.83017300835</v>
      </c>
      <c r="L1243" s="444">
        <f t="shared" ca="1" si="106"/>
        <v>-29632837.071695007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-29632837.071695007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-123470.15446539586</v>
      </c>
      <c r="L1244" s="444">
        <f t="shared" ca="1" si="106"/>
        <v>-29756307.226160403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-29756307.226160403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-123984.61344233502</v>
      </c>
      <c r="L1245" s="444">
        <f t="shared" ca="1" si="106"/>
        <v>-29880291.839602739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-29880291.839602739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-124501.21599834475</v>
      </c>
      <c r="L1246" s="444">
        <f t="shared" ca="1" si="106"/>
        <v>-30004793.055601083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-30004793.055601083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-125019.97106500452</v>
      </c>
      <c r="L1247" s="444">
        <f t="shared" ca="1" si="106"/>
        <v>-30129813.026666086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-30129813.026666086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-125540.88761110869</v>
      </c>
      <c r="L1248" s="444">
        <f t="shared" ca="1" si="106"/>
        <v>-30255353.914277196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-30255353.914277196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-126063.97464282165</v>
      </c>
      <c r="L1249" s="444">
        <f t="shared" ca="1" si="106"/>
        <v>-30381417.888920017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-30381417.888920017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-126589.24120383342</v>
      </c>
      <c r="L1250" s="444">
        <f t="shared" ca="1" si="106"/>
        <v>-30508007.13012385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-30508007.13012385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-127116.69637551603</v>
      </c>
      <c r="L1251" s="444">
        <f t="shared" ca="1" si="106"/>
        <v>-30635123.826499365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-30635123.826499365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-127646.34927708069</v>
      </c>
      <c r="L1252" s="444">
        <f t="shared" ca="1" si="106"/>
        <v>-30762770.175776444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-30762770.175776444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-128178.20906573518</v>
      </c>
      <c r="L1253" s="444">
        <f t="shared" ca="1" si="106"/>
        <v>-30890948.38484218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-30890948.38484218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-128712.28493684239</v>
      </c>
      <c r="L1254" s="444">
        <f t="shared" ca="1" si="106"/>
        <v>-31019660.669779021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-31019660.669779021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-129248.58612407927</v>
      </c>
      <c r="L1255" s="444">
        <f t="shared" ca="1" si="106"/>
        <v>-31148909.255903099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-31148909.255903099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-129787.12189959624</v>
      </c>
      <c r="L1256" s="444">
        <f t="shared" ca="1" si="106"/>
        <v>-31278696.377802696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-31278696.377802696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-130327.9015741779</v>
      </c>
      <c r="L1257" s="444">
        <f t="shared" ca="1" si="106"/>
        <v>-31409024.279376876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-31409024.279376876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-130870.93449740366</v>
      </c>
      <c r="L1258" s="444">
        <f t="shared" ca="1" si="106"/>
        <v>-31539895.21387428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-31539895.21387428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-131416.2300578095</v>
      </c>
      <c r="L1259" s="444">
        <f t="shared" ca="1" si="106"/>
        <v>-31671311.44393209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-31671311.44393209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-131963.79768305036</v>
      </c>
      <c r="L1260" s="444">
        <f t="shared" ca="1" si="106"/>
        <v>-31803275.241615139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-31803275.241615139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-132513.64684006307</v>
      </c>
      <c r="L1261" s="444">
        <f t="shared" ca="1" si="106"/>
        <v>-31935788.888455201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-31935788.888455201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-133065.78703523002</v>
      </c>
      <c r="L1262" s="444">
        <f t="shared" ca="1" si="106"/>
        <v>-32068854.675490431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-32068854.675490431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-133620.22781454344</v>
      </c>
      <c r="L1263" s="444">
        <f t="shared" ca="1" si="106"/>
        <v>-32202474.903304975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-32202474.903304975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-134176.97876377072</v>
      </c>
      <c r="L1264" s="444">
        <f t="shared" ca="1" si="106"/>
        <v>-32336651.882068746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-32336651.882068746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-134736.04950861979</v>
      </c>
      <c r="L1265" s="444">
        <f t="shared" ca="1" si="106"/>
        <v>-32471387.931577366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-32471387.931577366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-135297.4497149057</v>
      </c>
      <c r="L1266" s="444">
        <f t="shared" ca="1" si="106"/>
        <v>-32606685.381292272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-32606685.381292272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-135861.1890887178</v>
      </c>
      <c r="L1267" s="444">
        <f t="shared" ca="1" si="106"/>
        <v>-32742546.570380989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-32742546.570380989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-136427.27737658744</v>
      </c>
      <c r="L1268" s="444">
        <f t="shared" ca="1" si="106"/>
        <v>-32878973.847757578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-32878973.847757578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-136995.72436565658</v>
      </c>
      <c r="L1269" s="444">
        <f t="shared" ca="1" si="106"/>
        <v>-33015969.572123233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-33015969.572123233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-137566.5398838468</v>
      </c>
      <c r="L1270" s="444">
        <f t="shared" ca="1" si="106"/>
        <v>-33153536.112007082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-33153536.112007082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-138139.7338000295</v>
      </c>
      <c r="L1271" s="444">
        <f t="shared" ca="1" si="106"/>
        <v>-33291675.845807113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-33291675.845807113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-138715.31602419631</v>
      </c>
      <c r="L1272" s="444">
        <f t="shared" ca="1" si="106"/>
        <v>-33430391.161831308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-33430391.161831308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-139293.29650763044</v>
      </c>
      <c r="L1273" s="444">
        <f t="shared" ca="1" si="106"/>
        <v>-33569684.458338939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-33569684.458338939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-139873.68524307891</v>
      </c>
      <c r="L1274" s="444">
        <f t="shared" ca="1" si="106"/>
        <v>-33709558.143582016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-33709558.143582016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-140456.49226492507</v>
      </c>
      <c r="L1275" s="444">
        <f t="shared" ca="1" si="106"/>
        <v>-33850014.635846943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-33850014.635846943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-141041.72764936226</v>
      </c>
      <c r="L1276" s="444">
        <f t="shared" ca="1" si="106"/>
        <v>-33991056.363496304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-33991056.363496304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-141629.40151456793</v>
      </c>
      <c r="L1277" s="444">
        <f t="shared" ca="1" si="106"/>
        <v>-34132685.765010871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-34132685.765010871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-142219.52402087863</v>
      </c>
      <c r="L1278" s="444">
        <f t="shared" ca="1" si="106"/>
        <v>-34274905.289031751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-34274905.289031751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-142812.10537096564</v>
      </c>
      <c r="L1279" s="444">
        <f t="shared" ca="1" si="106"/>
        <v>-34417717.39440272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-34417717.39440272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-143407.15581001132</v>
      </c>
      <c r="L1280" s="444">
        <f t="shared" ca="1" si="106"/>
        <v>-34561124.550212733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-34561124.550212733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-144004.6856258864</v>
      </c>
      <c r="L1281" s="444">
        <f t="shared" ca="1" si="106"/>
        <v>-34705129.235838622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-34705129.235838622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-144604.70514932758</v>
      </c>
      <c r="L1282" s="444">
        <f t="shared" ca="1" si="106"/>
        <v>-34849733.940987952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-34849733.940987952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-145207.22475411647</v>
      </c>
      <c r="L1283" s="444">
        <f t="shared" ref="L1283:L1537" ca="1" si="127">I1283-J1283+K1283</f>
        <v>-34994941.165742069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-34994941.165742069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-145812.25485725861</v>
      </c>
      <c r="L1284" s="444">
        <f t="shared" ca="1" si="127"/>
        <v>-35140753.420599326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-35140753.420599326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-146419.80591916386</v>
      </c>
      <c r="L1285" s="444">
        <f t="shared" ca="1" si="127"/>
        <v>-35287173.226518489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-35287173.226518489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-147029.88844382705</v>
      </c>
      <c r="L1286" s="444">
        <f t="shared" ca="1" si="127"/>
        <v>-35434203.114962317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-35434203.114962317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-147642.51297900965</v>
      </c>
      <c r="L1287" s="444">
        <f t="shared" ca="1" si="127"/>
        <v>-35581845.627941325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-35581845.627941325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-148257.69011642219</v>
      </c>
      <c r="L1288" s="444">
        <f t="shared" ca="1" si="127"/>
        <v>-35730103.318057746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-35730103.318057746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-148875.43049190726</v>
      </c>
      <c r="L1289" s="444">
        <f t="shared" ca="1" si="127"/>
        <v>-35878978.748549655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-35878978.748549655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-149495.74478562357</v>
      </c>
      <c r="L1290" s="444">
        <f t="shared" ca="1" si="127"/>
        <v>-36028474.493335277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-36028474.493335277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-150118.64372223031</v>
      </c>
      <c r="L1291" s="444">
        <f t="shared" ca="1" si="127"/>
        <v>-36178593.137057506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-36178593.137057506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-150744.13807107293</v>
      </c>
      <c r="L1292" s="444">
        <f t="shared" ca="1" si="127"/>
        <v>-36329337.275128581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-36329337.275128581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-151372.23864636908</v>
      </c>
      <c r="L1293" s="444">
        <f t="shared" ca="1" si="127"/>
        <v>-36480709.513774946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-36480709.513774946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-152002.95630739559</v>
      </c>
      <c r="L1294" s="444">
        <f t="shared" ca="1" si="127"/>
        <v>-36632712.470082343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-36632712.470082343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-152636.30195867643</v>
      </c>
      <c r="L1295" s="444">
        <f t="shared" ca="1" si="127"/>
        <v>-36785348.772041023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-36785348.772041023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-153272.28655017092</v>
      </c>
      <c r="L1296" s="444">
        <f t="shared" ca="1" si="127"/>
        <v>-36938621.058591194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-36938621.058591194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-153910.92107746331</v>
      </c>
      <c r="L1297" s="444">
        <f t="shared" ca="1" si="127"/>
        <v>-37092531.979668655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-37092531.979668655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-154552.21658195273</v>
      </c>
      <c r="L1298" s="444">
        <f t="shared" ca="1" si="127"/>
        <v>-37247084.19625061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-37247084.19625061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-155196.1841510442</v>
      </c>
      <c r="L1299" s="444">
        <f t="shared" ca="1" si="127"/>
        <v>-37402280.380401656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-37402280.380401656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-155842.83491834023</v>
      </c>
      <c r="L1300" s="444">
        <f t="shared" ca="1" si="127"/>
        <v>-37558123.215319999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-37558123.215319999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-156492.18006383334</v>
      </c>
      <c r="L1301" s="444">
        <f t="shared" ca="1" si="127"/>
        <v>-37714615.395383835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-37714615.395383835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-157144.23081409931</v>
      </c>
      <c r="L1302" s="444">
        <f t="shared" ca="1" si="127"/>
        <v>-37871759.626197934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-37871759.626197934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-157798.9984424914</v>
      </c>
      <c r="L1303" s="444">
        <f t="shared" ca="1" si="127"/>
        <v>-38029558.624640428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-38029558.624640428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-158456.49426933512</v>
      </c>
      <c r="L1304" s="444">
        <f t="shared" ca="1" si="127"/>
        <v>-38188015.118909761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-38188015.118909761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-159116.72966212401</v>
      </c>
      <c r="L1305" s="444">
        <f t="shared" ca="1" si="127"/>
        <v>-38347131.848571882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-38347131.848571882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-159779.71603571618</v>
      </c>
      <c r="L1306" s="444">
        <f t="shared" ca="1" si="127"/>
        <v>-38506911.564607598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-38506911.564607598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-160445.46485253164</v>
      </c>
      <c r="L1307" s="444">
        <f t="shared" ca="1" si="127"/>
        <v>-38667357.029460132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-38667357.029460132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-161113.98762275054</v>
      </c>
      <c r="L1308" s="444">
        <f t="shared" ca="1" si="127"/>
        <v>-38828471.017082885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-38828471.017082885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-161785.29590451202</v>
      </c>
      <c r="L1309" s="444">
        <f t="shared" ca="1" si="127"/>
        <v>-38990256.312987395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-38990256.312987395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-162459.40130411414</v>
      </c>
      <c r="L1310" s="444">
        <f t="shared" ca="1" si="127"/>
        <v>-39152715.714291506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-39152715.714291506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-163136.3154762146</v>
      </c>
      <c r="L1311" s="444">
        <f t="shared" ca="1" si="127"/>
        <v>-39315852.029767722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-39315852.029767722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-163816.05012403216</v>
      </c>
      <c r="L1312" s="444">
        <f t="shared" ca="1" si="127"/>
        <v>-39479668.079891756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-39479668.079891756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-164498.61699954898</v>
      </c>
      <c r="L1313" s="444">
        <f t="shared" ca="1" si="127"/>
        <v>-39644166.696891308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-39644166.696891308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-165184.02790371378</v>
      </c>
      <c r="L1314" s="444">
        <f t="shared" ca="1" si="127"/>
        <v>-39809350.724795021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-39809350.724795021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-165872.29468664591</v>
      </c>
      <c r="L1315" s="444">
        <f t="shared" ca="1" si="127"/>
        <v>-39975223.019481666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-39975223.019481666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-166563.42924784028</v>
      </c>
      <c r="L1316" s="444">
        <f t="shared" ca="1" si="127"/>
        <v>-40141786.448729508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-40141786.448729508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-167257.44353637294</v>
      </c>
      <c r="L1317" s="444">
        <f t="shared" ca="1" si="127"/>
        <v>-40309043.892265879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-40309043.892265879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-167954.34955110782</v>
      </c>
      <c r="L1318" s="444">
        <f t="shared" ca="1" si="127"/>
        <v>-40476998.24181699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-40476998.24181699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-168654.15934090412</v>
      </c>
      <c r="L1319" s="444">
        <f t="shared" ca="1" si="127"/>
        <v>-40645652.401157893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-40645652.401157893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-169356.88500482455</v>
      </c>
      <c r="L1320" s="444">
        <f t="shared" ca="1" si="127"/>
        <v>-40815009.286162719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-40815009.286162719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-170062.53869234465</v>
      </c>
      <c r="L1321" s="444">
        <f t="shared" ca="1" si="127"/>
        <v>-40985071.824855067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-40985071.824855067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-170771.13260356279</v>
      </c>
      <c r="L1322" s="444">
        <f t="shared" ca="1" si="127"/>
        <v>-41155842.95745863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-41155842.95745863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-171482.67898941095</v>
      </c>
      <c r="L1323" s="444">
        <f t="shared" ca="1" si="127"/>
        <v>-41327325.636448041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-41327325.636448041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-172197.19015186685</v>
      </c>
      <c r="L1324" s="444">
        <f t="shared" ca="1" si="127"/>
        <v>-41499522.826599911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-41499522.826599911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-172914.67844416629</v>
      </c>
      <c r="L1325" s="444">
        <f t="shared" ca="1" si="127"/>
        <v>-41672437.50504408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-41672437.50504408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-173635.15627101701</v>
      </c>
      <c r="L1326" s="444">
        <f t="shared" ca="1" si="127"/>
        <v>-41846072.661315098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-41846072.661315098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-174358.6360888129</v>
      </c>
      <c r="L1327" s="444">
        <f t="shared" ca="1" si="127"/>
        <v>-42020431.297403909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-42020431.297403909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-175085.13040584963</v>
      </c>
      <c r="L1328" s="444">
        <f t="shared" ca="1" si="127"/>
        <v>-42195516.42780976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-42195516.42780976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-175814.65178254066</v>
      </c>
      <c r="L1329" s="444">
        <f t="shared" ca="1" si="127"/>
        <v>-42371331.079592302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-42371331.079592302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-176547.21283163459</v>
      </c>
      <c r="L1330" s="444">
        <f t="shared" ca="1" si="127"/>
        <v>-42547878.292423934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-42547878.292423934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-177282.82621843307</v>
      </c>
      <c r="L1331" s="444">
        <f t="shared" ca="1" si="127"/>
        <v>-42725161.118642367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-42725161.118642367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-178021.50466100985</v>
      </c>
      <c r="L1332" s="444">
        <f t="shared" ca="1" si="127"/>
        <v>-42903182.623303376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-42903182.623303376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-178763.26093043073</v>
      </c>
      <c r="L1333" s="444">
        <f t="shared" ca="1" si="127"/>
        <v>-43081945.88423381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-43081945.88423381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-179508.10785097419</v>
      </c>
      <c r="L1334" s="444">
        <f t="shared" ca="1" si="127"/>
        <v>-43261453.992084786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-43261453.992084786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-180256.05830035327</v>
      </c>
      <c r="L1335" s="444">
        <f t="shared" ca="1" si="127"/>
        <v>-43441710.05038514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-43441710.05038514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-181007.12520993809</v>
      </c>
      <c r="L1336" s="444">
        <f t="shared" ca="1" si="127"/>
        <v>-43622717.175595075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-43622717.175595075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-181761.32156497947</v>
      </c>
      <c r="L1337" s="444">
        <f t="shared" ca="1" si="127"/>
        <v>-43804478.497160055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-43804478.497160055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-182518.66040483356</v>
      </c>
      <c r="L1338" s="444">
        <f t="shared" ca="1" si="127"/>
        <v>-43986997.157564886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-43986997.157564886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-183279.15482318701</v>
      </c>
      <c r="L1339" s="444">
        <f t="shared" ca="1" si="127"/>
        <v>-44170276.31238807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-44170276.31238807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-184042.81796828363</v>
      </c>
      <c r="L1340" s="444">
        <f t="shared" ca="1" si="127"/>
        <v>-44354319.130356357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-44354319.130356357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-184809.66304315149</v>
      </c>
      <c r="L1341" s="444">
        <f t="shared" ca="1" si="127"/>
        <v>-44539128.793399505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-44539128.793399505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-185579.70330583127</v>
      </c>
      <c r="L1342" s="444">
        <f t="shared" ca="1" si="127"/>
        <v>-44724708.496705338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-44724708.496705338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-186352.95206960558</v>
      </c>
      <c r="L1343" s="444">
        <f t="shared" ca="1" si="127"/>
        <v>-44911061.448774941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-44911061.448774941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-187129.42270322892</v>
      </c>
      <c r="L1344" s="444">
        <f t="shared" ca="1" si="127"/>
        <v>-45098190.87147817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-45098190.87147817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-187909.12863115905</v>
      </c>
      <c r="L1345" s="444">
        <f t="shared" ca="1" si="127"/>
        <v>-45286100.00010933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-45286100.00010933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-188692.08333378888</v>
      </c>
      <c r="L1346" s="444">
        <f t="shared" ca="1" si="127"/>
        <v>-45474792.08344312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-45474792.08344312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-189478.30034767967</v>
      </c>
      <c r="L1347" s="444">
        <f t="shared" ca="1" si="127"/>
        <v>-45664270.383790798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-45664270.383790798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-190267.79326579499</v>
      </c>
      <c r="L1348" s="444">
        <f t="shared" ca="1" si="127"/>
        <v>-45854538.177056596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-45854538.177056596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-191060.57573773581</v>
      </c>
      <c r="L1349" s="444">
        <f t="shared" ca="1" si="127"/>
        <v>-46045598.752794333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-46045598.752794333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-191856.66146997639</v>
      </c>
      <c r="L1350" s="444">
        <f t="shared" ca="1" si="127"/>
        <v>-46237455.414264306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-46237455.414264306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-192656.06422610127</v>
      </c>
      <c r="L1351" s="444">
        <f t="shared" ca="1" si="127"/>
        <v>-46430111.478490405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-46430111.478490405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-193458.79782704334</v>
      </c>
      <c r="L1352" s="444">
        <f t="shared" ca="1" si="127"/>
        <v>-46623570.276317447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-46623570.276317447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-194264.87615132271</v>
      </c>
      <c r="L1353" s="444">
        <f t="shared" ca="1" si="127"/>
        <v>-46817835.152468771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-46817835.152468771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-195074.31313528653</v>
      </c>
      <c r="L1354" s="444">
        <f t="shared" ca="1" si="127"/>
        <v>-47012909.465604059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-47012909.465604059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-195887.12277335025</v>
      </c>
      <c r="L1355" s="444">
        <f t="shared" ca="1" si="127"/>
        <v>-47208796.588377409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-47208796.588377409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-196703.31911823919</v>
      </c>
      <c r="L1356" s="444">
        <f t="shared" ca="1" si="127"/>
        <v>-47405499.907495648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-47405499.907495648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-197522.91628123185</v>
      </c>
      <c r="L1357" s="444">
        <f t="shared" ca="1" si="127"/>
        <v>-47603022.823776878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-47603022.823776878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-198345.92843240366</v>
      </c>
      <c r="L1358" s="444">
        <f t="shared" ca="1" si="127"/>
        <v>-47801368.752209283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-47801368.752209283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-199172.36980087202</v>
      </c>
      <c r="L1359" s="444">
        <f t="shared" ca="1" si="127"/>
        <v>-48000541.122010157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-48000541.122010157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-200002.25467504232</v>
      </c>
      <c r="L1360" s="444">
        <f t="shared" ca="1" si="127"/>
        <v>-48200543.376685202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-48200543.376685202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-200835.597402855</v>
      </c>
      <c r="L1361" s="444">
        <f t="shared" ca="1" si="127"/>
        <v>-48401378.974088058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-48401378.974088058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-201672.41239203358</v>
      </c>
      <c r="L1362" s="444">
        <f t="shared" ca="1" si="127"/>
        <v>-48603051.386480093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-48603051.386480093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-202512.71411033371</v>
      </c>
      <c r="L1363" s="444">
        <f t="shared" ca="1" si="127"/>
        <v>-48805564.10059043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-48805564.10059043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-203356.51708579346</v>
      </c>
      <c r="L1364" s="444">
        <f t="shared" ca="1" si="127"/>
        <v>-49008920.617676221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-49008920.617676221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-204203.83590698426</v>
      </c>
      <c r="L1365" s="444">
        <f t="shared" ca="1" si="127"/>
        <v>-49213124.453583203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-49213124.453583203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-205054.68522326334</v>
      </c>
      <c r="L1366" s="444">
        <f t="shared" ca="1" si="127"/>
        <v>-49418179.13880647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-49418179.13880647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-205909.07974502695</v>
      </c>
      <c r="L1367" s="444">
        <f t="shared" ca="1" si="127"/>
        <v>-49624088.218551494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-49624088.218551494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-206767.03424396456</v>
      </c>
      <c r="L1368" s="444">
        <f t="shared" ca="1" si="127"/>
        <v>-49830855.252795458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-49830855.252795458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-207628.56355331439</v>
      </c>
      <c r="L1369" s="444">
        <f t="shared" ca="1" si="127"/>
        <v>-50038483.816348769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-50038483.816348769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-208493.68256811987</v>
      </c>
      <c r="L1370" s="444">
        <f t="shared" ca="1" si="127"/>
        <v>-50246977.498916887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-50246977.498916887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-209362.40624548701</v>
      </c>
      <c r="L1371" s="444">
        <f t="shared" ca="1" si="127"/>
        <v>-50456339.905162372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-50456339.905162372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-210234.74960484321</v>
      </c>
      <c r="L1372" s="444">
        <f t="shared" ca="1" si="127"/>
        <v>-50666574.654767215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-50666574.654767215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-211110.72772819674</v>
      </c>
      <c r="L1373" s="444">
        <f t="shared" ca="1" si="127"/>
        <v>-50877685.382495411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-50877685.382495411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-211990.35576039754</v>
      </c>
      <c r="L1374" s="444">
        <f t="shared" ca="1" si="127"/>
        <v>-51089675.738255806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-51089675.738255806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-212873.6489093992</v>
      </c>
      <c r="L1375" s="444">
        <f t="shared" ca="1" si="127"/>
        <v>-51302549.387165204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-51302549.387165204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-213760.62244652168</v>
      </c>
      <c r="L1376" s="444">
        <f t="shared" ca="1" si="127"/>
        <v>-51516310.009611726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-51516310.009611726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-214651.29170671551</v>
      </c>
      <c r="L1377" s="444">
        <f t="shared" ca="1" si="127"/>
        <v>-51730961.301318444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-51730961.301318444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-215545.67208882686</v>
      </c>
      <c r="L1378" s="444">
        <f t="shared" ca="1" si="127"/>
        <v>-51946506.973407269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-51946506.973407269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-216443.77905586362</v>
      </c>
      <c r="L1379" s="444">
        <f t="shared" ca="1" si="127"/>
        <v>-52162950.752463132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-52162950.752463132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-217345.62813526305</v>
      </c>
      <c r="L1380" s="444">
        <f t="shared" ca="1" si="127"/>
        <v>-52380296.380598396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-52380296.380598396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-218251.23491915994</v>
      </c>
      <c r="L1381" s="444">
        <f t="shared" ca="1" si="127"/>
        <v>-52598547.615517557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-52598547.615517557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-219160.61506465648</v>
      </c>
      <c r="L1382" s="444">
        <f t="shared" ca="1" si="127"/>
        <v>-52817708.230582215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-52817708.230582215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-220073.78429409253</v>
      </c>
      <c r="L1383" s="444">
        <f t="shared" ca="1" si="127"/>
        <v>-53037782.014876306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-53037782.014876306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-220990.75839531794</v>
      </c>
      <c r="L1384" s="444">
        <f t="shared" ca="1" si="127"/>
        <v>-53258772.77327162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-53258772.77327162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-221911.55322196509</v>
      </c>
      <c r="L1385" s="444">
        <f t="shared" ca="1" si="127"/>
        <v>-53480684.326493584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-53480684.326493584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-222836.18469372325</v>
      </c>
      <c r="L1386" s="444">
        <f t="shared" ca="1" si="127"/>
        <v>-53703520.511187308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-53703520.511187308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-223764.66879661378</v>
      </c>
      <c r="L1387" s="444">
        <f t="shared" ca="1" si="127"/>
        <v>-53927285.179983921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-53927285.179983921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-224697.02158326635</v>
      </c>
      <c r="L1388" s="444">
        <f t="shared" ca="1" si="127"/>
        <v>-54151982.201567188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-54151982.201567188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-225633.25917319665</v>
      </c>
      <c r="L1389" s="444">
        <f t="shared" ca="1" si="127"/>
        <v>-54377615.460740387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-54377615.460740387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-226573.39775308495</v>
      </c>
      <c r="L1390" s="444">
        <f t="shared" ca="1" si="127"/>
        <v>-54604188.85849347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-54604188.85849347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-227517.45357705612</v>
      </c>
      <c r="L1391" s="444">
        <f t="shared" ca="1" si="127"/>
        <v>-54831706.312070526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-54831706.312070526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-228465.44296696052</v>
      </c>
      <c r="L1392" s="444">
        <f t="shared" ca="1" si="127"/>
        <v>-55060171.755037487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-55060171.755037487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-229417.38231265618</v>
      </c>
      <c r="L1393" s="444">
        <f t="shared" ca="1" si="127"/>
        <v>-55289589.137350142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-55289589.137350142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-230373.28807229226</v>
      </c>
      <c r="L1394" s="444">
        <f t="shared" ca="1" si="127"/>
        <v>-55519962.425422437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-55519962.425422437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-231333.17677259349</v>
      </c>
      <c r="L1395" s="444">
        <f t="shared" ca="1" si="127"/>
        <v>-55751295.602195032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-55751295.602195032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-232297.06500914597</v>
      </c>
      <c r="L1396" s="444">
        <f t="shared" ca="1" si="127"/>
        <v>-55983592.667204179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-55983592.667204179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-233264.96944668409</v>
      </c>
      <c r="L1397" s="444">
        <f t="shared" ca="1" si="127"/>
        <v>-56216857.63665086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-56216857.63665086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-234236.90681937855</v>
      </c>
      <c r="L1398" s="444">
        <f t="shared" ca="1" si="127"/>
        <v>-56451094.543470241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-56451094.543470241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-235212.89393112602</v>
      </c>
      <c r="L1399" s="444">
        <f t="shared" ca="1" si="127"/>
        <v>-56686307.437401369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-56686307.437401369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-236192.94765583906</v>
      </c>
      <c r="L1400" s="444">
        <f t="shared" ca="1" si="127"/>
        <v>-56922500.385057211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-56922500.385057211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-237177.08493773834</v>
      </c>
      <c r="L1401" s="444">
        <f t="shared" ca="1" si="127"/>
        <v>-57159677.469994947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-57159677.469994947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-238165.32279164562</v>
      </c>
      <c r="L1402" s="444">
        <f t="shared" ca="1" si="127"/>
        <v>-57397842.792786591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-57397842.792786591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-239157.67830327744</v>
      </c>
      <c r="L1403" s="444">
        <f t="shared" ca="1" si="127"/>
        <v>-57637000.47108987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-57637000.47108987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-240154.16862954112</v>
      </c>
      <c r="L1404" s="444">
        <f t="shared" ca="1" si="127"/>
        <v>-57877154.639719412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-57877154.639719412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-241154.81099883089</v>
      </c>
      <c r="L1405" s="444">
        <f t="shared" ca="1" si="127"/>
        <v>-58118309.450718239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-58118309.450718239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-242159.62271132597</v>
      </c>
      <c r="L1406" s="444">
        <f t="shared" ca="1" si="127"/>
        <v>-58360469.073429562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-58360469.073429562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-243168.62113928984</v>
      </c>
      <c r="L1407" s="444">
        <f t="shared" ca="1" si="127"/>
        <v>-58603637.69456885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-58603637.69456885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-244181.82372737021</v>
      </c>
      <c r="L1408" s="444">
        <f t="shared" ca="1" si="127"/>
        <v>-58847819.518296219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-58847819.518296219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-245199.2479929009</v>
      </c>
      <c r="L1409" s="444">
        <f t="shared" ca="1" si="127"/>
        <v>-59093018.766289122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-59093018.766289122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-246220.91152620467</v>
      </c>
      <c r="L1410" s="444">
        <f t="shared" ca="1" si="127"/>
        <v>-59339239.677815326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-59339239.677815326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-247246.83199089719</v>
      </c>
      <c r="L1411" s="444">
        <f t="shared" ca="1" si="127"/>
        <v>-59586486.509806223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-59586486.509806223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-248277.02712419259</v>
      </c>
      <c r="L1412" s="444">
        <f t="shared" ca="1" si="127"/>
        <v>-59834763.53693042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-59834763.53693042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-249311.51473721003</v>
      </c>
      <c r="L1413" s="444">
        <f t="shared" ca="1" si="127"/>
        <v>-60084075.051667631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-60084075.051667631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-250350.31271528179</v>
      </c>
      <c r="L1414" s="444">
        <f t="shared" ca="1" si="127"/>
        <v>-60334425.364382915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-60334425.364382915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-251393.43901826214</v>
      </c>
      <c r="L1415" s="444">
        <f t="shared" ca="1" si="127"/>
        <v>-60585818.80340118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-60585818.80340118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-252440.91168083824</v>
      </c>
      <c r="L1416" s="444">
        <f t="shared" ca="1" si="127"/>
        <v>-60838259.71508202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-60838259.71508202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-253492.74881284175</v>
      </c>
      <c r="L1417" s="444">
        <f t="shared" ca="1" si="127"/>
        <v>-61091752.463894859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-61091752.463894859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-254548.96859956192</v>
      </c>
      <c r="L1418" s="444">
        <f t="shared" ca="1" si="127"/>
        <v>-61346301.432494424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-61346301.432494424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-255609.58930206011</v>
      </c>
      <c r="L1419" s="444">
        <f t="shared" ca="1" si="127"/>
        <v>-61601911.021796487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-61601911.021796487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-256674.62925748536</v>
      </c>
      <c r="L1420" s="444">
        <f t="shared" ca="1" si="127"/>
        <v>-61858585.651053973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-61858585.651053973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-257744.10687939156</v>
      </c>
      <c r="L1421" s="444">
        <f t="shared" ca="1" si="127"/>
        <v>-62116329.757933363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-62116329.757933363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-258818.04065805569</v>
      </c>
      <c r="L1422" s="444">
        <f t="shared" ca="1" si="127"/>
        <v>-62375147.79859142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-62375147.79859142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-259896.44916079755</v>
      </c>
      <c r="L1423" s="444">
        <f t="shared" ca="1" si="127"/>
        <v>-62635044.247752219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-62635044.247752219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-260979.35103230091</v>
      </c>
      <c r="L1424" s="444">
        <f t="shared" ca="1" si="127"/>
        <v>-62896023.598784521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-62896023.598784521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-262066.76499493551</v>
      </c>
      <c r="L1425" s="444">
        <f t="shared" ca="1" si="127"/>
        <v>-63158090.363779455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-63158090.363779455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-263158.70984908106</v>
      </c>
      <c r="L1426" s="444">
        <f t="shared" ca="1" si="127"/>
        <v>-63421249.073628537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-63421249.073628537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-264255.20447345229</v>
      </c>
      <c r="L1427" s="444">
        <f t="shared" ca="1" si="127"/>
        <v>-63685504.278101988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-63685504.278101988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-265356.26782542496</v>
      </c>
      <c r="L1428" s="444">
        <f t="shared" ca="1" si="127"/>
        <v>-63950860.545927413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-63950860.545927413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-266461.91894136422</v>
      </c>
      <c r="L1429" s="444">
        <f t="shared" ca="1" si="127"/>
        <v>-64217322.464868777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-64217322.464868777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-267572.17693695321</v>
      </c>
      <c r="L1430" s="444">
        <f t="shared" ca="1" si="127"/>
        <v>-64484894.641805731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-64484894.641805731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-268687.06100752385</v>
      </c>
      <c r="L1431" s="444">
        <f t="shared" ca="1" si="127"/>
        <v>-64753581.702813253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-64753581.702813253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-269806.59042838856</v>
      </c>
      <c r="L1432" s="444">
        <f t="shared" ca="1" si="127"/>
        <v>-65023388.293241642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-65023388.293241642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-270930.78455517354</v>
      </c>
      <c r="L1433" s="444">
        <f t="shared" ca="1" si="127"/>
        <v>-65294319.077796817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-65294319.077796817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-272059.66282415338</v>
      </c>
      <c r="L1434" s="444">
        <f t="shared" ca="1" si="127"/>
        <v>-65566378.740620971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-65566378.740620971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-273193.2447525874</v>
      </c>
      <c r="L1435" s="444">
        <f t="shared" ca="1" si="127"/>
        <v>-65839571.985373557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-65839571.985373557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-274331.54993905651</v>
      </c>
      <c r="L1436" s="444">
        <f t="shared" ca="1" si="127"/>
        <v>-66113903.535312615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-66113903.535312615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-275474.59806380258</v>
      </c>
      <c r="L1437" s="444">
        <f t="shared" ca="1" si="127"/>
        <v>-66389378.13337642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-66389378.13337642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-276622.40888906847</v>
      </c>
      <c r="L1438" s="444">
        <f t="shared" ca="1" si="127"/>
        <v>-66666000.54226549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-66666000.54226549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-277775.00225943956</v>
      </c>
      <c r="L1439" s="444">
        <f t="shared" ca="1" si="127"/>
        <v>-66943775.54452493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-66943775.54452493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-278932.3981021872</v>
      </c>
      <c r="L1440" s="444">
        <f t="shared" ca="1" si="127"/>
        <v>-67222707.942627117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-67222707.942627117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-280094.61642761296</v>
      </c>
      <c r="L1441" s="444">
        <f t="shared" ca="1" si="127"/>
        <v>-67502802.559054732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-67502802.559054732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-281261.67732939473</v>
      </c>
      <c r="L1442" s="444">
        <f t="shared" ca="1" si="127"/>
        <v>-67784064.236384124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-67784064.236384124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-282433.60098493384</v>
      </c>
      <c r="L1443" s="444">
        <f t="shared" ca="1" si="127"/>
        <v>-68066497.837369055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-68066497.837369055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-283610.40765570442</v>
      </c>
      <c r="L1444" s="444">
        <f t="shared" ca="1" si="127"/>
        <v>-68350108.245024756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-68350108.245024756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-284792.11768760317</v>
      </c>
      <c r="L1445" s="444">
        <f t="shared" ca="1" si="127"/>
        <v>-68634900.362712353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-68634900.362712353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-285978.7515113015</v>
      </c>
      <c r="L1446" s="444">
        <f t="shared" ca="1" si="127"/>
        <v>-68920879.114223659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-68920879.114223659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-287170.32964259858</v>
      </c>
      <c r="L1447" s="444">
        <f t="shared" ca="1" si="127"/>
        <v>-69208049.443866253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-69208049.443866253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-288366.87268277607</v>
      </c>
      <c r="L1448" s="444">
        <f t="shared" ca="1" si="127"/>
        <v>-69496416.316549033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-69496416.316549033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-289568.4013189543</v>
      </c>
      <c r="L1449" s="444">
        <f t="shared" ca="1" si="127"/>
        <v>-69785984.717867985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-69785984.717867985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-290774.93632444995</v>
      </c>
      <c r="L1450" s="444">
        <f t="shared" ca="1" si="127"/>
        <v>-70076759.654192433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-70076759.654192433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-291986.49855913513</v>
      </c>
      <c r="L1451" s="444">
        <f t="shared" ca="1" si="127"/>
        <v>-70368746.152751565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-70368746.152751565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-293203.1089697982</v>
      </c>
      <c r="L1452" s="444">
        <f t="shared" ca="1" si="127"/>
        <v>-70661949.261721358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-70661949.261721358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-294424.78859050566</v>
      </c>
      <c r="L1453" s="444">
        <f t="shared" ca="1" si="127"/>
        <v>-70956374.050311863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-70956374.050311863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-295651.55854296609</v>
      </c>
      <c r="L1454" s="444">
        <f t="shared" ca="1" si="127"/>
        <v>-71252025.60885483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-71252025.60885483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-296883.4400368951</v>
      </c>
      <c r="L1455" s="444">
        <f t="shared" ca="1" si="127"/>
        <v>-71548909.048891723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-71548909.048891723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-298120.45437038218</v>
      </c>
      <c r="L1456" s="444">
        <f t="shared" ca="1" si="127"/>
        <v>-71847029.503262103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-71847029.503262103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-299362.62293025875</v>
      </c>
      <c r="L1457" s="444">
        <f t="shared" ca="1" si="127"/>
        <v>-72146392.126192361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-72146392.126192361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-300609.96719246818</v>
      </c>
      <c r="L1458" s="444">
        <f t="shared" ca="1" si="127"/>
        <v>-72447002.093384832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-72447002.093384832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-301862.50872243679</v>
      </c>
      <c r="L1459" s="444">
        <f t="shared" ca="1" si="127"/>
        <v>-72748864.602107272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-72748864.602107272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-303120.26917544694</v>
      </c>
      <c r="L1460" s="444">
        <f t="shared" ca="1" si="127"/>
        <v>-73051984.871282712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-73051984.871282712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-304383.2702970113</v>
      </c>
      <c r="L1461" s="444">
        <f t="shared" ca="1" si="127"/>
        <v>-73356368.141579717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-73356368.141579717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-305651.53392324882</v>
      </c>
      <c r="L1462" s="444">
        <f t="shared" ca="1" si="127"/>
        <v>-73662019.675502971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-73662019.675502971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-306925.08198126237</v>
      </c>
      <c r="L1463" s="444">
        <f t="shared" ca="1" si="127"/>
        <v>-73968944.757484227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-73968944.757484227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-308203.93648951763</v>
      </c>
      <c r="L1464" s="444">
        <f t="shared" ca="1" si="127"/>
        <v>-74277148.69397375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-74277148.69397375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-309488.11955822393</v>
      </c>
      <c r="L1465" s="444">
        <f t="shared" ca="1" si="127"/>
        <v>-74586636.81353198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-74586636.81353198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-310777.65338971658</v>
      </c>
      <c r="L1466" s="444">
        <f t="shared" ca="1" si="127"/>
        <v>-74897414.466921702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-74897414.466921702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-312072.56027884042</v>
      </c>
      <c r="L1467" s="444">
        <f t="shared" ca="1" si="127"/>
        <v>-75209487.02720055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-75209487.02720055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-313372.8626133356</v>
      </c>
      <c r="L1468" s="444">
        <f t="shared" ca="1" si="127"/>
        <v>-75522859.889813885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-75522859.889813885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-314678.58287422452</v>
      </c>
      <c r="L1469" s="444">
        <f t="shared" ca="1" si="127"/>
        <v>-75837538.472688109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-75837538.472688109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-315989.74363620044</v>
      </c>
      <c r="L1470" s="444">
        <f t="shared" ca="1" si="127"/>
        <v>-76153528.216324314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-76153528.216324314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-317306.36756801797</v>
      </c>
      <c r="L1471" s="444">
        <f t="shared" ca="1" si="127"/>
        <v>-76470834.583892331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-76470834.583892331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-318628.47743288468</v>
      </c>
      <c r="L1472" s="444">
        <f t="shared" ca="1" si="127"/>
        <v>-76789463.061325222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-76789463.061325222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-319956.09608885506</v>
      </c>
      <c r="L1473" s="444">
        <f t="shared" ca="1" si="127"/>
        <v>-77109419.157414079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-77109419.157414079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-321289.2464892253</v>
      </c>
      <c r="L1474" s="444">
        <f t="shared" ca="1" si="127"/>
        <v>-77430708.403903306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-77430708.403903306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-322627.95168293046</v>
      </c>
      <c r="L1475" s="444">
        <f t="shared" ca="1" si="127"/>
        <v>-77753336.355586231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-77753336.355586231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-323972.23481494264</v>
      </c>
      <c r="L1476" s="444">
        <f t="shared" ca="1" si="127"/>
        <v>-78077308.590401173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-78077308.590401173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-325322.11912667158</v>
      </c>
      <c r="L1477" s="444">
        <f t="shared" ca="1" si="127"/>
        <v>-78402630.70952785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-78402630.70952785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-326677.62795636605</v>
      </c>
      <c r="L1478" s="444">
        <f t="shared" ca="1" si="127"/>
        <v>-78729308.337484211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-78729308.337484211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-328038.78473951755</v>
      </c>
      <c r="L1479" s="444">
        <f t="shared" ca="1" si="127"/>
        <v>-79057347.122223735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-79057347.122223735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-329405.61300926557</v>
      </c>
      <c r="L1480" s="444">
        <f t="shared" ca="1" si="127"/>
        <v>-79386752.735232994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-79386752.735232994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-330778.13639680413</v>
      </c>
      <c r="L1481" s="444">
        <f t="shared" ca="1" si="127"/>
        <v>-79717530.871629804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-79717530.871629804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-332156.37863179087</v>
      </c>
      <c r="L1482" s="444">
        <f t="shared" ca="1" si="127"/>
        <v>-80049687.25026159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-80049687.25026159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-333540.36354275665</v>
      </c>
      <c r="L1483" s="444">
        <f t="shared" ca="1" si="127"/>
        <v>-80383227.61380434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-80383227.61380434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-334930.11505751807</v>
      </c>
      <c r="L1484" s="444">
        <f t="shared" ca="1" si="127"/>
        <v>-80718157.728861853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-80718157.728861853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-336325.65720359108</v>
      </c>
      <c r="L1485" s="444">
        <f t="shared" ca="1" si="127"/>
        <v>-81054483.386065438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-81054483.386065438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-337727.01410860597</v>
      </c>
      <c r="L1486" s="444">
        <f t="shared" ca="1" si="127"/>
        <v>-81392210.400174052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-81392210.400174052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-339134.21000072523</v>
      </c>
      <c r="L1487" s="444">
        <f t="shared" ca="1" si="127"/>
        <v>-81731344.610174775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-81731344.610174775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-340547.26920906157</v>
      </c>
      <c r="L1488" s="444">
        <f t="shared" ca="1" si="127"/>
        <v>-82071891.879383832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-82071891.879383832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-341966.21616409929</v>
      </c>
      <c r="L1489" s="444">
        <f t="shared" ca="1" si="127"/>
        <v>-82413858.095547929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-82413858.095547929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-343391.07539811637</v>
      </c>
      <c r="L1490" s="444">
        <f t="shared" ca="1" si="127"/>
        <v>-82757249.170946047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-82757249.170946047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-344821.8715456085</v>
      </c>
      <c r="L1491" s="444">
        <f t="shared" ca="1" si="127"/>
        <v>-83102071.04249166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-83102071.04249166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-346258.62934371526</v>
      </c>
      <c r="L1492" s="444">
        <f t="shared" ca="1" si="127"/>
        <v>-83448329.671835378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-83448329.671835378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-347701.37363264739</v>
      </c>
      <c r="L1493" s="444">
        <f t="shared" ca="1" si="127"/>
        <v>-83796031.045468032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-83796031.045468032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-349150.12935611681</v>
      </c>
      <c r="L1494" s="444">
        <f t="shared" ca="1" si="127"/>
        <v>-84145181.174824148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-84145181.174824148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-350604.92156176729</v>
      </c>
      <c r="L1495" s="444">
        <f t="shared" ca="1" si="127"/>
        <v>-84495786.096385911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-84495786.096385911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-352065.77540160797</v>
      </c>
      <c r="L1496" s="444">
        <f t="shared" ca="1" si="127"/>
        <v>-84847851.871787518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-84847851.871787518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-353532.716132448</v>
      </c>
      <c r="L1497" s="444">
        <f t="shared" ca="1" si="127"/>
        <v>-85201384.587919965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-85201384.587919965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-355005.76911633316</v>
      </c>
      <c r="L1498" s="444">
        <f t="shared" ca="1" si="127"/>
        <v>-85556390.357036293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-85556390.357036293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-356484.95982098457</v>
      </c>
      <c r="L1499" s="444">
        <f t="shared" ca="1" si="127"/>
        <v>-85912875.316857278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-85912875.316857278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-357970.31382023863</v>
      </c>
      <c r="L1500" s="444">
        <f t="shared" ca="1" si="127"/>
        <v>-86270845.630677521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-86270845.630677521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-359461.85679448966</v>
      </c>
      <c r="L1501" s="444">
        <f t="shared" ca="1" si="127"/>
        <v>-86630307.487472013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-86630307.487472013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-360959.61453113338</v>
      </c>
      <c r="L1502" s="444">
        <f t="shared" ca="1" si="127"/>
        <v>-86991267.102003142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-86991267.102003142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-362463.61292501306</v>
      </c>
      <c r="L1503" s="444">
        <f t="shared" ca="1" si="127"/>
        <v>-87353730.71492815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-87353730.71492815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-363973.87797886727</v>
      </c>
      <c r="L1504" s="444">
        <f t="shared" ca="1" si="127"/>
        <v>-87717704.592907012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-87717704.592907012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-365490.43580377923</v>
      </c>
      <c r="L1505" s="444">
        <f t="shared" ca="1" si="127"/>
        <v>-88083195.028710797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-88083195.028710797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-367013.31261962833</v>
      </c>
      <c r="L1506" s="444">
        <f t="shared" ca="1" si="127"/>
        <v>-88450208.341330424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-88450208.341330424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-368542.53475554346</v>
      </c>
      <c r="L1507" s="444">
        <f t="shared" ca="1" si="127"/>
        <v>-88818750.876085967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-88818750.876085967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-370078.12865035818</v>
      </c>
      <c r="L1508" s="444">
        <f t="shared" ca="1" si="127"/>
        <v>-89188829.004736319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-89188829.004736319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-371620.12085306802</v>
      </c>
      <c r="L1509" s="444">
        <f t="shared" ca="1" si="127"/>
        <v>-89560449.125589386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-89560449.125589386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-373168.53802328912</v>
      </c>
      <c r="L1510" s="444">
        <f t="shared" ca="1" si="127"/>
        <v>-89933617.663612679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-89933617.663612679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-374723.40693171951</v>
      </c>
      <c r="L1511" s="444">
        <f t="shared" ca="1" si="127"/>
        <v>-90308341.070544392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-90308341.070544392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-376284.7544606016</v>
      </c>
      <c r="L1512" s="444">
        <f t="shared" ca="1" si="127"/>
        <v>-90684625.825004995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-90684625.825004995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-377852.60760418745</v>
      </c>
      <c r="L1513" s="444">
        <f t="shared" ca="1" si="127"/>
        <v>-91062478.432609186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-91062478.432609186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-379426.99346920493</v>
      </c>
      <c r="L1514" s="444">
        <f t="shared" ca="1" si="127"/>
        <v>-91441905.426078394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-91441905.426078394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-381007.93927532661</v>
      </c>
      <c r="L1515" s="444">
        <f t="shared" ca="1" si="127"/>
        <v>-91822913.365353718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-91822913.365353718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-382595.47235564049</v>
      </c>
      <c r="L1516" s="444">
        <f t="shared" ca="1" si="127"/>
        <v>-92205508.837709352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-92205508.837709352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-384189.62015712232</v>
      </c>
      <c r="L1517" s="444">
        <f t="shared" ca="1" si="127"/>
        <v>-92589698.457866475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-92589698.457866475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-385790.41024111031</v>
      </c>
      <c r="L1518" s="444">
        <f t="shared" ca="1" si="127"/>
        <v>-92975488.868107587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-92975488.868107587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-387397.87028378161</v>
      </c>
      <c r="L1519" s="444">
        <f t="shared" ca="1" si="127"/>
        <v>-93362886.73839137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-93362886.73839137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-389012.02807663073</v>
      </c>
      <c r="L1520" s="444">
        <f t="shared" ca="1" si="127"/>
        <v>-93751898.766468003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-93751898.766468003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-390632.91152695002</v>
      </c>
      <c r="L1521" s="444">
        <f t="shared" ca="1" si="127"/>
        <v>-94142531.677994952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-94142531.677994952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-392260.5486583123</v>
      </c>
      <c r="L1522" s="444">
        <f t="shared" ca="1" si="127"/>
        <v>-94534792.226653263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-94534792.226653263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-393894.96761105524</v>
      </c>
      <c r="L1523" s="444">
        <f t="shared" ca="1" si="127"/>
        <v>-94928687.194264323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-94928687.194264323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-395536.19664276799</v>
      </c>
      <c r="L1524" s="444">
        <f t="shared" ca="1" si="127"/>
        <v>-95324223.390907094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-95324223.390907094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-397184.26412877953</v>
      </c>
      <c r="L1525" s="444">
        <f t="shared" ca="1" si="127"/>
        <v>-95721407.655035868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-95721407.655035868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-398839.19856264943</v>
      </c>
      <c r="L1526" s="444">
        <f t="shared" ca="1" si="127"/>
        <v>-96120246.85359852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-96120246.85359852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-400501.02855666052</v>
      </c>
      <c r="L1527" s="444">
        <f t="shared" ca="1" si="127"/>
        <v>-96520747.88215518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-96520747.88215518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-402169.78284231323</v>
      </c>
      <c r="L1528" s="444">
        <f t="shared" ca="1" si="127"/>
        <v>-96922917.664997488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-96922917.664997488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-403845.49027082289</v>
      </c>
      <c r="L1529" s="444">
        <f t="shared" ca="1" si="127"/>
        <v>-97326763.155268312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-97326763.155268312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-405528.17981361796</v>
      </c>
      <c r="L1530" s="444">
        <f t="shared" ca="1" si="127"/>
        <v>-97732291.335081935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-97732291.335081935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-407217.88056284137</v>
      </c>
      <c r="L1531" s="444">
        <f t="shared" ca="1" si="127"/>
        <v>-98139509.215644777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-98139509.215644777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-408914.62173185323</v>
      </c>
      <c r="L1532" s="444">
        <f t="shared" ca="1" si="127"/>
        <v>-98548423.837376624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-98548423.837376624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-410618.43265573593</v>
      </c>
      <c r="L1533" s="444">
        <f t="shared" ca="1" si="127"/>
        <v>-98959042.270032361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-98959042.270032361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-412329.34279180149</v>
      </c>
      <c r="L1534" s="444">
        <f t="shared" ca="1" si="127"/>
        <v>-99371371.612824157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-99371371.612824157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-414047.38172010065</v>
      </c>
      <c r="L1535" s="444">
        <f t="shared" ca="1" si="127"/>
        <v>-99785418.994544253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-99785418.994544253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-415772.57914393436</v>
      </c>
      <c r="L1536" s="444">
        <f t="shared" ca="1" si="127"/>
        <v>-100201191.57368819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-100201191.57368819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-417504.96489036747</v>
      </c>
      <c r="L1537" s="444">
        <f t="shared" ca="1" si="127"/>
        <v>-100618696.53857855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-100618696.53857855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-419244.56891074398</v>
      </c>
      <c r="L1538" s="444">
        <f t="shared" ref="L1538:L1792" ca="1" si="132">I1538-J1538+K1538</f>
        <v>-101037941.1074893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-101037941.1074893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-420991.42128120543</v>
      </c>
      <c r="L1539" s="444">
        <f t="shared" ca="1" si="132"/>
        <v>-101458932.52877051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-101458932.52877051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-422745.55220321042</v>
      </c>
      <c r="L1540" s="444">
        <f t="shared" ca="1" si="132"/>
        <v>-101881678.08097371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-101881678.08097371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-424506.99200405716</v>
      </c>
      <c r="L1541" s="444">
        <f t="shared" ca="1" si="132"/>
        <v>-102306185.07297777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-102306185.07297777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-426275.77113740734</v>
      </c>
      <c r="L1542" s="444">
        <f t="shared" ca="1" si="132"/>
        <v>-102732460.84411517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-102732460.84411517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-428051.9201838132</v>
      </c>
      <c r="L1543" s="444">
        <f t="shared" ca="1" si="132"/>
        <v>-103160512.76429898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-103160512.76429898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-429835.4698512457</v>
      </c>
      <c r="L1544" s="444">
        <f t="shared" ca="1" si="132"/>
        <v>-103590348.23415022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-103590348.23415022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-431626.45097562589</v>
      </c>
      <c r="L1545" s="444">
        <f t="shared" ca="1" si="132"/>
        <v>-104021974.68512584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-104021974.68512584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-433424.89452135767</v>
      </c>
      <c r="L1546" s="444">
        <f t="shared" ca="1" si="132"/>
        <v>-104455399.5796472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-104455399.5796472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-435230.83158186334</v>
      </c>
      <c r="L1547" s="444">
        <f t="shared" ca="1" si="132"/>
        <v>-104890630.41122906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-104890630.41122906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-437044.29338012112</v>
      </c>
      <c r="L1548" s="444">
        <f t="shared" ca="1" si="132"/>
        <v>-105327674.70460919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-105327674.70460919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-438865.31126920495</v>
      </c>
      <c r="L1549" s="444">
        <f t="shared" ca="1" si="132"/>
        <v>-105766540.01587839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-105766540.01587839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-440693.91673282662</v>
      </c>
      <c r="L1550" s="444">
        <f t="shared" ca="1" si="132"/>
        <v>-106207233.93261123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-106207233.93261123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-442530.14138588018</v>
      </c>
      <c r="L1551" s="444">
        <f t="shared" ca="1" si="132"/>
        <v>-106649764.07399711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-106649764.07399711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-444374.01697498793</v>
      </c>
      <c r="L1552" s="444">
        <f t="shared" ca="1" si="132"/>
        <v>-107094138.0909721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-107094138.0909721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-446225.57537905045</v>
      </c>
      <c r="L1553" s="444">
        <f t="shared" ca="1" si="132"/>
        <v>-107540363.66635114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-107540363.66635114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-448084.84860979643</v>
      </c>
      <c r="L1554" s="444">
        <f t="shared" ca="1" si="132"/>
        <v>-107988448.51496093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-107988448.51496093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-449951.86881233728</v>
      </c>
      <c r="L1555" s="444">
        <f t="shared" ca="1" si="132"/>
        <v>-108438400.38377327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-108438400.38377327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-451826.66826572199</v>
      </c>
      <c r="L1556" s="444">
        <f t="shared" ca="1" si="132"/>
        <v>-108890227.05203898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-108890227.05203898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-453709.27938349574</v>
      </c>
      <c r="L1557" s="444">
        <f t="shared" ca="1" si="132"/>
        <v>-109343936.33142248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-109343936.33142248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-455599.73471426032</v>
      </c>
      <c r="L1558" s="444">
        <f t="shared" ca="1" si="132"/>
        <v>-109799536.06613673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-109799536.06613673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-457498.06694223639</v>
      </c>
      <c r="L1559" s="444">
        <f t="shared" ca="1" si="132"/>
        <v>-110257034.13307896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-110257034.13307896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-459404.30888782901</v>
      </c>
      <c r="L1560" s="444">
        <f t="shared" ca="1" si="132"/>
        <v>-110716438.44196679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-110716438.44196679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-461318.49350819492</v>
      </c>
      <c r="L1561" s="444">
        <f t="shared" ca="1" si="132"/>
        <v>-111177756.93547498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-111177756.93547498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-463240.65389781247</v>
      </c>
      <c r="L1562" s="444">
        <f t="shared" ca="1" si="132"/>
        <v>-111640997.58937278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-111640997.58937278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-465170.82328905328</v>
      </c>
      <c r="L1563" s="444">
        <f t="shared" ca="1" si="132"/>
        <v>-112106168.41266184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-112106168.41266184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-467109.03505275771</v>
      </c>
      <c r="L1564" s="444">
        <f t="shared" ca="1" si="132"/>
        <v>-112573277.4477146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-112573277.4477146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-469055.32269881084</v>
      </c>
      <c r="L1565" s="444">
        <f t="shared" ca="1" si="132"/>
        <v>-113042332.77041341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-113042332.77041341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-471009.71987672255</v>
      </c>
      <c r="L1566" s="444">
        <f t="shared" ca="1" si="132"/>
        <v>-113513342.49029014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-113513342.49029014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-472972.26037620881</v>
      </c>
      <c r="L1567" s="444">
        <f t="shared" ca="1" si="132"/>
        <v>-113986314.75066635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-113986314.75066635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-474942.97812777647</v>
      </c>
      <c r="L1568" s="444">
        <f t="shared" ca="1" si="132"/>
        <v>-114461257.72879413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-114461257.72879413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-476921.90720330895</v>
      </c>
      <c r="L1569" s="444">
        <f t="shared" ca="1" si="132"/>
        <v>-114938179.63599743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-114938179.63599743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-478909.08181665593</v>
      </c>
      <c r="L1570" s="444">
        <f t="shared" ca="1" si="132"/>
        <v>-115417088.71781409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-115417088.71781409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-480904.53632422537</v>
      </c>
      <c r="L1571" s="444">
        <f t="shared" ca="1" si="132"/>
        <v>-115897993.25413832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-115897993.25413832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-482908.30522557639</v>
      </c>
      <c r="L1572" s="444">
        <f t="shared" ca="1" si="132"/>
        <v>-116380901.5593639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-116380901.5593639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-484920.42316401616</v>
      </c>
      <c r="L1573" s="444">
        <f t="shared" ca="1" si="132"/>
        <v>-116865821.98252791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-116865821.98252791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-486940.92492719955</v>
      </c>
      <c r="L1574" s="444">
        <f t="shared" ca="1" si="132"/>
        <v>-117352762.90745512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-117352762.90745512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-488969.84544772963</v>
      </c>
      <c r="L1575" s="444">
        <f t="shared" ca="1" si="132"/>
        <v>-117841732.75290285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-117841732.75290285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-491007.21980376181</v>
      </c>
      <c r="L1576" s="444">
        <f t="shared" ca="1" si="132"/>
        <v>-118332739.97270662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-118332739.97270662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-493053.08321961091</v>
      </c>
      <c r="L1577" s="444">
        <f t="shared" ca="1" si="132"/>
        <v>-118825793.05592623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-118825793.05592623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-495107.47106635931</v>
      </c>
      <c r="L1578" s="444">
        <f t="shared" ca="1" si="132"/>
        <v>-119320900.52699259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-119320900.52699259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-497170.41886246909</v>
      </c>
      <c r="L1579" s="444">
        <f t="shared" ca="1" si="132"/>
        <v>-119818070.94585505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-119818070.94585505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-499241.96227439609</v>
      </c>
      <c r="L1580" s="444">
        <f t="shared" ca="1" si="132"/>
        <v>-120317312.90812945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-120317312.90812945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-501322.13711720606</v>
      </c>
      <c r="L1581" s="444">
        <f t="shared" ca="1" si="132"/>
        <v>-120818635.04524666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-120818635.04524666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-503410.97935519437</v>
      </c>
      <c r="L1582" s="444">
        <f t="shared" ca="1" si="132"/>
        <v>-121322046.02460186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-121322046.02460186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-505508.52510250773</v>
      </c>
      <c r="L1583" s="444">
        <f t="shared" ca="1" si="132"/>
        <v>-121827554.54970437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-121827554.54970437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-507614.81062376819</v>
      </c>
      <c r="L1584" s="444">
        <f t="shared" ca="1" si="132"/>
        <v>-122335169.36032814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-122335169.36032814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-509729.87233470054</v>
      </c>
      <c r="L1585" s="444">
        <f t="shared" ca="1" si="132"/>
        <v>-122844899.23266284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-122844899.23266284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-511853.74680276186</v>
      </c>
      <c r="L1586" s="444">
        <f t="shared" ca="1" si="132"/>
        <v>-123356752.9794656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-123356752.9794656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-513986.47074777342</v>
      </c>
      <c r="L1587" s="444">
        <f t="shared" ca="1" si="132"/>
        <v>-123870739.45021337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-123870739.45021337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-516128.08104255568</v>
      </c>
      <c r="L1588" s="444">
        <f t="shared" ca="1" si="132"/>
        <v>-124386867.53125593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-124386867.53125593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-518278.61471356638</v>
      </c>
      <c r="L1589" s="444">
        <f t="shared" ca="1" si="132"/>
        <v>-124905146.1459695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-124905146.1459695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-520438.10894153948</v>
      </c>
      <c r="L1590" s="444">
        <f t="shared" ca="1" si="132"/>
        <v>-125425584.25491104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-125425584.25491104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-522606.60106212937</v>
      </c>
      <c r="L1591" s="444">
        <f t="shared" ca="1" si="132"/>
        <v>-125948190.85597317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-125948190.85597317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-524784.12856655486</v>
      </c>
      <c r="L1592" s="444">
        <f t="shared" ca="1" si="132"/>
        <v>-126472974.98453972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-126472974.98453972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-526970.72910224891</v>
      </c>
      <c r="L1593" s="444">
        <f t="shared" ca="1" si="132"/>
        <v>-126999945.71364197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-126999945.71364197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-529166.44047350832</v>
      </c>
      <c r="L1594" s="444">
        <f t="shared" ca="1" si="132"/>
        <v>-127529112.15411548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-127529112.15411548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-531371.30064214789</v>
      </c>
      <c r="L1595" s="444">
        <f t="shared" ca="1" si="132"/>
        <v>-128060483.45475763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-128060483.45475763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-533585.34772815672</v>
      </c>
      <c r="L1596" s="444">
        <f t="shared" ca="1" si="132"/>
        <v>-128594068.80248579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-128594068.80248579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-535808.62001035747</v>
      </c>
      <c r="L1597" s="444">
        <f t="shared" ca="1" si="132"/>
        <v>-129129877.42249615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-129129877.42249615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-538041.15592706727</v>
      </c>
      <c r="L1598" s="444">
        <f t="shared" ca="1" si="132"/>
        <v>-129667918.57842322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-129667918.57842322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-540282.9940767634</v>
      </c>
      <c r="L1599" s="444">
        <f t="shared" ca="1" si="132"/>
        <v>-130208201.57249998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-130208201.57249998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-542534.17321874993</v>
      </c>
      <c r="L1600" s="444">
        <f t="shared" ca="1" si="132"/>
        <v>-130750735.74571873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-130750735.74571873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-544794.73227382801</v>
      </c>
      <c r="L1601" s="444">
        <f t="shared" ca="1" si="132"/>
        <v>-131295530.47799256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-131295530.47799256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-547064.71032496903</v>
      </c>
      <c r="L1602" s="444">
        <f t="shared" ca="1" si="132"/>
        <v>-131842595.18831754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-131842595.18831754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-549344.14661798975</v>
      </c>
      <c r="L1603" s="444">
        <f t="shared" ca="1" si="132"/>
        <v>-132391939.33493553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-132391939.33493553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-551633.08056223136</v>
      </c>
      <c r="L1604" s="444">
        <f t="shared" ca="1" si="132"/>
        <v>-132943572.41549776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-132943572.41549776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-553931.5517312407</v>
      </c>
      <c r="L1605" s="444">
        <f t="shared" ca="1" si="132"/>
        <v>-133497503.96722901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-133497503.96722901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-556239.59986345423</v>
      </c>
      <c r="L1606" s="444">
        <f t="shared" ca="1" si="132"/>
        <v>-134053743.56709246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-134053743.56709246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-558557.26486288523</v>
      </c>
      <c r="L1607" s="444">
        <f t="shared" ca="1" si="132"/>
        <v>-134612300.83195534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-134612300.83195534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-560884.5867998139</v>
      </c>
      <c r="L1608" s="444">
        <f t="shared" ca="1" si="132"/>
        <v>-135173185.41875514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-135173185.41875514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-563221.6059114798</v>
      </c>
      <c r="L1609" s="444">
        <f t="shared" ca="1" si="132"/>
        <v>-135736407.02466664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-135736407.02466664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-565568.36260277766</v>
      </c>
      <c r="L1610" s="444">
        <f t="shared" ca="1" si="132"/>
        <v>-136301975.38726941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-136301975.38726941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-567924.8974469559</v>
      </c>
      <c r="L1611" s="444">
        <f t="shared" ca="1" si="132"/>
        <v>-136869900.28471637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-136869900.28471637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-570291.25118631823</v>
      </c>
      <c r="L1612" s="444">
        <f t="shared" ca="1" si="132"/>
        <v>-137440191.53590268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-137440191.53590268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-572667.46473292785</v>
      </c>
      <c r="L1613" s="444">
        <f t="shared" ca="1" si="132"/>
        <v>-138012859.00063559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-138012859.00063559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-575053.57916931494</v>
      </c>
      <c r="L1614" s="444">
        <f t="shared" ca="1" si="132"/>
        <v>-138587912.5798049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-138587912.5798049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-577449.63574918709</v>
      </c>
      <c r="L1615" s="444">
        <f t="shared" ca="1" si="132"/>
        <v>-139165362.21555409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-139165362.21555409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-579855.67589814204</v>
      </c>
      <c r="L1616" s="444">
        <f t="shared" ca="1" si="132"/>
        <v>-139745217.89145222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-139745217.89145222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-582271.74121438421</v>
      </c>
      <c r="L1617" s="444">
        <f t="shared" ca="1" si="132"/>
        <v>-140327489.63266662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-140327489.63266662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-584697.87346944422</v>
      </c>
      <c r="L1618" s="444">
        <f t="shared" ca="1" si="132"/>
        <v>-140912187.50613606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-140912187.50613606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-587134.11460890027</v>
      </c>
      <c r="L1619" s="444">
        <f t="shared" ca="1" si="132"/>
        <v>-141499321.62074497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-141499321.62074497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-589580.50675310404</v>
      </c>
      <c r="L1620" s="444">
        <f t="shared" ca="1" si="132"/>
        <v>-142088902.12749809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-142088902.12749809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-592037.09219790867</v>
      </c>
      <c r="L1621" s="444">
        <f t="shared" ca="1" si="132"/>
        <v>-142680939.21969599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-142680939.21969599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-594503.91341539996</v>
      </c>
      <c r="L1622" s="444">
        <f t="shared" ca="1" si="132"/>
        <v>-143275443.13311139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-143275443.13311139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-596981.01305463072</v>
      </c>
      <c r="L1623" s="444">
        <f t="shared" ca="1" si="132"/>
        <v>-143872424.14616603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-143872424.14616603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-599468.43394235848</v>
      </c>
      <c r="L1624" s="444">
        <f t="shared" ca="1" si="132"/>
        <v>-144471892.58010837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-144471892.58010837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-601966.21908378485</v>
      </c>
      <c r="L1625" s="444">
        <f t="shared" ca="1" si="132"/>
        <v>-145073858.79919216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-145073858.79919216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-604474.41166330071</v>
      </c>
      <c r="L1626" s="444">
        <f t="shared" ca="1" si="132"/>
        <v>-145678333.21085545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-145678333.21085545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-606993.05504523101</v>
      </c>
      <c r="L1627" s="444">
        <f t="shared" ca="1" si="132"/>
        <v>-146285326.26590067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-146285326.26590067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-609522.19277458615</v>
      </c>
      <c r="L1628" s="444">
        <f t="shared" ca="1" si="132"/>
        <v>-146894848.45867527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-146894848.45867527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-612061.86857781361</v>
      </c>
      <c r="L1629" s="444">
        <f t="shared" ca="1" si="132"/>
        <v>-147506910.32725307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-147506910.32725307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-614612.1263635545</v>
      </c>
      <c r="L1630" s="444">
        <f t="shared" ca="1" si="132"/>
        <v>-148121522.45361662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-148121522.45361662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-617173.01022340253</v>
      </c>
      <c r="L1631" s="444">
        <f t="shared" ca="1" si="132"/>
        <v>-148738695.46384001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-148738695.46384001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-619744.56443266664</v>
      </c>
      <c r="L1632" s="444">
        <f t="shared" ca="1" si="132"/>
        <v>-149358440.02827269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-149358440.02827269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-622326.83345113625</v>
      </c>
      <c r="L1633" s="444">
        <f t="shared" ca="1" si="132"/>
        <v>-149980766.86172381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-149980766.86172381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-624919.86192384921</v>
      </c>
      <c r="L1634" s="444">
        <f t="shared" ca="1" si="132"/>
        <v>-150605686.72364765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-150605686.72364765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-627523.69468186516</v>
      </c>
      <c r="L1635" s="444">
        <f t="shared" ca="1" si="132"/>
        <v>-151233210.41832951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-151233210.41832951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-630138.37674303958</v>
      </c>
      <c r="L1636" s="444">
        <f t="shared" ca="1" si="132"/>
        <v>-151863348.79507256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-151863348.79507256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-632763.95331280236</v>
      </c>
      <c r="L1637" s="444">
        <f t="shared" ca="1" si="132"/>
        <v>-152496112.74838537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-152496112.74838537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-635400.46978493908</v>
      </c>
      <c r="L1638" s="444">
        <f t="shared" ca="1" si="132"/>
        <v>-153131513.21817032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-153131513.21817032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-638047.97174237634</v>
      </c>
      <c r="L1639" s="444">
        <f t="shared" ca="1" si="132"/>
        <v>-153769561.18991268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-153769561.18991268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-640706.50495796953</v>
      </c>
      <c r="L1640" s="444">
        <f t="shared" ca="1" si="132"/>
        <v>-154410267.69487065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-154410267.69487065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-643376.11539529439</v>
      </c>
      <c r="L1641" s="444">
        <f t="shared" ca="1" si="132"/>
        <v>-155053643.81026596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-155053643.81026596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-646056.84920944145</v>
      </c>
      <c r="L1642" s="444">
        <f t="shared" ca="1" si="132"/>
        <v>-155699700.65947539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-155699700.65947539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-648748.75274781405</v>
      </c>
      <c r="L1643" s="444">
        <f t="shared" ca="1" si="132"/>
        <v>-156348449.41222319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-156348449.41222319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-651451.8725509299</v>
      </c>
      <c r="L1644" s="444">
        <f t="shared" ca="1" si="132"/>
        <v>-156999901.28477412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-156999901.28477412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-654166.25535322551</v>
      </c>
      <c r="L1645" s="444">
        <f t="shared" ca="1" si="132"/>
        <v>-157654067.54012734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-157654067.54012734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-656891.94808386394</v>
      </c>
      <c r="L1646" s="444">
        <f t="shared" ca="1" si="132"/>
        <v>-158310959.48821121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-158310959.48821121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-659628.99786754674</v>
      </c>
      <c r="L1647" s="444">
        <f t="shared" ca="1" si="132"/>
        <v>-158970588.48607877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-158970588.48607877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-662377.45202532818</v>
      </c>
      <c r="L1648" s="444">
        <f t="shared" ca="1" si="132"/>
        <v>-159632965.93810409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-159632965.93810409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-665137.35807543376</v>
      </c>
      <c r="L1649" s="444">
        <f t="shared" ca="1" si="132"/>
        <v>-160298103.29617953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-160298103.29617953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-667908.76373408141</v>
      </c>
      <c r="L1650" s="444">
        <f t="shared" ca="1" si="132"/>
        <v>-160966012.05991361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-160966012.05991361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-670691.71691630664</v>
      </c>
      <c r="L1651" s="444">
        <f t="shared" ca="1" si="132"/>
        <v>-161636703.7768299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-161636703.7768299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-673486.26573679119</v>
      </c>
      <c r="L1652" s="444">
        <f t="shared" ca="1" si="132"/>
        <v>-162310190.04256669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-162310190.04256669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-676292.45851069456</v>
      </c>
      <c r="L1653" s="444">
        <f t="shared" ca="1" si="132"/>
        <v>-162986482.50107738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-162986482.50107738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-679110.34375448909</v>
      </c>
      <c r="L1654" s="444">
        <f t="shared" ca="1" si="132"/>
        <v>-163665592.84483188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-163665592.84483188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-681939.97018679953</v>
      </c>
      <c r="L1655" s="444">
        <f t="shared" ca="1" si="132"/>
        <v>-164347532.81501868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-164347532.81501868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-684781.38672924449</v>
      </c>
      <c r="L1656" s="444">
        <f t="shared" ca="1" si="132"/>
        <v>-165032314.20174792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-165032314.20174792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-687634.64250728302</v>
      </c>
      <c r="L1657" s="444">
        <f t="shared" ca="1" si="132"/>
        <v>-165719948.84425521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-165719948.84425521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-690499.78685106337</v>
      </c>
      <c r="L1658" s="444">
        <f t="shared" ca="1" si="132"/>
        <v>-166410448.63110626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-166410448.63110626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-693376.86929627601</v>
      </c>
      <c r="L1659" s="444">
        <f t="shared" ca="1" si="132"/>
        <v>-167103825.50040254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-167103825.50040254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-696265.93958501052</v>
      </c>
      <c r="L1660" s="444">
        <f t="shared" ca="1" si="132"/>
        <v>-167800091.43998754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-167800091.43998754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-699167.04766661476</v>
      </c>
      <c r="L1661" s="444">
        <f t="shared" ca="1" si="132"/>
        <v>-168499258.48765415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-168499258.48765415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-702080.243698559</v>
      </c>
      <c r="L1662" s="444">
        <f t="shared" ca="1" si="132"/>
        <v>-169201338.73135272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-169201338.73135272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-705005.57804730302</v>
      </c>
      <c r="L1663" s="444">
        <f t="shared" ca="1" si="132"/>
        <v>-169906344.30940002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-169906344.30940002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-707943.10128916672</v>
      </c>
      <c r="L1664" s="444">
        <f t="shared" ca="1" si="132"/>
        <v>-170614287.41068918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-170614287.41068918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-710892.86421120493</v>
      </c>
      <c r="L1665" s="444">
        <f t="shared" ca="1" si="132"/>
        <v>-171325180.27490038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-171325180.27490038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-713854.9178120849</v>
      </c>
      <c r="L1666" s="444">
        <f t="shared" ca="1" si="132"/>
        <v>-172039035.19271246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-172039035.19271246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-716829.31330296851</v>
      </c>
      <c r="L1667" s="444">
        <f t="shared" ca="1" si="132"/>
        <v>-172755864.50601542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-172755864.50601542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-719816.10210839752</v>
      </c>
      <c r="L1668" s="444">
        <f t="shared" ca="1" si="132"/>
        <v>-173475680.60812381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-173475680.60812381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-722815.33586718258</v>
      </c>
      <c r="L1669" s="444">
        <f t="shared" ca="1" si="132"/>
        <v>-174198495.94399101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-174198495.94399101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-725827.06643329584</v>
      </c>
      <c r="L1670" s="444">
        <f t="shared" ca="1" si="132"/>
        <v>-174924323.01042432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-174924323.01042432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-728851.345876768</v>
      </c>
      <c r="L1671" s="444">
        <f t="shared" ca="1" si="132"/>
        <v>-175653174.35630107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-175653174.35630107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-731888.22648458777</v>
      </c>
      <c r="L1672" s="444">
        <f t="shared" ca="1" si="132"/>
        <v>-176385062.58278567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-176385062.58278567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-734937.76076160697</v>
      </c>
      <c r="L1673" s="444">
        <f t="shared" ca="1" si="132"/>
        <v>-177120000.34354728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-177120000.34354728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-738000.00143144699</v>
      </c>
      <c r="L1674" s="444">
        <f t="shared" ca="1" si="132"/>
        <v>-177858000.34497872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-177858000.34497872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-741075.00143741129</v>
      </c>
      <c r="L1675" s="444">
        <f t="shared" ca="1" si="132"/>
        <v>-178599075.34641615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-178599075.34641615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-744162.81394340063</v>
      </c>
      <c r="L1676" s="444">
        <f t="shared" ca="1" si="132"/>
        <v>-179343238.16035953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-179343238.16035953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-747263.49233483139</v>
      </c>
      <c r="L1677" s="444">
        <f t="shared" ca="1" si="132"/>
        <v>-180090501.65269437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-180090501.65269437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-750377.09021955985</v>
      </c>
      <c r="L1678" s="444">
        <f t="shared" ca="1" si="132"/>
        <v>-180840878.74291393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-180840878.74291393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-753503.661428808</v>
      </c>
      <c r="L1679" s="444">
        <f t="shared" ca="1" si="132"/>
        <v>-181594382.40434274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-181594382.40434274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-756643.26001809479</v>
      </c>
      <c r="L1680" s="444">
        <f t="shared" ca="1" si="132"/>
        <v>-182351025.66436082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-182351025.66436082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-759795.94026817009</v>
      </c>
      <c r="L1681" s="444">
        <f t="shared" ca="1" si="132"/>
        <v>-183110821.60462898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-183110821.60462898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-762961.75668595405</v>
      </c>
      <c r="L1682" s="444">
        <f t="shared" ca="1" si="132"/>
        <v>-183873783.36131492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-183873783.36131492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-766140.76400547882</v>
      </c>
      <c r="L1683" s="444">
        <f t="shared" ca="1" si="132"/>
        <v>-184639924.1253204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-184639924.1253204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-769333.01718883496</v>
      </c>
      <c r="L1684" s="444">
        <f t="shared" ca="1" si="132"/>
        <v>-185409257.14250925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-185409257.14250925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-772538.57142712187</v>
      </c>
      <c r="L1685" s="444">
        <f t="shared" ca="1" si="132"/>
        <v>-186181795.71393639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-186181795.71393639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-775757.48214140162</v>
      </c>
      <c r="L1686" s="444">
        <f t="shared" ca="1" si="132"/>
        <v>-186957553.19607779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-186957553.19607779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-778989.80498365744</v>
      </c>
      <c r="L1687" s="444">
        <f t="shared" ca="1" si="132"/>
        <v>-187736543.00106144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-187736543.00106144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-782235.59583775594</v>
      </c>
      <c r="L1688" s="444">
        <f t="shared" ca="1" si="132"/>
        <v>-188518778.59689918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-188518778.59689918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-785494.91082041326</v>
      </c>
      <c r="L1689" s="444">
        <f t="shared" ca="1" si="132"/>
        <v>-189304273.50771961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-189304273.50771961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-788767.80628216499</v>
      </c>
      <c r="L1690" s="444">
        <f t="shared" ca="1" si="132"/>
        <v>-190093041.31400177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-190093041.31400177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-792054.33880834072</v>
      </c>
      <c r="L1691" s="444">
        <f t="shared" ca="1" si="132"/>
        <v>-190885095.6528101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-190885095.6528101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-795354.56522004202</v>
      </c>
      <c r="L1692" s="444">
        <f t="shared" ca="1" si="132"/>
        <v>-191680450.21803012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-191680450.21803012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-798668.54257512547</v>
      </c>
      <c r="L1693" s="444">
        <f t="shared" ca="1" si="132"/>
        <v>-192479118.76060525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-192479118.76060525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-801996.32816918846</v>
      </c>
      <c r="L1694" s="444">
        <f t="shared" ca="1" si="132"/>
        <v>-193281115.08877444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-193281115.08877444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-805337.97953656013</v>
      </c>
      <c r="L1695" s="444">
        <f t="shared" ca="1" si="132"/>
        <v>-194086453.06831101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-194086453.06831101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-808693.55445129587</v>
      </c>
      <c r="L1696" s="444">
        <f t="shared" ca="1" si="132"/>
        <v>-194895146.62276229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-194895146.62276229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-812063.1109281762</v>
      </c>
      <c r="L1697" s="444">
        <f t="shared" ca="1" si="132"/>
        <v>-195707209.73369047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-195707209.73369047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-815446.70722371025</v>
      </c>
      <c r="L1698" s="444">
        <f t="shared" ca="1" si="132"/>
        <v>-196522656.44091418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-196522656.44091418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-818844.40183714242</v>
      </c>
      <c r="L1699" s="444">
        <f t="shared" ca="1" si="132"/>
        <v>-197341500.84275132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-197341500.84275132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-822256.25351146387</v>
      </c>
      <c r="L1700" s="444">
        <f t="shared" ca="1" si="132"/>
        <v>-198163757.09626278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-198163757.09626278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-825682.32123442821</v>
      </c>
      <c r="L1701" s="444">
        <f t="shared" ca="1" si="132"/>
        <v>-198989439.41749722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-198989439.41749722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-829122.66423957178</v>
      </c>
      <c r="L1702" s="444">
        <f t="shared" ca="1" si="132"/>
        <v>-199818562.0817368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-199818562.0817368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-832577.34200723667</v>
      </c>
      <c r="L1703" s="444">
        <f t="shared" ca="1" si="132"/>
        <v>-200651139.42374405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-200651139.42374405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-836046.41426560027</v>
      </c>
      <c r="L1704" s="444">
        <f t="shared" ca="1" si="132"/>
        <v>-201487185.83800966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-201487185.83800966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-839529.94099170691</v>
      </c>
      <c r="L1705" s="444">
        <f t="shared" ca="1" si="132"/>
        <v>-202326715.77900136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-202326715.77900136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-843027.98241250566</v>
      </c>
      <c r="L1706" s="444">
        <f t="shared" ca="1" si="132"/>
        <v>-203169743.76141387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-203169743.76141387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-846540.59900589113</v>
      </c>
      <c r="L1707" s="444">
        <f t="shared" ca="1" si="132"/>
        <v>-204016284.36041975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-204016284.36041975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-850067.8515017489</v>
      </c>
      <c r="L1708" s="444">
        <f t="shared" ca="1" si="132"/>
        <v>-204866352.21192151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-204866352.21192151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-853609.8008830063</v>
      </c>
      <c r="L1709" s="444">
        <f t="shared" ca="1" si="132"/>
        <v>-205719962.01280451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-205719962.01280451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-857166.5083866854</v>
      </c>
      <c r="L1710" s="444">
        <f t="shared" ca="1" si="132"/>
        <v>-206577128.52119118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-206577128.52119118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-860738.03550496325</v>
      </c>
      <c r="L1711" s="444">
        <f t="shared" ca="1" si="132"/>
        <v>-207437866.55669615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-207437866.55669615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-864324.44398623391</v>
      </c>
      <c r="L1712" s="444">
        <f t="shared" ca="1" si="132"/>
        <v>-208302191.00068238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-208302191.00068238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-867925.79583617661</v>
      </c>
      <c r="L1713" s="444">
        <f t="shared" ca="1" si="132"/>
        <v>-209170116.79651856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-209170116.79651856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-871542.15331882739</v>
      </c>
      <c r="L1714" s="444">
        <f t="shared" ca="1" si="132"/>
        <v>-210041658.94983739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-210041658.94983739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-875173.57895765582</v>
      </c>
      <c r="L1715" s="444">
        <f t="shared" ca="1" si="132"/>
        <v>-210916832.52879503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-210916832.52879503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-878820.135536646</v>
      </c>
      <c r="L1716" s="444">
        <f t="shared" ca="1" si="132"/>
        <v>-211795652.66433167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-211795652.66433167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-882481.88610138209</v>
      </c>
      <c r="L1717" s="444">
        <f t="shared" ca="1" si="132"/>
        <v>-212678134.55043307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-212678134.55043307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-886158.89396013774</v>
      </c>
      <c r="L1718" s="444">
        <f t="shared" ca="1" si="132"/>
        <v>-213564293.44439322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-213564293.44439322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-889851.22268497176</v>
      </c>
      <c r="L1719" s="444">
        <f t="shared" ca="1" si="132"/>
        <v>-214454144.6670782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-214454144.6670782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-893558.93611282576</v>
      </c>
      <c r="L1720" s="444">
        <f t="shared" ca="1" si="132"/>
        <v>-215347703.60319102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-215347703.60319102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-897282.09834662918</v>
      </c>
      <c r="L1721" s="444">
        <f t="shared" ca="1" si="132"/>
        <v>-216244985.70153764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-216244985.70153764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-901020.77375640685</v>
      </c>
      <c r="L1722" s="444">
        <f t="shared" ca="1" si="132"/>
        <v>-217146006.47529405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-217146006.47529405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-904775.02698039182</v>
      </c>
      <c r="L1723" s="444">
        <f t="shared" ca="1" si="132"/>
        <v>-218050781.50227445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-218050781.50227445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-908544.92292614351</v>
      </c>
      <c r="L1724" s="444">
        <f t="shared" ca="1" si="132"/>
        <v>-218959326.42520061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-218959326.42520061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-912330.52677166916</v>
      </c>
      <c r="L1725" s="444">
        <f t="shared" ca="1" si="132"/>
        <v>-219871656.95197228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-219871656.95197228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-916131.90396655118</v>
      </c>
      <c r="L1726" s="444">
        <f t="shared" ca="1" si="132"/>
        <v>-220787788.85593882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-220787788.85593882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-919949.12023307825</v>
      </c>
      <c r="L1727" s="444">
        <f t="shared" ca="1" si="132"/>
        <v>-221707737.97617191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-221707737.97617191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-923782.24156738305</v>
      </c>
      <c r="L1728" s="444">
        <f t="shared" ca="1" si="132"/>
        <v>-222631520.21773928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-222631520.21773928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-927631.33424058044</v>
      </c>
      <c r="L1729" s="444">
        <f t="shared" ca="1" si="132"/>
        <v>-223559151.55197987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-223559151.55197987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-931496.46479991602</v>
      </c>
      <c r="L1730" s="444">
        <f t="shared" ca="1" si="132"/>
        <v>-224490648.01677978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-224490648.01677978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-935377.70006991574</v>
      </c>
      <c r="L1731" s="444">
        <f t="shared" ca="1" si="132"/>
        <v>-225426025.71684968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-225426025.71684968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-939275.10715354024</v>
      </c>
      <c r="L1732" s="444">
        <f t="shared" ca="1" si="132"/>
        <v>-226365300.82400322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-226365300.82400322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-943188.75343334675</v>
      </c>
      <c r="L1733" s="444">
        <f t="shared" ca="1" si="132"/>
        <v>-227308489.57743657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-227308489.57743657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-947118.70657265245</v>
      </c>
      <c r="L1734" s="444">
        <f t="shared" ca="1" si="132"/>
        <v>-228255608.28400922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-228255608.28400922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-951065.03451670497</v>
      </c>
      <c r="L1735" s="444">
        <f t="shared" ca="1" si="132"/>
        <v>-229206673.31852591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-229206673.31852591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-955027.80549385783</v>
      </c>
      <c r="L1736" s="444">
        <f t="shared" ca="1" si="132"/>
        <v>-230161701.12401977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-230161701.12401977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-959007.08801674913</v>
      </c>
      <c r="L1737" s="444">
        <f t="shared" ca="1" si="132"/>
        <v>-231120708.21203652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-231120708.21203652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-963002.95088348549</v>
      </c>
      <c r="L1738" s="444">
        <f t="shared" ca="1" si="132"/>
        <v>-232083711.16292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-232083711.16292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-967015.46317883336</v>
      </c>
      <c r="L1739" s="444">
        <f t="shared" ca="1" si="132"/>
        <v>-233050726.62609884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-233050726.62609884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-971044.69427541178</v>
      </c>
      <c r="L1740" s="444">
        <f t="shared" ca="1" si="132"/>
        <v>-234021771.32037425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-234021771.32037425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-975090.71383489273</v>
      </c>
      <c r="L1741" s="444">
        <f t="shared" ca="1" si="132"/>
        <v>-234996862.03420913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-234996862.03420913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-979153.59180920455</v>
      </c>
      <c r="L1742" s="444">
        <f t="shared" ca="1" si="132"/>
        <v>-235976015.62601835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-235976015.62601835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-983233.39844174311</v>
      </c>
      <c r="L1743" s="444">
        <f t="shared" ca="1" si="132"/>
        <v>-236959249.02446008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-236959249.02446008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-987330.20426858368</v>
      </c>
      <c r="L1744" s="444">
        <f t="shared" ca="1" si="132"/>
        <v>-237946579.22872865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-237946579.22872865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-991444.08011970273</v>
      </c>
      <c r="L1745" s="444">
        <f t="shared" ca="1" si="132"/>
        <v>-238938023.30884835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-238938023.30884835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-995575.09712020145</v>
      </c>
      <c r="L1746" s="444">
        <f t="shared" ca="1" si="132"/>
        <v>-239933598.40596855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-239933598.40596855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-999723.32669153542</v>
      </c>
      <c r="L1747" s="444">
        <f t="shared" ca="1" si="132"/>
        <v>-240933321.73266008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-240933321.73266008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-1003888.8405527504</v>
      </c>
      <c r="L1748" s="444">
        <f t="shared" ca="1" si="132"/>
        <v>-241937210.57321283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-241937210.57321283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-1008071.7107217201</v>
      </c>
      <c r="L1749" s="444">
        <f t="shared" ca="1" si="132"/>
        <v>-242945282.28393456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-242945282.28393456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-1012272.0095163939</v>
      </c>
      <c r="L1750" s="444">
        <f t="shared" ca="1" si="132"/>
        <v>-243957554.29345095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-243957554.29345095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-1016489.8095560456</v>
      </c>
      <c r="L1751" s="444">
        <f t="shared" ca="1" si="132"/>
        <v>-244974044.10300699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-244974044.10300699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-1020725.1837625291</v>
      </c>
      <c r="L1752" s="444">
        <f t="shared" ca="1" si="132"/>
        <v>-245994769.28676951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-245994769.28676951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-1024978.2053615397</v>
      </c>
      <c r="L1753" s="444">
        <f t="shared" ca="1" si="132"/>
        <v>-247019747.49213105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-247019747.49213105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-1029248.9478838795</v>
      </c>
      <c r="L1754" s="444">
        <f t="shared" ca="1" si="132"/>
        <v>-248048996.44001493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-248048996.44001493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-1033537.485166729</v>
      </c>
      <c r="L1755" s="444">
        <f t="shared" ca="1" si="132"/>
        <v>-249082533.92518166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-249082533.92518166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-1037843.8913549236</v>
      </c>
      <c r="L1756" s="444">
        <f t="shared" ca="1" si="132"/>
        <v>-250120377.81653658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-250120377.81653658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-1042168.2409022357</v>
      </c>
      <c r="L1757" s="444">
        <f t="shared" ca="1" si="132"/>
        <v>-251162546.05743882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-251162546.05743882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-1046510.6085726619</v>
      </c>
      <c r="L1758" s="444">
        <f t="shared" ca="1" si="132"/>
        <v>-252209056.66601148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-252209056.66601148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-1050871.0694417146</v>
      </c>
      <c r="L1759" s="444">
        <f t="shared" ca="1" si="132"/>
        <v>-253259927.73545319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-253259927.73545319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-1055249.6988977217</v>
      </c>
      <c r="L1760" s="444">
        <f t="shared" ca="1" si="132"/>
        <v>-254315177.43435091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-254315177.43435091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-1059646.5726431287</v>
      </c>
      <c r="L1761" s="444">
        <f t="shared" ca="1" si="132"/>
        <v>-255374824.00699404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-255374824.00699404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-1064061.7666958084</v>
      </c>
      <c r="L1762" s="444">
        <f t="shared" ca="1" si="132"/>
        <v>-256438885.77368984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-256438885.77368984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-1068495.3573903744</v>
      </c>
      <c r="L1763" s="444">
        <f t="shared" ca="1" si="132"/>
        <v>-257507381.13108021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-257507381.13108021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-1072947.4213795008</v>
      </c>
      <c r="L1764" s="444">
        <f t="shared" ca="1" si="132"/>
        <v>-258580328.55245972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-258580328.55245972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-1077418.0356352488</v>
      </c>
      <c r="L1765" s="444">
        <f t="shared" ca="1" si="132"/>
        <v>-259657746.58809498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-259657746.58809498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-1081907.2774503957</v>
      </c>
      <c r="L1766" s="444">
        <f t="shared" ca="1" si="132"/>
        <v>-260739653.86554536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-260739653.86554536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-1086415.2244397723</v>
      </c>
      <c r="L1767" s="444">
        <f t="shared" ca="1" si="132"/>
        <v>-261826069.08998513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-261826069.08998513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-1090941.9545416047</v>
      </c>
      <c r="L1768" s="444">
        <f t="shared" ca="1" si="132"/>
        <v>-262917011.04452673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-262917011.04452673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-1095487.5460188612</v>
      </c>
      <c r="L1769" s="444">
        <f t="shared" ca="1" si="132"/>
        <v>-264012498.59054559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-264012498.59054559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-1100052.0774606066</v>
      </c>
      <c r="L1770" s="444">
        <f t="shared" ca="1" si="132"/>
        <v>-265112550.66800621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-265112550.66800621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-1104635.6277833593</v>
      </c>
      <c r="L1771" s="444">
        <f t="shared" ca="1" si="132"/>
        <v>-266217186.29578957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-266217186.29578957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-1109238.2762324566</v>
      </c>
      <c r="L1772" s="444">
        <f t="shared" ca="1" si="132"/>
        <v>-267326424.57202202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-267326424.57202202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-1113860.102383425</v>
      </c>
      <c r="L1773" s="444">
        <f t="shared" ca="1" si="132"/>
        <v>-268440284.67440546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-268440284.67440546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-1118501.1861433561</v>
      </c>
      <c r="L1774" s="444">
        <f t="shared" ca="1" si="132"/>
        <v>-269558785.86054879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-269558785.86054879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-1123161.6077522866</v>
      </c>
      <c r="L1775" s="444">
        <f t="shared" ca="1" si="132"/>
        <v>-270681947.46830106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-270681947.46830106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-1127841.4477845877</v>
      </c>
      <c r="L1776" s="444">
        <f t="shared" ca="1" si="132"/>
        <v>-271809788.91608566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-271809788.91608566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-1132540.7871503569</v>
      </c>
      <c r="L1777" s="444">
        <f t="shared" ca="1" si="132"/>
        <v>-272942329.70323604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-272942329.70323604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-1137259.7070968167</v>
      </c>
      <c r="L1778" s="444">
        <f t="shared" ca="1" si="132"/>
        <v>-274079589.41033286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-274079589.41033286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-1141998.2892097202</v>
      </c>
      <c r="L1779" s="444">
        <f t="shared" ca="1" si="132"/>
        <v>-275221587.69954258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-275221587.69954258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-1146756.6154147608</v>
      </c>
      <c r="L1780" s="444">
        <f t="shared" ca="1" si="132"/>
        <v>-276368344.31495732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-276368344.31495732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-1151534.7679789888</v>
      </c>
      <c r="L1781" s="444">
        <f t="shared" ca="1" si="132"/>
        <v>-277519879.08293629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-277519879.08293629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-1156332.8295122345</v>
      </c>
      <c r="L1782" s="444">
        <f t="shared" ca="1" si="132"/>
        <v>-278676211.91244853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-278676211.91244853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-1161150.8829685354</v>
      </c>
      <c r="L1783" s="444">
        <f t="shared" ca="1" si="132"/>
        <v>-279837362.79541707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-279837362.79541707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-1165989.0116475711</v>
      </c>
      <c r="L1784" s="444">
        <f t="shared" ca="1" si="132"/>
        <v>-281003351.80706465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-281003351.80706465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-1170847.2991961027</v>
      </c>
      <c r="L1785" s="444">
        <f t="shared" ca="1" si="132"/>
        <v>-282174199.10626078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-282174199.10626078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-1175725.8296094199</v>
      </c>
      <c r="L1786" s="444">
        <f t="shared" ca="1" si="132"/>
        <v>-283349924.93587017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-283349924.93587017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-1180624.6872327924</v>
      </c>
      <c r="L1787" s="444">
        <f t="shared" ca="1" si="132"/>
        <v>-284530549.62310296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-284530549.62310296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-1185543.956762929</v>
      </c>
      <c r="L1788" s="444">
        <f t="shared" ca="1" si="132"/>
        <v>-285716093.57986587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-285716093.57986587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-1190483.723249441</v>
      </c>
      <c r="L1789" s="444">
        <f t="shared" ca="1" si="132"/>
        <v>-286906577.30311531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-286906577.30311531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-1195444.0720963138</v>
      </c>
      <c r="L1790" s="444">
        <f t="shared" ca="1" si="132"/>
        <v>-288102021.3752116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-288102021.3752116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-1200425.0890633815</v>
      </c>
      <c r="L1791" s="444">
        <f t="shared" ca="1" si="132"/>
        <v>-289302446.464275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-289302446.464275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-1205426.8602678124</v>
      </c>
      <c r="L1792" s="444">
        <f t="shared" ca="1" si="132"/>
        <v>-290507873.32454282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-290507873.32454282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-1210449.472185595</v>
      </c>
      <c r="L1793" s="444">
        <f t="shared" ref="L1793:L2047" ca="1" si="137">I1793-J1793+K1793</f>
        <v>-291718322.79672843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-291718322.79672843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-1215493.0116530352</v>
      </c>
      <c r="L1794" s="444">
        <f t="shared" ca="1" si="137"/>
        <v>-292933815.80838144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-292933815.80838144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-1220557.5658682559</v>
      </c>
      <c r="L1795" s="444">
        <f t="shared" ca="1" si="137"/>
        <v>-294154373.3742497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-294154373.3742497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-1225643.2223927071</v>
      </c>
      <c r="L1796" s="444">
        <f t="shared" ca="1" si="137"/>
        <v>-295380016.59664237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-295380016.59664237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-1230750.0691526765</v>
      </c>
      <c r="L1797" s="444">
        <f t="shared" ca="1" si="137"/>
        <v>-296610766.66579503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-296610766.66579503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-1235878.1944408126</v>
      </c>
      <c r="L1798" s="444">
        <f t="shared" ca="1" si="137"/>
        <v>-297846644.86023587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-297846644.86023587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-1241027.6869176493</v>
      </c>
      <c r="L1799" s="444">
        <f t="shared" ca="1" si="137"/>
        <v>-299087672.54715353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-299087672.54715353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-1246198.6356131397</v>
      </c>
      <c r="L1800" s="444">
        <f t="shared" ca="1" si="137"/>
        <v>-300333871.18276668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-300333871.18276668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-1251391.1299281945</v>
      </c>
      <c r="L1801" s="444">
        <f t="shared" ca="1" si="137"/>
        <v>-301585262.31269485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-301585262.31269485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-1256605.2596362284</v>
      </c>
      <c r="L1802" s="444">
        <f t="shared" ca="1" si="137"/>
        <v>-302841867.57233107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-302841867.57233107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-1261841.1148847127</v>
      </c>
      <c r="L1803" s="444">
        <f t="shared" ca="1" si="137"/>
        <v>-304103708.68721581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-304103708.68721581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-1267098.7861967324</v>
      </c>
      <c r="L1804" s="444">
        <f t="shared" ca="1" si="137"/>
        <v>-305370807.47341251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-305370807.47341251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-1272378.3644725522</v>
      </c>
      <c r="L1805" s="444">
        <f t="shared" ca="1" si="137"/>
        <v>-306643185.83788508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-306643185.83788508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-1277679.9409911879</v>
      </c>
      <c r="L1806" s="444">
        <f t="shared" ca="1" si="137"/>
        <v>-307920865.77887625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-307920865.77887625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-1283003.6074119844</v>
      </c>
      <c r="L1807" s="444">
        <f t="shared" ca="1" si="137"/>
        <v>-309203869.38628823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-309203869.38628823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-1288349.4557762009</v>
      </c>
      <c r="L1808" s="444">
        <f t="shared" ca="1" si="137"/>
        <v>-310492218.84206444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-310492218.84206444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-1293717.5785086018</v>
      </c>
      <c r="L1809" s="444">
        <f t="shared" ca="1" si="137"/>
        <v>-311785936.42057306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-311785936.42057306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-1299108.0684190544</v>
      </c>
      <c r="L1810" s="444">
        <f t="shared" ca="1" si="137"/>
        <v>-313085044.48899209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-313085044.48899209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-1304521.0187041338</v>
      </c>
      <c r="L1811" s="444">
        <f t="shared" ca="1" si="137"/>
        <v>-314389565.50769621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-314389565.50769621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-1309956.5229487342</v>
      </c>
      <c r="L1812" s="444">
        <f t="shared" ca="1" si="137"/>
        <v>-315699522.03064495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-315699522.03064495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-1315414.6751276874</v>
      </c>
      <c r="L1813" s="444">
        <f t="shared" ca="1" si="137"/>
        <v>-317014936.70577264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-317014936.70577264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-1320895.5696073859</v>
      </c>
      <c r="L1814" s="444">
        <f t="shared" ca="1" si="137"/>
        <v>-318335832.27538002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-318335832.27538002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-1326399.3011474167</v>
      </c>
      <c r="L1815" s="444">
        <f t="shared" ca="1" si="137"/>
        <v>-319662231.57652742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-319662231.57652742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-1331925.9649021975</v>
      </c>
      <c r="L1816" s="444">
        <f t="shared" ca="1" si="137"/>
        <v>-320994157.54142964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-320994157.54142964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-1337475.6564226234</v>
      </c>
      <c r="L1817" s="444">
        <f t="shared" ca="1" si="137"/>
        <v>-322331633.19785225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-322331633.19785225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-1343048.4716577176</v>
      </c>
      <c r="L1818" s="444">
        <f t="shared" ca="1" si="137"/>
        <v>-323674681.66950995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-323674681.66950995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-1348644.5069562914</v>
      </c>
      <c r="L1819" s="444">
        <f t="shared" ca="1" si="137"/>
        <v>-325023326.17646623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-325023326.17646623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-1354263.8590686093</v>
      </c>
      <c r="L1820" s="444">
        <f t="shared" ca="1" si="137"/>
        <v>-326377590.03553486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-326377590.03553486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-1359906.6251480619</v>
      </c>
      <c r="L1821" s="444">
        <f t="shared" ca="1" si="137"/>
        <v>-327737496.66068292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-327737496.66068292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-1365572.9027528455</v>
      </c>
      <c r="L1822" s="444">
        <f t="shared" ca="1" si="137"/>
        <v>-329103069.56343573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-329103069.56343573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-1371262.7898476489</v>
      </c>
      <c r="L1823" s="444">
        <f t="shared" ca="1" si="137"/>
        <v>-330474332.35328341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-330474332.35328341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-1376976.3848053475</v>
      </c>
      <c r="L1824" s="444">
        <f t="shared" ca="1" si="137"/>
        <v>-331851308.73808873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-331851308.73808873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-1382713.7864087031</v>
      </c>
      <c r="L1825" s="444">
        <f t="shared" ca="1" si="137"/>
        <v>-333234022.52449745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-333234022.52449745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-1388475.0938520727</v>
      </c>
      <c r="L1826" s="444">
        <f t="shared" ca="1" si="137"/>
        <v>-334622497.61834949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-334622497.61834949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-1394260.406743123</v>
      </c>
      <c r="L1827" s="444">
        <f t="shared" ca="1" si="137"/>
        <v>-336016758.0250926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-336016758.0250926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-1400069.8251045526</v>
      </c>
      <c r="L1828" s="444">
        <f t="shared" ca="1" si="137"/>
        <v>-337416827.85019714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-337416827.85019714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-1405903.4493758213</v>
      </c>
      <c r="L1829" s="444">
        <f t="shared" ca="1" si="137"/>
        <v>-338822731.29957294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-338822731.29957294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-1411761.3804148873</v>
      </c>
      <c r="L1830" s="444">
        <f t="shared" ca="1" si="137"/>
        <v>-340234492.67998785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-340234492.67998785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-1417643.7194999494</v>
      </c>
      <c r="L1831" s="444">
        <f t="shared" ca="1" si="137"/>
        <v>-341652136.39948779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-341652136.39948779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-1423550.5683311992</v>
      </c>
      <c r="L1832" s="444">
        <f t="shared" ca="1" si="137"/>
        <v>-343075686.96781898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-343075686.96781898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-1429482.0290325792</v>
      </c>
      <c r="L1833" s="444">
        <f t="shared" ca="1" si="137"/>
        <v>-344505168.99685156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-344505168.99685156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-1435438.2041535482</v>
      </c>
      <c r="L1834" s="444">
        <f t="shared" ca="1" si="137"/>
        <v>-345940607.2010051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-345940607.2010051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-1441419.1966708545</v>
      </c>
      <c r="L1835" s="444">
        <f t="shared" ca="1" si="137"/>
        <v>-347382026.39767593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-347382026.39767593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-1447425.1099903164</v>
      </c>
      <c r="L1836" s="444">
        <f t="shared" ca="1" si="137"/>
        <v>-348829451.50766623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-348829451.50766623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-1453456.0479486093</v>
      </c>
      <c r="L1837" s="444">
        <f t="shared" ca="1" si="137"/>
        <v>-350282907.55561483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-350282907.55561483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-1459512.1148150617</v>
      </c>
      <c r="L1838" s="444">
        <f t="shared" ca="1" si="137"/>
        <v>-351742419.67042989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-351742419.67042989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-1465593.4152934579</v>
      </c>
      <c r="L1839" s="444">
        <f t="shared" ca="1" si="137"/>
        <v>-353208013.08572334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-353208013.08572334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-1471700.0545238473</v>
      </c>
      <c r="L1840" s="444">
        <f t="shared" ca="1" si="137"/>
        <v>-354679713.14024717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-354679713.14024717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-1477832.1380843632</v>
      </c>
      <c r="L1841" s="444">
        <f t="shared" ca="1" si="137"/>
        <v>-356157545.27833152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-356157545.27833152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-1483989.771993048</v>
      </c>
      <c r="L1842" s="444">
        <f t="shared" ca="1" si="137"/>
        <v>-357641535.05032456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-357641535.05032456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-1490173.0627096856</v>
      </c>
      <c r="L1843" s="444">
        <f t="shared" ca="1" si="137"/>
        <v>-359131708.11303425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-359131708.11303425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-1496382.1171376426</v>
      </c>
      <c r="L1844" s="444">
        <f t="shared" ca="1" si="137"/>
        <v>-360628090.23017192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-360628090.23017192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-1502617.0426257164</v>
      </c>
      <c r="L1845" s="444">
        <f t="shared" ca="1" si="137"/>
        <v>-362130707.27279764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-362130707.27279764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-1508877.9469699902</v>
      </c>
      <c r="L1846" s="444">
        <f t="shared" ca="1" si="137"/>
        <v>-363639585.21976763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-363639585.21976763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-1515164.9384156985</v>
      </c>
      <c r="L1847" s="444">
        <f t="shared" ca="1" si="137"/>
        <v>-365154750.15818334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-365154750.15818334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-1521478.1256590972</v>
      </c>
      <c r="L1848" s="444">
        <f t="shared" ca="1" si="137"/>
        <v>-366676228.28384244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-366676228.28384244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-1527817.6178493435</v>
      </c>
      <c r="L1849" s="444">
        <f t="shared" ca="1" si="137"/>
        <v>-368204045.90169179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-368204045.90169179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-1534183.5245903824</v>
      </c>
      <c r="L1850" s="444">
        <f t="shared" ca="1" si="137"/>
        <v>-369738229.42628217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-369738229.42628217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-1540575.9559428424</v>
      </c>
      <c r="L1851" s="444">
        <f t="shared" ca="1" si="137"/>
        <v>-371278805.38222504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-371278805.38222504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-1546995.0224259377</v>
      </c>
      <c r="L1852" s="444">
        <f t="shared" ca="1" si="137"/>
        <v>-372825800.40465099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-372825800.40465099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-1553440.8350193792</v>
      </c>
      <c r="L1853" s="444">
        <f t="shared" ca="1" si="137"/>
        <v>-374379241.23967034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-374379241.23967034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-1559913.5051652931</v>
      </c>
      <c r="L1854" s="444">
        <f t="shared" ca="1" si="137"/>
        <v>-375939154.74483562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-375939154.74483562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-1566413.1447701484</v>
      </c>
      <c r="L1855" s="444">
        <f t="shared" ca="1" si="137"/>
        <v>-377505567.88960576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-377505567.88960576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-1572939.8662066907</v>
      </c>
      <c r="L1856" s="444">
        <f t="shared" ca="1" si="137"/>
        <v>-379078507.75581247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-379078507.75581247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-1579493.7823158852</v>
      </c>
      <c r="L1857" s="444">
        <f t="shared" ca="1" si="137"/>
        <v>-380658001.53812838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-380658001.53812838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-1586075.0064088681</v>
      </c>
      <c r="L1858" s="444">
        <f t="shared" ca="1" si="137"/>
        <v>-382244076.54453725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-382244076.54453725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-1592683.6522689052</v>
      </c>
      <c r="L1859" s="444">
        <f t="shared" ca="1" si="137"/>
        <v>-383836760.19680613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-383836760.19680613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-1599319.8341533588</v>
      </c>
      <c r="L1860" s="444">
        <f t="shared" ca="1" si="137"/>
        <v>-385436080.03095949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-385436080.03095949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-1605983.6667956645</v>
      </c>
      <c r="L1861" s="444">
        <f t="shared" ca="1" si="137"/>
        <v>-387042063.69775516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-387042063.69775516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-1612675.2654073131</v>
      </c>
      <c r="L1862" s="444">
        <f t="shared" ca="1" si="137"/>
        <v>-388654738.96316248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-388654738.96316248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-1619394.7456798437</v>
      </c>
      <c r="L1863" s="444">
        <f t="shared" ca="1" si="137"/>
        <v>-390274133.70884234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-390274133.70884234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-1626142.223786843</v>
      </c>
      <c r="L1864" s="444">
        <f t="shared" ca="1" si="137"/>
        <v>-391900275.93262917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-391900275.93262917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-1632917.8163859549</v>
      </c>
      <c r="L1865" s="444">
        <f t="shared" ca="1" si="137"/>
        <v>-393533193.74901515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-393533193.74901515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-1639721.6406208964</v>
      </c>
      <c r="L1866" s="444">
        <f t="shared" ca="1" si="137"/>
        <v>-395172915.38963604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-395172915.38963604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-1646553.8141234834</v>
      </c>
      <c r="L1867" s="444">
        <f t="shared" ca="1" si="137"/>
        <v>-396819469.20375955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-396819469.20375955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-1653414.4550156647</v>
      </c>
      <c r="L1868" s="444">
        <f t="shared" ca="1" si="137"/>
        <v>-398472883.65877521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-398472883.65877521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-1660303.6819115633</v>
      </c>
      <c r="L1869" s="444">
        <f t="shared" ca="1" si="137"/>
        <v>-400133187.3406868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-400133187.3406868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-1667221.6139195282</v>
      </c>
      <c r="L1870" s="444">
        <f t="shared" ca="1" si="137"/>
        <v>-401800408.95460635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-401800408.95460635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-1674168.3706441931</v>
      </c>
      <c r="L1871" s="444">
        <f t="shared" ca="1" si="137"/>
        <v>-403474577.32525057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-403474577.32525057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-1681144.0721885441</v>
      </c>
      <c r="L1872" s="444">
        <f t="shared" ca="1" si="137"/>
        <v>-405155721.39743912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-405155721.39743912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-1688148.8391559962</v>
      </c>
      <c r="L1873" s="444">
        <f t="shared" ca="1" si="137"/>
        <v>-406843870.23659509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-406843870.23659509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-1695182.7926524796</v>
      </c>
      <c r="L1874" s="444">
        <f t="shared" ca="1" si="137"/>
        <v>-408539053.02924758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-408539053.02924758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-1702246.0542885317</v>
      </c>
      <c r="L1875" s="444">
        <f t="shared" ca="1" si="137"/>
        <v>-410241299.08353609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-410241299.08353609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-1709338.7461814003</v>
      </c>
      <c r="L1876" s="444">
        <f t="shared" ca="1" si="137"/>
        <v>-411950637.82971752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-411950637.82971752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-1716460.9909571563</v>
      </c>
      <c r="L1877" s="444">
        <f t="shared" ca="1" si="137"/>
        <v>-413667098.82067466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-413667098.82067466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-1723612.9117528109</v>
      </c>
      <c r="L1878" s="444">
        <f t="shared" ca="1" si="137"/>
        <v>-415390711.73242748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-415390711.73242748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-1730794.6322184477</v>
      </c>
      <c r="L1879" s="444">
        <f t="shared" ca="1" si="137"/>
        <v>-417121506.3646459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-417121506.3646459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-1738006.2765193579</v>
      </c>
      <c r="L1880" s="444">
        <f t="shared" ca="1" si="137"/>
        <v>-418859512.64116526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-418859512.64116526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-1745247.9693381889</v>
      </c>
      <c r="L1881" s="444">
        <f t="shared" ca="1" si="137"/>
        <v>-420604760.61050344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-420604760.61050344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-1752519.8358770974</v>
      </c>
      <c r="L1882" s="444">
        <f t="shared" ca="1" si="137"/>
        <v>-422357280.44638056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-422357280.44638056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-1759822.0018599189</v>
      </c>
      <c r="L1883" s="444">
        <f t="shared" ca="1" si="137"/>
        <v>-424117102.44824046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-424117102.44824046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-1767154.5935343355</v>
      </c>
      <c r="L1884" s="444">
        <f t="shared" ca="1" si="137"/>
        <v>-425884257.04177481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-425884257.04177481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-1774517.7376740614</v>
      </c>
      <c r="L1885" s="444">
        <f t="shared" ca="1" si="137"/>
        <v>-427658774.77944887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-427658774.77944887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-1781911.561581037</v>
      </c>
      <c r="L1886" s="444">
        <f t="shared" ca="1" si="137"/>
        <v>-429440686.34102988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-429440686.34102988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-1789336.1930876244</v>
      </c>
      <c r="L1887" s="444">
        <f t="shared" ca="1" si="137"/>
        <v>-431230022.53411752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-431230022.53411752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-1796791.7605588229</v>
      </c>
      <c r="L1888" s="444">
        <f t="shared" ca="1" si="137"/>
        <v>-433026814.29467636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-433026814.29467636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-1804278.3928944848</v>
      </c>
      <c r="L1889" s="444">
        <f t="shared" ca="1" si="137"/>
        <v>-434831092.68757087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-434831092.68757087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-1811796.2195315452</v>
      </c>
      <c r="L1890" s="444">
        <f t="shared" ca="1" si="137"/>
        <v>-436642888.90710241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-436642888.90710241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-1819345.3704462601</v>
      </c>
      <c r="L1891" s="444">
        <f t="shared" ca="1" si="137"/>
        <v>-438462234.27754867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-438462234.27754867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-1826925.9761564524</v>
      </c>
      <c r="L1892" s="444">
        <f t="shared" ca="1" si="137"/>
        <v>-440289160.25370514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-440289160.25370514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-1834538.1677237714</v>
      </c>
      <c r="L1893" s="444">
        <f t="shared" ca="1" si="137"/>
        <v>-442123698.42142892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-442123698.42142892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-1842182.0767559537</v>
      </c>
      <c r="L1894" s="444">
        <f t="shared" ca="1" si="137"/>
        <v>-443965880.49818486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-443965880.49818486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-1849857.8354091039</v>
      </c>
      <c r="L1895" s="444">
        <f t="shared" ca="1" si="137"/>
        <v>-445815738.33359396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-445815738.33359396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-1857565.5763899747</v>
      </c>
      <c r="L1896" s="444">
        <f t="shared" ca="1" si="137"/>
        <v>-447673303.90998393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-447673303.90998393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-1865305.432958266</v>
      </c>
      <c r="L1897" s="444">
        <f t="shared" ca="1" si="137"/>
        <v>-449538609.34294218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-449538609.34294218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-1873077.5389289255</v>
      </c>
      <c r="L1898" s="444">
        <f t="shared" ca="1" si="137"/>
        <v>-451411686.8818711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-451411686.8818711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-1880882.0286744628</v>
      </c>
      <c r="L1899" s="444">
        <f t="shared" ca="1" si="137"/>
        <v>-453292568.91054559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-453292568.91054559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-1888719.0371272734</v>
      </c>
      <c r="L1900" s="444">
        <f t="shared" ca="1" si="137"/>
        <v>-455181287.94767284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-455181287.94767284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-1896588.6997819701</v>
      </c>
      <c r="L1901" s="444">
        <f t="shared" ca="1" si="137"/>
        <v>-457077876.6474548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-457077876.6474548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-1904491.152697728</v>
      </c>
      <c r="L1902" s="444">
        <f t="shared" ca="1" si="137"/>
        <v>-458982367.80015254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-458982367.80015254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-1912426.5325006356</v>
      </c>
      <c r="L1903" s="444">
        <f t="shared" ca="1" si="137"/>
        <v>-460894794.33265316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-460894794.33265316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-1920394.9763860547</v>
      </c>
      <c r="L1904" s="444">
        <f t="shared" ca="1" si="137"/>
        <v>-462815189.30903924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-462815189.30903924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-1928396.6221209967</v>
      </c>
      <c r="L1905" s="444">
        <f t="shared" ca="1" si="137"/>
        <v>-464743585.93116021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-464743585.93116021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-1936431.6080465009</v>
      </c>
      <c r="L1906" s="444">
        <f t="shared" ca="1" si="137"/>
        <v>-466680017.53920668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-466680017.53920668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-1944500.0730800282</v>
      </c>
      <c r="L1907" s="444">
        <f t="shared" ca="1" si="137"/>
        <v>-468624517.61228669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-468624517.61228669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-1952602.1567178611</v>
      </c>
      <c r="L1908" s="444">
        <f t="shared" ca="1" si="137"/>
        <v>-470577119.76900452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-470577119.76900452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-1960737.9990375189</v>
      </c>
      <c r="L1909" s="444">
        <f t="shared" ca="1" si="137"/>
        <v>-472537857.76804203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-472537857.76804203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-1968907.7407001753</v>
      </c>
      <c r="L1910" s="444">
        <f t="shared" ca="1" si="137"/>
        <v>-474506765.50874221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-474506765.50874221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-1977111.5229530926</v>
      </c>
      <c r="L1911" s="444">
        <f t="shared" ca="1" si="137"/>
        <v>-476483877.03169531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-476483877.03169531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-1985349.4876320637</v>
      </c>
      <c r="L1912" s="444">
        <f t="shared" ca="1" si="137"/>
        <v>-478469226.51932734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-478469226.51932734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-1993621.7771638641</v>
      </c>
      <c r="L1913" s="444">
        <f t="shared" ca="1" si="137"/>
        <v>-480462848.29649121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-480462848.29649121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-2001928.5345687133</v>
      </c>
      <c r="L1914" s="444">
        <f t="shared" ca="1" si="137"/>
        <v>-482464776.83105993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-482464776.83105993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-2010269.9034627497</v>
      </c>
      <c r="L1915" s="444">
        <f t="shared" ca="1" si="137"/>
        <v>-484475046.7345227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-484475046.7345227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-2018646.0280605112</v>
      </c>
      <c r="L1916" s="444">
        <f t="shared" ca="1" si="137"/>
        <v>-486493692.7625832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-486493692.7625832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-2027057.0531774301</v>
      </c>
      <c r="L1917" s="444">
        <f t="shared" ca="1" si="137"/>
        <v>-488520749.81576061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-488520749.81576061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-2035503.1242323359</v>
      </c>
      <c r="L1918" s="444">
        <f t="shared" ca="1" si="137"/>
        <v>-490556252.93999296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-490556252.93999296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-2043984.3872499706</v>
      </c>
      <c r="L1919" s="444">
        <f t="shared" ca="1" si="137"/>
        <v>-492600237.32724291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-492600237.32724291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-2052500.9888635122</v>
      </c>
      <c r="L1920" s="444">
        <f t="shared" ca="1" si="137"/>
        <v>-494652738.31610644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-494652738.31610644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-2061053.0763171101</v>
      </c>
      <c r="L1921" s="444">
        <f t="shared" ca="1" si="137"/>
        <v>-496713791.39242357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-496713791.39242357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-2069640.7974684315</v>
      </c>
      <c r="L1922" s="444">
        <f t="shared" ca="1" si="137"/>
        <v>-498783432.18989199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-498783432.18989199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-2078264.3007912165</v>
      </c>
      <c r="L1923" s="444">
        <f t="shared" ca="1" si="137"/>
        <v>-500861696.4906832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-500861696.4906832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-2086923.7353778465</v>
      </c>
      <c r="L1924" s="444">
        <f t="shared" ca="1" si="137"/>
        <v>-502948620.22606105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-502948620.22606105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-2095619.250941921</v>
      </c>
      <c r="L1925" s="444">
        <f t="shared" ca="1" si="137"/>
        <v>-505044239.47700298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-505044239.47700298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-2104350.9978208458</v>
      </c>
      <c r="L1926" s="444">
        <f t="shared" ca="1" si="137"/>
        <v>-507148590.47482383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-507148590.47482383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-2113119.1269784323</v>
      </c>
      <c r="L1927" s="444">
        <f t="shared" ca="1" si="137"/>
        <v>-509261709.60180229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-509261709.60180229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-2121923.7900075093</v>
      </c>
      <c r="L1928" s="444">
        <f t="shared" ca="1" si="137"/>
        <v>-511383633.39180982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-511383633.39180982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-2130765.1391325407</v>
      </c>
      <c r="L1929" s="444">
        <f t="shared" ca="1" si="137"/>
        <v>-513514398.53094238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-513514398.53094238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-2139643.3272122601</v>
      </c>
      <c r="L1930" s="444">
        <f t="shared" ca="1" si="137"/>
        <v>-515654041.85815465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-515654041.85815465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-2148558.5077423109</v>
      </c>
      <c r="L1931" s="444">
        <f t="shared" ca="1" si="137"/>
        <v>-517802600.36589694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-517802600.36589694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-2157510.8348579034</v>
      </c>
      <c r="L1932" s="444">
        <f t="shared" ca="1" si="137"/>
        <v>-519960111.20075482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-519960111.20075482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-2166500.4633364785</v>
      </c>
      <c r="L1933" s="444">
        <f t="shared" ca="1" si="137"/>
        <v>-522126611.66409129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-522126611.66409129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-2175527.5486003803</v>
      </c>
      <c r="L1934" s="444">
        <f t="shared" ca="1" si="137"/>
        <v>-524302139.21269166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-524302139.21269166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-2184592.2467195485</v>
      </c>
      <c r="L1935" s="444">
        <f t="shared" ca="1" si="137"/>
        <v>-526486731.4594112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-526486731.4594112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-2193694.7144142133</v>
      </c>
      <c r="L1936" s="444">
        <f t="shared" ca="1" si="137"/>
        <v>-528680426.17382544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-528680426.17382544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-2202835.1090576062</v>
      </c>
      <c r="L1937" s="444">
        <f t="shared" ca="1" si="137"/>
        <v>-530883261.28288305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-530883261.28288305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-2212013.5886786794</v>
      </c>
      <c r="L1938" s="444">
        <f t="shared" ca="1" si="137"/>
        <v>-533095274.87156171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-533095274.87156171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-2221230.3119648406</v>
      </c>
      <c r="L1939" s="444">
        <f t="shared" ca="1" si="137"/>
        <v>-535316505.18352658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-535316505.18352658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-2230485.4382646941</v>
      </c>
      <c r="L1940" s="444">
        <f t="shared" ca="1" si="137"/>
        <v>-537546990.62179124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-537546990.62179124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-2239779.1275907969</v>
      </c>
      <c r="L1941" s="444">
        <f t="shared" ca="1" si="137"/>
        <v>-539786769.74938202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-539786769.74938202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-2249111.5406224253</v>
      </c>
      <c r="L1942" s="444">
        <f t="shared" ca="1" si="137"/>
        <v>-542035881.29000449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-542035881.29000449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-2258482.8387083518</v>
      </c>
      <c r="L1943" s="444">
        <f t="shared" ca="1" si="137"/>
        <v>-544294364.12871289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-544294364.12871289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-2267893.1838696371</v>
      </c>
      <c r="L1944" s="444">
        <f t="shared" ca="1" si="137"/>
        <v>-546562257.31258249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-546562257.31258249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-2277342.738802427</v>
      </c>
      <c r="L1945" s="444">
        <f t="shared" ca="1" si="137"/>
        <v>-548839600.05138493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-548839600.05138493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-2286831.6668807706</v>
      </c>
      <c r="L1946" s="444">
        <f t="shared" ca="1" si="137"/>
        <v>-551126431.71826565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-551126431.71826565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-2296360.1321594403</v>
      </c>
      <c r="L1947" s="444">
        <f t="shared" ca="1" si="137"/>
        <v>-553422791.85042512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-553422791.85042512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-2305928.2993767713</v>
      </c>
      <c r="L1948" s="444">
        <f t="shared" ca="1" si="137"/>
        <v>-555728720.14980185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-555728720.14980185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-2315536.3339575077</v>
      </c>
      <c r="L1949" s="444">
        <f t="shared" ca="1" si="137"/>
        <v>-558044256.4837594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-558044256.4837594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-2325184.4020156641</v>
      </c>
      <c r="L1950" s="444">
        <f t="shared" ca="1" si="137"/>
        <v>-560369440.88577509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-560369440.88577509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-2334872.6703573964</v>
      </c>
      <c r="L1951" s="444">
        <f t="shared" ca="1" si="137"/>
        <v>-562704313.55613244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-562704313.55613244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-2344601.3064838853</v>
      </c>
      <c r="L1952" s="444">
        <f t="shared" ca="1" si="137"/>
        <v>-565048914.8626163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-565048914.8626163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-2354370.4785942347</v>
      </c>
      <c r="L1953" s="444">
        <f t="shared" ca="1" si="137"/>
        <v>-567403285.34121048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-567403285.34121048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-2364180.355588377</v>
      </c>
      <c r="L1954" s="444">
        <f t="shared" ca="1" si="137"/>
        <v>-569767465.69679892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-569767465.69679892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-2374031.1070699953</v>
      </c>
      <c r="L1955" s="444">
        <f t="shared" ca="1" si="137"/>
        <v>-572141496.80386889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-572141496.80386889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-2383922.9033494536</v>
      </c>
      <c r="L1956" s="444">
        <f t="shared" ca="1" si="137"/>
        <v>-574525419.70721829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-574525419.70721829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-2393855.9154467429</v>
      </c>
      <c r="L1957" s="444">
        <f t="shared" ca="1" si="137"/>
        <v>-576919275.62266505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-576919275.62266505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-2403830.3150944375</v>
      </c>
      <c r="L1958" s="444">
        <f t="shared" ca="1" si="137"/>
        <v>-579323105.93775952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-579323105.93775952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-2413846.2747406648</v>
      </c>
      <c r="L1959" s="444">
        <f t="shared" ca="1" si="137"/>
        <v>-581736952.21250021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-581736952.21250021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-2423903.967552084</v>
      </c>
      <c r="L1960" s="444">
        <f t="shared" ca="1" si="137"/>
        <v>-584160856.18005228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-584160856.18005228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-2434003.5674168845</v>
      </c>
      <c r="L1961" s="444">
        <f t="shared" ca="1" si="137"/>
        <v>-586594859.74746919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-586594859.74746919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-2444145.248947788</v>
      </c>
      <c r="L1962" s="444">
        <f t="shared" ca="1" si="137"/>
        <v>-589039004.99641693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-589039004.99641693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-2454329.1874850704</v>
      </c>
      <c r="L1963" s="444">
        <f t="shared" ca="1" si="137"/>
        <v>-591493334.18390203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-591493334.18390203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-2464555.5590995918</v>
      </c>
      <c r="L1964" s="444">
        <f t="shared" ca="1" si="137"/>
        <v>-593957889.74300158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-593957889.74300158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-2474824.5405958397</v>
      </c>
      <c r="L1965" s="444">
        <f t="shared" ca="1" si="137"/>
        <v>-596432714.28359747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-596432714.28359747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-2485136.3095149896</v>
      </c>
      <c r="L1966" s="444">
        <f t="shared" ca="1" si="137"/>
        <v>-598917850.59311247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-598917850.59311247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-2495491.0441379687</v>
      </c>
      <c r="L1967" s="444">
        <f t="shared" ca="1" si="137"/>
        <v>-601413341.63725042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-601413341.63725042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-2505888.9234885434</v>
      </c>
      <c r="L1968" s="444">
        <f t="shared" ca="1" si="137"/>
        <v>-603919230.56073892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-603919230.56073892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-2516330.1273364122</v>
      </c>
      <c r="L1969" s="444">
        <f t="shared" ca="1" si="137"/>
        <v>-606435560.6880753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-606435560.6880753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-2526814.8362003136</v>
      </c>
      <c r="L1970" s="444">
        <f t="shared" ca="1" si="137"/>
        <v>-608962375.52427566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-608962375.52427566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-2537343.2313511483</v>
      </c>
      <c r="L1971" s="444">
        <f t="shared" ca="1" si="137"/>
        <v>-611499718.7556268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-611499718.7556268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-2547915.4948151116</v>
      </c>
      <c r="L1972" s="444">
        <f t="shared" ca="1" si="137"/>
        <v>-614047634.25044191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-614047634.25044191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-2558531.8093768414</v>
      </c>
      <c r="L1973" s="444">
        <f t="shared" ca="1" si="137"/>
        <v>-616606166.05981874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-616606166.05981874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-2569192.3585825781</v>
      </c>
      <c r="L1974" s="444">
        <f t="shared" ca="1" si="137"/>
        <v>-619175358.41840136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-619175358.41840136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-2579897.3267433392</v>
      </c>
      <c r="L1975" s="444">
        <f t="shared" ca="1" si="137"/>
        <v>-621755255.74514472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-621755255.74514472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-2590646.8989381031</v>
      </c>
      <c r="L1976" s="444">
        <f t="shared" ca="1" si="137"/>
        <v>-624345902.64408278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-624345902.64408278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-2601441.2610170115</v>
      </c>
      <c r="L1977" s="444">
        <f t="shared" ca="1" si="137"/>
        <v>-626947343.90509975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-626947343.90509975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-2612280.5996045824</v>
      </c>
      <c r="L1978" s="444">
        <f t="shared" ca="1" si="137"/>
        <v>-629559624.50470436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-629559624.50470436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-2623165.1021029348</v>
      </c>
      <c r="L1979" s="444">
        <f t="shared" ca="1" si="137"/>
        <v>-632182789.60680723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-632182789.60680723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-2634094.95669503</v>
      </c>
      <c r="L1980" s="444">
        <f t="shared" ca="1" si="137"/>
        <v>-634816884.56350231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-634816884.56350231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-2645070.3523479262</v>
      </c>
      <c r="L1981" s="444">
        <f t="shared" ca="1" si="137"/>
        <v>-637461954.91585028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-637461954.91585028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-2656091.4788160427</v>
      </c>
      <c r="L1982" s="444">
        <f t="shared" ca="1" si="137"/>
        <v>-640118046.39466631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-640118046.39466631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-2667158.5266444432</v>
      </c>
      <c r="L1983" s="444">
        <f t="shared" ca="1" si="137"/>
        <v>-642785204.92131078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-642785204.92131078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-2678271.6871721284</v>
      </c>
      <c r="L1984" s="444">
        <f t="shared" ca="1" si="137"/>
        <v>-645463476.60848296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-645463476.60848296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-2689431.1525353454</v>
      </c>
      <c r="L1985" s="444">
        <f t="shared" ca="1" si="137"/>
        <v>-648152907.76101828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-648152907.76101828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-2700637.1156709096</v>
      </c>
      <c r="L1986" s="444">
        <f t="shared" ca="1" si="137"/>
        <v>-650853544.8766892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-650853544.8766892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-2711889.7703195382</v>
      </c>
      <c r="L1987" s="444">
        <f t="shared" ca="1" si="137"/>
        <v>-653565434.64700878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-653565434.64700878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-2723189.3110292032</v>
      </c>
      <c r="L1988" s="444">
        <f t="shared" ca="1" si="137"/>
        <v>-656288623.95803797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-656288623.95803797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-2734535.9331584917</v>
      </c>
      <c r="L1989" s="444">
        <f t="shared" ca="1" si="137"/>
        <v>-659023159.89119649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-659023159.89119649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-2745929.8328799852</v>
      </c>
      <c r="L1990" s="444">
        <f t="shared" ca="1" si="137"/>
        <v>-661769089.72407651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-661769089.72407651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-2757371.2071836521</v>
      </c>
      <c r="L1991" s="444">
        <f t="shared" ca="1" si="137"/>
        <v>-664526460.93126011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-664526460.93126011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-2768860.2538802503</v>
      </c>
      <c r="L1992" s="444">
        <f t="shared" ca="1" si="137"/>
        <v>-667295321.18514037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-667295321.18514037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-2780397.1716047516</v>
      </c>
      <c r="L1993" s="444">
        <f t="shared" ca="1" si="137"/>
        <v>-670075718.35674512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-670075718.35674512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-2791982.1598197715</v>
      </c>
      <c r="L1994" s="444">
        <f t="shared" ca="1" si="137"/>
        <v>-672867700.51656485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-672867700.51656485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-2803615.41881902</v>
      </c>
      <c r="L1995" s="444">
        <f t="shared" ca="1" si="137"/>
        <v>-675671315.93538392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-675671315.93538392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-2815297.1497307662</v>
      </c>
      <c r="L1996" s="444">
        <f t="shared" ca="1" si="137"/>
        <v>-678486613.08511472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-678486613.08511472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-2827027.5545213111</v>
      </c>
      <c r="L1997" s="444">
        <f t="shared" ca="1" si="137"/>
        <v>-681313640.63963604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-681313640.63963604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-2838806.8359984835</v>
      </c>
      <c r="L1998" s="444">
        <f t="shared" ca="1" si="137"/>
        <v>-684152447.47563457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-684152447.47563457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-2850635.197815144</v>
      </c>
      <c r="L1999" s="444">
        <f t="shared" ca="1" si="137"/>
        <v>-687003082.67344975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-687003082.67344975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-2862512.8444727072</v>
      </c>
      <c r="L2000" s="444">
        <f t="shared" ca="1" si="137"/>
        <v>-689865595.51792252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-689865595.51792252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-2874439.9813246774</v>
      </c>
      <c r="L2001" s="444">
        <f t="shared" ca="1" si="137"/>
        <v>-692740035.49924719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-692740035.49924719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-2886416.8145801965</v>
      </c>
      <c r="L2002" s="444">
        <f t="shared" ca="1" si="137"/>
        <v>-695626452.3138274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-695626452.3138274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-2898443.551307614</v>
      </c>
      <c r="L2003" s="444">
        <f t="shared" ca="1" si="137"/>
        <v>-698524895.86513495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-698524895.86513495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-2910520.3994380622</v>
      </c>
      <c r="L2004" s="444">
        <f t="shared" ca="1" si="137"/>
        <v>-701435416.26457298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-701435416.26457298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-2922647.5677690539</v>
      </c>
      <c r="L2005" s="444">
        <f t="shared" ca="1" si="137"/>
        <v>-704358063.83234203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-704358063.83234203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-2934825.2659680918</v>
      </c>
      <c r="L2006" s="444">
        <f t="shared" ca="1" si="137"/>
        <v>-707292889.09831011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-707292889.09831011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-2947053.7045762921</v>
      </c>
      <c r="L2007" s="444">
        <f t="shared" ca="1" si="137"/>
        <v>-710239942.80288637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-710239942.80288637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-2959333.0950120264</v>
      </c>
      <c r="L2008" s="444">
        <f t="shared" ca="1" si="137"/>
        <v>-713199275.89789844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-713199275.89789844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-2971663.6495745769</v>
      </c>
      <c r="L2009" s="444">
        <f t="shared" ca="1" si="137"/>
        <v>-716170939.54747295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-716170939.54747295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-2984045.5814478039</v>
      </c>
      <c r="L2010" s="444">
        <f t="shared" ca="1" si="137"/>
        <v>-719154985.12892079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-719154985.12892079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-2996479.1047038366</v>
      </c>
      <c r="L2011" s="444">
        <f t="shared" ca="1" si="137"/>
        <v>-722151464.23362458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-722151464.23362458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-3008964.4343067692</v>
      </c>
      <c r="L2012" s="444">
        <f t="shared" ca="1" si="137"/>
        <v>-725160428.66793132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-725160428.66793132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-3021501.7861163802</v>
      </c>
      <c r="L2013" s="444">
        <f t="shared" ca="1" si="137"/>
        <v>-728181930.45404768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-728181930.45404768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-3034091.3768918654</v>
      </c>
      <c r="L2014" s="444">
        <f t="shared" ca="1" si="137"/>
        <v>-731216021.83093953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-731216021.83093953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-3046733.4242955814</v>
      </c>
      <c r="L2015" s="444">
        <f t="shared" ca="1" si="137"/>
        <v>-734262755.25523508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-734262755.25523508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-3059428.1468968126</v>
      </c>
      <c r="L2016" s="444">
        <f t="shared" ca="1" si="137"/>
        <v>-737322183.40213192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-737322183.40213192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-3072175.7641755496</v>
      </c>
      <c r="L2017" s="444">
        <f t="shared" ca="1" si="137"/>
        <v>-740394359.16630745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-740394359.16630745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-3084976.4965262809</v>
      </c>
      <c r="L2018" s="444">
        <f t="shared" ca="1" si="137"/>
        <v>-743479335.66283369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-743479335.66283369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-3097830.5652618068</v>
      </c>
      <c r="L2019" s="444">
        <f t="shared" ca="1" si="137"/>
        <v>-746577166.22809553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-746577166.22809553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-3110738.1926170648</v>
      </c>
      <c r="L2020" s="444">
        <f t="shared" ca="1" si="137"/>
        <v>-749687904.42071259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-749687904.42071259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-3123699.601752969</v>
      </c>
      <c r="L2021" s="444">
        <f t="shared" ca="1" si="137"/>
        <v>-752811604.02246559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-752811604.02246559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-3136715.0167602734</v>
      </c>
      <c r="L2022" s="444">
        <f t="shared" ca="1" si="137"/>
        <v>-755948319.03922582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-755948319.03922582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-3149784.6626634407</v>
      </c>
      <c r="L2023" s="444">
        <f t="shared" ca="1" si="137"/>
        <v>-759098103.70188928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-759098103.70188928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-3162908.7654245384</v>
      </c>
      <c r="L2024" s="444">
        <f t="shared" ca="1" si="137"/>
        <v>-762261012.46731377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-762261012.46731377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-3176087.5519471406</v>
      </c>
      <c r="L2025" s="444">
        <f t="shared" ca="1" si="137"/>
        <v>-765437100.01926088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-765437100.01926088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-3189321.2500802535</v>
      </c>
      <c r="L2026" s="444">
        <f t="shared" ca="1" si="137"/>
        <v>-768626421.26934111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-768626421.26934111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-3202610.0886222548</v>
      </c>
      <c r="L2027" s="444">
        <f t="shared" ca="1" si="137"/>
        <v>-771829031.35796332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-771829031.35796332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-3215954.297324847</v>
      </c>
      <c r="L2028" s="444">
        <f t="shared" ca="1" si="137"/>
        <v>-775044985.65528822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-775044985.65528822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-3229354.1068970342</v>
      </c>
      <c r="L2029" s="444">
        <f t="shared" ca="1" si="137"/>
        <v>-778274339.76218522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-778274339.76218522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-3242809.7490091049</v>
      </c>
      <c r="L2030" s="444">
        <f t="shared" ca="1" si="137"/>
        <v>-781517149.51119435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-781517149.51119435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-3256321.4562966432</v>
      </c>
      <c r="L2031" s="444">
        <f t="shared" ca="1" si="137"/>
        <v>-784773470.96749103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-784773470.96749103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-3269889.462364546</v>
      </c>
      <c r="L2032" s="444">
        <f t="shared" ca="1" si="137"/>
        <v>-788043360.42985559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-788043360.42985559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-3283514.0017910651</v>
      </c>
      <c r="L2033" s="444">
        <f t="shared" ca="1" si="137"/>
        <v>-791326874.4316467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-791326874.4316467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-3297195.3101318614</v>
      </c>
      <c r="L2034" s="444">
        <f t="shared" ca="1" si="137"/>
        <v>-794624069.74177861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-794624069.74177861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-3310933.6239240775</v>
      </c>
      <c r="L2035" s="444">
        <f t="shared" ca="1" si="137"/>
        <v>-797935003.36570275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-797935003.36570275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-3324729.1806904282</v>
      </c>
      <c r="L2036" s="444">
        <f t="shared" ca="1" si="137"/>
        <v>-801259732.54639316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-801259732.54639316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-3338582.2189433048</v>
      </c>
      <c r="L2037" s="444">
        <f t="shared" ca="1" si="137"/>
        <v>-804598314.76533651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-804598314.76533651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-3352492.9781889021</v>
      </c>
      <c r="L2038" s="444">
        <f t="shared" ca="1" si="137"/>
        <v>-807950807.74352539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-807950807.74352539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-3366461.6989313555</v>
      </c>
      <c r="L2039" s="444">
        <f t="shared" ca="1" si="137"/>
        <v>-811317269.44245672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-811317269.44245672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-3380488.6226769029</v>
      </c>
      <c r="L2040" s="444">
        <f t="shared" ca="1" si="137"/>
        <v>-814697758.06513357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-814697758.06513357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-3394573.9919380564</v>
      </c>
      <c r="L2041" s="444">
        <f t="shared" ca="1" si="137"/>
        <v>-818092332.05707169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-818092332.05707169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-3408718.0502377986</v>
      </c>
      <c r="L2042" s="444">
        <f t="shared" ca="1" si="137"/>
        <v>-821501050.10730946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-821501050.10730946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-3422921.0421137894</v>
      </c>
      <c r="L2043" s="444">
        <f t="shared" ca="1" si="137"/>
        <v>-824923971.14942324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-824923971.14942324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-3437183.213122597</v>
      </c>
      <c r="L2044" s="444">
        <f t="shared" ca="1" si="137"/>
        <v>-828361154.36254585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-828361154.36254585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-3451504.8098439411</v>
      </c>
      <c r="L2045" s="444">
        <f t="shared" ca="1" si="137"/>
        <v>-831812659.17238975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-831812659.17238975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-3465886.0798849571</v>
      </c>
      <c r="L2046" s="444">
        <f t="shared" ca="1" si="137"/>
        <v>-835278545.25227475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-835278545.25227475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-3480327.2718844782</v>
      </c>
      <c r="L2047" s="444">
        <f t="shared" ca="1" si="137"/>
        <v>-838758872.52415919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-838758872.52415919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-3494828.6355173304</v>
      </c>
      <c r="L2048" s="444">
        <f t="shared" ref="L2048:L2302" ca="1" si="142">I2048-J2048+K2048</f>
        <v>-842253701.15967655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-842253701.15967655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-3509390.4214986521</v>
      </c>
      <c r="L2049" s="444">
        <f t="shared" ca="1" si="142"/>
        <v>-845763091.58117521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-845763091.58117521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-3524012.8815882299</v>
      </c>
      <c r="L2050" s="444">
        <f t="shared" ca="1" si="142"/>
        <v>-849287104.46276343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-849287104.46276343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-3538696.2685948475</v>
      </c>
      <c r="L2051" s="444">
        <f t="shared" ca="1" si="142"/>
        <v>-852825800.73135829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-852825800.73135829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-3553440.8363806596</v>
      </c>
      <c r="L2052" s="444">
        <f t="shared" ca="1" si="142"/>
        <v>-856379241.56773889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-856379241.56773889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-3568246.8398655793</v>
      </c>
      <c r="L2053" s="444">
        <f t="shared" ca="1" si="142"/>
        <v>-859947488.40760446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-859947488.40760446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-3583114.5350316851</v>
      </c>
      <c r="L2054" s="444">
        <f t="shared" ca="1" si="142"/>
        <v>-863530602.94263613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-863530602.94263613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-3598044.1789276507</v>
      </c>
      <c r="L2055" s="444">
        <f t="shared" ca="1" si="142"/>
        <v>-867128647.12156379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-867128647.12156379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-3613036.0296731829</v>
      </c>
      <c r="L2056" s="444">
        <f t="shared" ca="1" si="142"/>
        <v>-870741683.15123701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-870741683.15123701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-3628090.3464634879</v>
      </c>
      <c r="L2057" s="444">
        <f t="shared" ca="1" si="142"/>
        <v>-874369773.49770045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-874369773.49770045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-3643207.3895737519</v>
      </c>
      <c r="L2058" s="444">
        <f t="shared" ca="1" si="142"/>
        <v>-878012980.88727415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-878012980.88727415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-3658387.4203636423</v>
      </c>
      <c r="L2059" s="444">
        <f t="shared" ca="1" si="142"/>
        <v>-881671368.30763781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-881671368.30763781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-3673630.7012818246</v>
      </c>
      <c r="L2060" s="444">
        <f t="shared" ca="1" si="142"/>
        <v>-885344999.0089196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-885344999.0089196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-3688937.4958704989</v>
      </c>
      <c r="L2061" s="444">
        <f t="shared" ca="1" si="142"/>
        <v>-889033936.50479007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-889033936.50479007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-3704308.0687699583</v>
      </c>
      <c r="L2062" s="444">
        <f t="shared" ca="1" si="142"/>
        <v>-892738244.57356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-892738244.57356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-3719742.685723166</v>
      </c>
      <c r="L2063" s="444">
        <f t="shared" ca="1" si="142"/>
        <v>-896457987.25928319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-896457987.25928319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-3735241.6135803466</v>
      </c>
      <c r="L2064" s="444">
        <f t="shared" ca="1" si="142"/>
        <v>-900193228.87286353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-900193228.87286353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-3750805.1203035978</v>
      </c>
      <c r="L2065" s="444">
        <f t="shared" ca="1" si="142"/>
        <v>-903944033.99316716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-903944033.99316716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-3766433.4749715296</v>
      </c>
      <c r="L2066" s="444">
        <f t="shared" ca="1" si="142"/>
        <v>-907710467.46813869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-907710467.46813869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-3782126.9477839111</v>
      </c>
      <c r="L2067" s="444">
        <f t="shared" ca="1" si="142"/>
        <v>-911492594.41592264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-911492594.41592264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-3797885.8100663442</v>
      </c>
      <c r="L2068" s="444">
        <f t="shared" ca="1" si="142"/>
        <v>-915290480.22598898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-915290480.22598898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-3813710.3342749542</v>
      </c>
      <c r="L2069" s="444">
        <f t="shared" ca="1" si="142"/>
        <v>-919104190.56026399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-919104190.56026399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-3829600.7940011001</v>
      </c>
      <c r="L2070" s="444">
        <f t="shared" ca="1" si="142"/>
        <v>-922933791.35426509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-922933791.35426509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-3845557.4639761043</v>
      </c>
      <c r="L2071" s="444">
        <f t="shared" ca="1" si="142"/>
        <v>-926779348.81824124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-926779348.81824124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-3861580.6200760049</v>
      </c>
      <c r="L2072" s="444">
        <f t="shared" ca="1" si="142"/>
        <v>-930640929.4383173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-930640929.4383173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-3877670.5393263218</v>
      </c>
      <c r="L2073" s="444">
        <f t="shared" ca="1" si="142"/>
        <v>-934518599.97764361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-934518599.97764361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-3893827.4999068482</v>
      </c>
      <c r="L2074" s="444">
        <f t="shared" ca="1" si="142"/>
        <v>-938412427.47755051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-938412427.47755051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-3910051.7811564603</v>
      </c>
      <c r="L2075" s="444">
        <f t="shared" ca="1" si="142"/>
        <v>-942322479.25870693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-942322479.25870693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-3926343.663577945</v>
      </c>
      <c r="L2076" s="444">
        <f t="shared" ca="1" si="142"/>
        <v>-946248822.92228484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-946248822.92228484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-3942703.4288428528</v>
      </c>
      <c r="L2077" s="444">
        <f t="shared" ca="1" si="142"/>
        <v>-950191526.35112774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-950191526.35112774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-3959131.3597963653</v>
      </c>
      <c r="L2078" s="444">
        <f t="shared" ca="1" si="142"/>
        <v>-954150657.71092415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-954150657.71092415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-3975627.740462184</v>
      </c>
      <c r="L2079" s="444">
        <f t="shared" ca="1" si="142"/>
        <v>-958126285.45138633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-958126285.45138633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-3992192.8560474426</v>
      </c>
      <c r="L2080" s="444">
        <f t="shared" ca="1" si="142"/>
        <v>-962118478.30743372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-962118478.30743372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-4008826.9929476408</v>
      </c>
      <c r="L2081" s="444">
        <f t="shared" ca="1" si="142"/>
        <v>-966127305.30038142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-966127305.30038142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-4025530.438751589</v>
      </c>
      <c r="L2082" s="444">
        <f t="shared" ca="1" si="142"/>
        <v>-970152835.739133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-970152835.739133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-4042303.4822463873</v>
      </c>
      <c r="L2083" s="444">
        <f t="shared" ca="1" si="142"/>
        <v>-974195139.2213794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-974195139.2213794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-4059146.4134224141</v>
      </c>
      <c r="L2084" s="444">
        <f t="shared" ca="1" si="142"/>
        <v>-978254285.63480186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-978254285.63480186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-4076059.5234783408</v>
      </c>
      <c r="L2085" s="444">
        <f t="shared" ca="1" si="142"/>
        <v>-982330345.15828025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-982330345.15828025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-4093043.1048261672</v>
      </c>
      <c r="L2086" s="444">
        <f t="shared" ca="1" si="142"/>
        <v>-986423388.26310647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-986423388.26310647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-4110097.4510962772</v>
      </c>
      <c r="L2087" s="444">
        <f t="shared" ca="1" si="142"/>
        <v>-990533485.71420276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-990533485.71420276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-4127222.8571425118</v>
      </c>
      <c r="L2088" s="444">
        <f t="shared" ca="1" si="142"/>
        <v>-994660708.57134533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-994660708.57134533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-4144419.619047272</v>
      </c>
      <c r="L2089" s="444">
        <f t="shared" ca="1" si="142"/>
        <v>-998805128.19039261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-998805128.19039261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-4161688.0341266356</v>
      </c>
      <c r="L2090" s="444">
        <f t="shared" ca="1" si="142"/>
        <v>-1002966816.2245193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-1002966816.2245193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-4179028.4009354971</v>
      </c>
      <c r="L2091" s="444">
        <f t="shared" ca="1" si="142"/>
        <v>-1007145844.6254548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-1007145844.6254548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-4196441.0192727279</v>
      </c>
      <c r="L2092" s="444">
        <f t="shared" ca="1" si="142"/>
        <v>-1011342285.6447275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-1011342285.6447275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-4213926.1901863646</v>
      </c>
      <c r="L2093" s="444">
        <f t="shared" ca="1" si="142"/>
        <v>-1015556211.8349138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-1015556211.8349138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-4231484.2159788078</v>
      </c>
      <c r="L2094" s="444">
        <f t="shared" ca="1" si="142"/>
        <v>-1019787696.0508927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-1019787696.0508927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-4249115.4002120532</v>
      </c>
      <c r="L2095" s="444">
        <f t="shared" ca="1" si="142"/>
        <v>-1024036811.4511048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-1024036811.4511048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-4266820.0477129361</v>
      </c>
      <c r="L2096" s="444">
        <f t="shared" ca="1" si="142"/>
        <v>-1028303631.4988177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-1028303631.4988177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-4284598.4645784069</v>
      </c>
      <c r="L2097" s="444">
        <f t="shared" ca="1" si="142"/>
        <v>-1032588229.9633961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-1032588229.9633961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-4302450.9581808168</v>
      </c>
      <c r="L2098" s="444">
        <f t="shared" ca="1" si="142"/>
        <v>-1036890680.9215769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-1036890680.9215769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-4320377.8371732365</v>
      </c>
      <c r="L2099" s="444">
        <f t="shared" ca="1" si="142"/>
        <v>-1041211058.7587501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-1041211058.7587501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-4338379.4114947924</v>
      </c>
      <c r="L2100" s="444">
        <f t="shared" ca="1" si="142"/>
        <v>-1045549438.1702449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-1045549438.1702449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-4356455.9923760202</v>
      </c>
      <c r="L2101" s="444">
        <f t="shared" ca="1" si="142"/>
        <v>-1049905894.1626209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-1049905894.1626209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-4374607.8923442541</v>
      </c>
      <c r="L2102" s="444">
        <f t="shared" ca="1" si="142"/>
        <v>-1054280502.0549651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-1054280502.0549651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-4392835.4252290213</v>
      </c>
      <c r="L2103" s="444">
        <f t="shared" ca="1" si="142"/>
        <v>-1058673337.4801942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-1058673337.4801942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-4411138.9061674755</v>
      </c>
      <c r="L2104" s="444">
        <f t="shared" ca="1" si="142"/>
        <v>-1063084476.3863617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-1063084476.3863617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-4429518.6516098399</v>
      </c>
      <c r="L2105" s="444">
        <f t="shared" ca="1" si="142"/>
        <v>-1067513995.0379716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-1067513995.0379716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-4447974.9793248819</v>
      </c>
      <c r="L2106" s="444">
        <f t="shared" ca="1" si="142"/>
        <v>-1071961970.0172966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-1071961970.0172966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-4466508.2084054025</v>
      </c>
      <c r="L2107" s="444">
        <f t="shared" ca="1" si="142"/>
        <v>-1076428478.225702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-1076428478.225702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-4485118.6592737585</v>
      </c>
      <c r="L2108" s="444">
        <f t="shared" ca="1" si="142"/>
        <v>-1080913596.8849759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-1080913596.8849759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-4503806.6536873998</v>
      </c>
      <c r="L2109" s="444">
        <f t="shared" ca="1" si="142"/>
        <v>-1085417403.5386634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-1085417403.5386634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-4522572.5147444308</v>
      </c>
      <c r="L2110" s="444">
        <f t="shared" ca="1" si="142"/>
        <v>-1089939976.0534079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-1089939976.0534079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-4541416.5668891994</v>
      </c>
      <c r="L2111" s="444">
        <f t="shared" ca="1" si="142"/>
        <v>-1094481392.6202972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-1094481392.6202972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-4560339.1359179048</v>
      </c>
      <c r="L2112" s="444">
        <f t="shared" ca="1" si="142"/>
        <v>-1099041731.7562151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-1099041731.7562151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-4579340.5489842296</v>
      </c>
      <c r="L2113" s="444">
        <f t="shared" ca="1" si="142"/>
        <v>-1103621072.3051994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-1103621072.3051994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-4598421.134604997</v>
      </c>
      <c r="L2114" s="444">
        <f t="shared" ca="1" si="142"/>
        <v>-1108219493.4398043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-1108219493.4398043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-4617581.222665851</v>
      </c>
      <c r="L2115" s="444">
        <f t="shared" ca="1" si="142"/>
        <v>-1112837074.6624701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-1112837074.6624701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-4636821.1444269586</v>
      </c>
      <c r="L2116" s="444">
        <f t="shared" ca="1" si="142"/>
        <v>-1117473895.8068972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-1117473895.8068972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-4656141.2325287377</v>
      </c>
      <c r="L2117" s="444">
        <f t="shared" ca="1" si="142"/>
        <v>-1122130037.0394258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-1122130037.0394258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-4675541.8209976079</v>
      </c>
      <c r="L2118" s="444">
        <f t="shared" ca="1" si="142"/>
        <v>-1126805578.8604236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-1126805578.8604236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-4695023.2452517645</v>
      </c>
      <c r="L2119" s="444">
        <f t="shared" ca="1" si="142"/>
        <v>-1131500602.1056752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-1131500602.1056752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-4714585.8421069803</v>
      </c>
      <c r="L2120" s="444">
        <f t="shared" ca="1" si="142"/>
        <v>-1136215187.9477823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-1136215187.9477823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-4734229.9497824265</v>
      </c>
      <c r="L2121" s="444">
        <f t="shared" ca="1" si="142"/>
        <v>-1140949417.8975646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-1140949417.8975646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-4753955.9079065192</v>
      </c>
      <c r="L2122" s="444">
        <f t="shared" ca="1" si="142"/>
        <v>-1145703373.8054712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-1145703373.8054712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-4773764.0575227961</v>
      </c>
      <c r="L2123" s="444">
        <f t="shared" ca="1" si="142"/>
        <v>-1150477137.862994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-1150477137.862994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-4793654.7410958083</v>
      </c>
      <c r="L2124" s="444">
        <f t="shared" ca="1" si="142"/>
        <v>-1155270792.6040897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-1155270792.6040897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-4813628.3025170406</v>
      </c>
      <c r="L2125" s="444">
        <f t="shared" ca="1" si="142"/>
        <v>-1160084420.9066067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-1160084420.9066067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-4833685.0871108612</v>
      </c>
      <c r="L2126" s="444">
        <f t="shared" ca="1" si="142"/>
        <v>-1164918105.9937174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-1164918105.9937174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-4853825.4416404888</v>
      </c>
      <c r="L2127" s="444">
        <f t="shared" ca="1" si="142"/>
        <v>-1169771931.4353578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-1169771931.4353578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-4874049.7143139904</v>
      </c>
      <c r="L2128" s="444">
        <f t="shared" ca="1" si="142"/>
        <v>-1174645981.1496718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-1174645981.1496718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-4894358.2547902986</v>
      </c>
      <c r="L2129" s="444">
        <f t="shared" ca="1" si="142"/>
        <v>-1179540339.4044621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-1179540339.4044621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-4914751.4141852586</v>
      </c>
      <c r="L2130" s="444">
        <f t="shared" ca="1" si="142"/>
        <v>-1184455090.8186474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-1184455090.8186474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-4935229.5450776974</v>
      </c>
      <c r="L2131" s="444">
        <f t="shared" ca="1" si="142"/>
        <v>-1189390320.3637252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-1189390320.3637252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-4955793.0015155217</v>
      </c>
      <c r="L2132" s="444">
        <f t="shared" ca="1" si="142"/>
        <v>-1194346113.3652408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-1194346113.3652408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-4976442.1390218362</v>
      </c>
      <c r="L2133" s="444">
        <f t="shared" ca="1" si="142"/>
        <v>-1199322555.5042627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-1199322555.5042627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-4997177.3146010945</v>
      </c>
      <c r="L2134" s="444">
        <f t="shared" ca="1" si="142"/>
        <v>-1204319732.8188639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-1204319732.8188639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-5017998.8867452657</v>
      </c>
      <c r="L2135" s="444">
        <f t="shared" ca="1" si="142"/>
        <v>-1209337731.7056091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-1209337731.7056091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-5038907.2154400377</v>
      </c>
      <c r="L2136" s="444">
        <f t="shared" ca="1" si="142"/>
        <v>-1214376638.9210491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-1214376638.9210491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-5059902.6621710379</v>
      </c>
      <c r="L2137" s="444">
        <f t="shared" ca="1" si="142"/>
        <v>-1219436541.5832202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-1219436541.5832202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-5080985.5899300845</v>
      </c>
      <c r="L2138" s="444">
        <f t="shared" ca="1" si="142"/>
        <v>-1224517527.1731503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-1224517527.1731503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-5102156.3632214591</v>
      </c>
      <c r="L2139" s="444">
        <f t="shared" ca="1" si="142"/>
        <v>-1229619683.5363717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-1229619683.5363717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-5123415.348068215</v>
      </c>
      <c r="L2140" s="444">
        <f t="shared" ca="1" si="142"/>
        <v>-1234743098.8844399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-1234743098.8844399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-5144762.9120184993</v>
      </c>
      <c r="L2141" s="444">
        <f t="shared" ca="1" si="142"/>
        <v>-1239887861.7964585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-1239887861.7964585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-5166199.4241519105</v>
      </c>
      <c r="L2142" s="444">
        <f t="shared" ca="1" si="142"/>
        <v>-1245054061.2206104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-1245054061.2206104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-5187725.2550858762</v>
      </c>
      <c r="L2143" s="444">
        <f t="shared" ca="1" si="142"/>
        <v>-1250241786.4756963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-1250241786.4756963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-5209340.7769820681</v>
      </c>
      <c r="L2144" s="444">
        <f t="shared" ca="1" si="142"/>
        <v>-1255451127.2526784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-1255451127.2526784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-5231046.3635528265</v>
      </c>
      <c r="L2145" s="444">
        <f t="shared" ca="1" si="142"/>
        <v>-1260682173.6162312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-1260682173.6162312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-5252842.3900676295</v>
      </c>
      <c r="L2146" s="444">
        <f t="shared" ca="1" si="142"/>
        <v>-1265935016.0062988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-1265935016.0062988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-5274729.2333595781</v>
      </c>
      <c r="L2147" s="444">
        <f t="shared" ca="1" si="142"/>
        <v>-1271209745.2396584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-1271209745.2396584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-5296707.2718319101</v>
      </c>
      <c r="L2148" s="444">
        <f t="shared" ca="1" si="142"/>
        <v>-1276506452.5114903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-1276506452.5114903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-5318776.8854645435</v>
      </c>
      <c r="L2149" s="444">
        <f t="shared" ca="1" si="142"/>
        <v>-1281825229.3969548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-1281825229.3969548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-5340938.4558206452</v>
      </c>
      <c r="L2150" s="444">
        <f t="shared" ca="1" si="142"/>
        <v>-1287166167.8527753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-1287166167.8527753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-5363192.3660532301</v>
      </c>
      <c r="L2151" s="444">
        <f t="shared" ca="1" si="142"/>
        <v>-1292529360.2188287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-1292529360.2188287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-5385539.0009117862</v>
      </c>
      <c r="L2152" s="444">
        <f t="shared" ca="1" si="142"/>
        <v>-1297914899.2197404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-1297914899.2197404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-5407978.7467489187</v>
      </c>
      <c r="L2153" s="444">
        <f t="shared" ca="1" si="142"/>
        <v>-1303322877.9664893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-1303322877.9664893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-5430511.9915270386</v>
      </c>
      <c r="L2154" s="444">
        <f t="shared" ca="1" si="142"/>
        <v>-1308753389.9580164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-1308753389.9580164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-5453139.1248250678</v>
      </c>
      <c r="L2155" s="444">
        <f t="shared" ca="1" si="142"/>
        <v>-1314206529.0828414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-1314206529.0828414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-5475860.537845172</v>
      </c>
      <c r="L2156" s="444">
        <f t="shared" ca="1" si="142"/>
        <v>-1319682389.6206865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-1319682389.6206865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-5498676.623419527</v>
      </c>
      <c r="L2157" s="444">
        <f t="shared" ca="1" si="142"/>
        <v>-1325181066.2441061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-1325181066.2441061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-5521587.7760171089</v>
      </c>
      <c r="L2158" s="444">
        <f t="shared" ca="1" si="142"/>
        <v>-1330702654.0201232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-1330702654.0201232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-5544594.3917505136</v>
      </c>
      <c r="L2159" s="444">
        <f t="shared" ca="1" si="142"/>
        <v>-1336247248.4118738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-1336247248.4118738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-5567696.8683828078</v>
      </c>
      <c r="L2160" s="444">
        <f t="shared" ca="1" si="142"/>
        <v>-1341814945.2802565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-1341814945.2802565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-5590895.6053344021</v>
      </c>
      <c r="L2161" s="444">
        <f t="shared" ca="1" si="142"/>
        <v>-1347405840.885591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-1347405840.885591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-5614191.0036899624</v>
      </c>
      <c r="L2162" s="444">
        <f t="shared" ca="1" si="142"/>
        <v>-1353020031.889281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-1353020031.889281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-5637583.466205338</v>
      </c>
      <c r="L2163" s="444">
        <f t="shared" ca="1" si="142"/>
        <v>-1358657615.3554864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-1358657615.3554864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-5661073.3973145261</v>
      </c>
      <c r="L2164" s="444">
        <f t="shared" ca="1" si="142"/>
        <v>-1364318688.7528009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-1364318688.7528009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-5684661.2031366704</v>
      </c>
      <c r="L2165" s="444">
        <f t="shared" ca="1" si="142"/>
        <v>-1370003349.9559376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-1370003349.9559376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-5708347.2914830735</v>
      </c>
      <c r="L2166" s="444">
        <f t="shared" ca="1" si="142"/>
        <v>-1375711697.2474208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-1375711697.2474208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-5732132.0718642529</v>
      </c>
      <c r="L2167" s="444">
        <f t="shared" ca="1" si="142"/>
        <v>-1381443829.3192852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-1381443829.3192852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-5756015.9554970218</v>
      </c>
      <c r="L2168" s="444">
        <f t="shared" ca="1" si="142"/>
        <v>-1387199845.2747822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-1387199845.2747822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-5779999.3553115921</v>
      </c>
      <c r="L2169" s="444">
        <f t="shared" ca="1" si="142"/>
        <v>-1392979844.6300938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-1392979844.6300938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-5804082.6859587245</v>
      </c>
      <c r="L2170" s="444">
        <f t="shared" ca="1" si="142"/>
        <v>-1398783927.3160524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-1398783927.3160524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-5828266.3638168853</v>
      </c>
      <c r="L2171" s="444">
        <f t="shared" ca="1" si="142"/>
        <v>-1404612193.6798694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-1404612193.6798694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-5852550.8069994561</v>
      </c>
      <c r="L2172" s="444">
        <f t="shared" ca="1" si="142"/>
        <v>-1410464744.4868689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-1410464744.4868689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-5876936.4353619535</v>
      </c>
      <c r="L2173" s="444">
        <f t="shared" ca="1" si="142"/>
        <v>-1416341680.9222307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-1416341680.9222307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-5901423.6705092946</v>
      </c>
      <c r="L2174" s="444">
        <f t="shared" ca="1" si="142"/>
        <v>-1422243104.5927401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-1422243104.5927401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-5926012.9358030837</v>
      </c>
      <c r="L2175" s="444">
        <f t="shared" ca="1" si="142"/>
        <v>-1428169117.5285432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-1428169117.5285432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-5950704.6563689299</v>
      </c>
      <c r="L2176" s="444">
        <f t="shared" ca="1" si="142"/>
        <v>-1434119822.1849122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-1434119822.1849122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-5975499.2591038011</v>
      </c>
      <c r="L2177" s="444">
        <f t="shared" ca="1" si="142"/>
        <v>-1440095321.444016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-1440095321.444016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-6000397.1726834001</v>
      </c>
      <c r="L2178" s="444">
        <f t="shared" ca="1" si="142"/>
        <v>-1446095718.6166995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-1446095718.6166995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-6025398.8275695806</v>
      </c>
      <c r="L2179" s="444">
        <f t="shared" ca="1" si="142"/>
        <v>-1452121117.4442689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-1452121117.4442689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-6050504.6560177868</v>
      </c>
      <c r="L2180" s="444">
        <f t="shared" ca="1" si="142"/>
        <v>-1458171622.1002867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-1458171622.1002867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-6075715.0920845279</v>
      </c>
      <c r="L2181" s="444">
        <f t="shared" ca="1" si="142"/>
        <v>-1464247337.1923714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-1464247337.1923714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-6101030.5716348803</v>
      </c>
      <c r="L2182" s="444">
        <f t="shared" ca="1" si="142"/>
        <v>-1470348367.7640061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-1470348367.7640061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-6126451.5323500251</v>
      </c>
      <c r="L2183" s="444">
        <f t="shared" ca="1" si="142"/>
        <v>-1476474819.2963562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-1476474819.2963562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-6151978.4137348179</v>
      </c>
      <c r="L2184" s="444">
        <f t="shared" ca="1" si="142"/>
        <v>-1482626797.7100911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-1482626797.7100911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-6177611.6571253799</v>
      </c>
      <c r="L2185" s="444">
        <f t="shared" ca="1" si="142"/>
        <v>-1488804409.3672166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-1488804409.3672166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-6203351.7056967355</v>
      </c>
      <c r="L2186" s="444">
        <f t="shared" ca="1" si="142"/>
        <v>-1495007761.0729134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-1495007761.0729134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-6229199.0044704722</v>
      </c>
      <c r="L2187" s="444">
        <f t="shared" ca="1" si="142"/>
        <v>-1501236960.077384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-1501236960.077384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-6255154.0003224332</v>
      </c>
      <c r="L2188" s="444">
        <f t="shared" ca="1" si="142"/>
        <v>-1507492114.0777063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-1507492114.0777063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-6281217.1419904428</v>
      </c>
      <c r="L2189" s="444">
        <f t="shared" ca="1" si="142"/>
        <v>-1513773331.2196968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-1513773331.2196968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-6307388.8800820699</v>
      </c>
      <c r="L2190" s="444">
        <f t="shared" ca="1" si="142"/>
        <v>-1520080720.0997789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-1520080720.0997789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-6333669.6670824122</v>
      </c>
      <c r="L2191" s="444">
        <f t="shared" ca="1" si="142"/>
        <v>-1526414389.7668612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-1526414389.7668612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-6360059.9573619217</v>
      </c>
      <c r="L2192" s="444">
        <f t="shared" ca="1" si="142"/>
        <v>-1532774449.7242231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-1532774449.7242231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-6386560.2071842626</v>
      </c>
      <c r="L2193" s="444">
        <f t="shared" ca="1" si="142"/>
        <v>-1539161009.9314075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-1539161009.9314075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-6413170.8747141976</v>
      </c>
      <c r="L2194" s="444">
        <f t="shared" ca="1" si="142"/>
        <v>-1545574180.8061216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-1545574180.8061216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-6439892.420025507</v>
      </c>
      <c r="L2195" s="444">
        <f t="shared" ca="1" si="142"/>
        <v>-1552014073.2261472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-1552014073.2261472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-6466725.3051089467</v>
      </c>
      <c r="L2196" s="444">
        <f t="shared" ca="1" si="142"/>
        <v>-1558480798.5312562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-1558480798.5312562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-6493669.9938802337</v>
      </c>
      <c r="L2197" s="444">
        <f t="shared" ca="1" si="142"/>
        <v>-1564974468.5251365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-1564974468.5251365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-6520726.952188069</v>
      </c>
      <c r="L2198" s="444">
        <f t="shared" ca="1" si="142"/>
        <v>-1571495195.4773245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-1571495195.4773245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-6547896.6478221854</v>
      </c>
      <c r="L2199" s="444">
        <f t="shared" ca="1" si="142"/>
        <v>-1578043092.1251466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-1578043092.1251466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-6575179.5505214445</v>
      </c>
      <c r="L2200" s="444">
        <f t="shared" ca="1" si="142"/>
        <v>-1584618271.675668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-1584618271.675668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-6602576.1319819503</v>
      </c>
      <c r="L2201" s="444">
        <f t="shared" ca="1" si="142"/>
        <v>-1591220847.8076499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-1591220847.8076499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-6630086.8658652073</v>
      </c>
      <c r="L2202" s="444">
        <f t="shared" ca="1" si="142"/>
        <v>-1597850934.6735151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-1597850934.6735151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-6657712.227806313</v>
      </c>
      <c r="L2203" s="444">
        <f t="shared" ca="1" si="142"/>
        <v>-1604508646.9013214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-1604508646.9013214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-6685452.6954221725</v>
      </c>
      <c r="L2204" s="444">
        <f t="shared" ca="1" si="142"/>
        <v>-1611194099.5967436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-1611194099.5967436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-6713308.7483197646</v>
      </c>
      <c r="L2205" s="444">
        <f t="shared" ca="1" si="142"/>
        <v>-1617907408.3450634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-1617907408.3450634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-6741280.8681044308</v>
      </c>
      <c r="L2206" s="444">
        <f t="shared" ca="1" si="142"/>
        <v>-1624648689.2131679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-1624648689.2131679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-6769369.5383881992</v>
      </c>
      <c r="L2207" s="444">
        <f t="shared" ca="1" si="142"/>
        <v>-1631418058.7515562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-1631418058.7515562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-6797575.2447981508</v>
      </c>
      <c r="L2208" s="444">
        <f t="shared" ca="1" si="142"/>
        <v>-1638215633.9963543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-1638215633.9963543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-6825898.4749848098</v>
      </c>
      <c r="L2209" s="444">
        <f t="shared" ca="1" si="142"/>
        <v>-1645041532.4713392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-1645041532.4713392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-6854339.7186305802</v>
      </c>
      <c r="L2210" s="444">
        <f t="shared" ca="1" si="142"/>
        <v>-1651895872.1899698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-1651895872.1899698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-6882899.4674582072</v>
      </c>
      <c r="L2211" s="444">
        <f t="shared" ca="1" si="142"/>
        <v>-1658778771.657428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-1658778771.657428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-6911578.2152392836</v>
      </c>
      <c r="L2212" s="444">
        <f t="shared" ca="1" si="142"/>
        <v>-1665690349.8726673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-1665690349.8726673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-6940376.45780278</v>
      </c>
      <c r="L2213" s="444">
        <f t="shared" ca="1" si="142"/>
        <v>-1672630726.3304701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-1672630726.3304701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-6969294.693043625</v>
      </c>
      <c r="L2214" s="444">
        <f t="shared" ca="1" si="142"/>
        <v>-1679600021.0235138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-1679600021.0235138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-6998333.4209313076</v>
      </c>
      <c r="L2215" s="444">
        <f t="shared" ca="1" si="142"/>
        <v>-1686598354.4444451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-1686598354.4444451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-7027493.1435185224</v>
      </c>
      <c r="L2216" s="444">
        <f t="shared" ca="1" si="142"/>
        <v>-1693625847.5879636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-1693625847.5879636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-7056774.3649498494</v>
      </c>
      <c r="L2217" s="444">
        <f t="shared" ca="1" si="142"/>
        <v>-1700682621.9529135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-1700682621.9529135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-7086177.5914704725</v>
      </c>
      <c r="L2218" s="444">
        <f t="shared" ca="1" si="142"/>
        <v>-1707768799.544384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-1707768799.544384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-7115703.3314349335</v>
      </c>
      <c r="L2219" s="444">
        <f t="shared" ca="1" si="142"/>
        <v>-1714884502.875819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-1714884502.875819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-7145352.0953159118</v>
      </c>
      <c r="L2220" s="444">
        <f t="shared" ca="1" si="142"/>
        <v>-1722029854.9711349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-1722029854.9711349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-7175124.395713062</v>
      </c>
      <c r="L2221" s="444">
        <f t="shared" ca="1" si="142"/>
        <v>-1729204979.366848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-1729204979.366848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-7205020.7473618668</v>
      </c>
      <c r="L2222" s="444">
        <f t="shared" ca="1" si="142"/>
        <v>-1736410000.1142099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-1736410000.1142099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-7235041.6671425421</v>
      </c>
      <c r="L2223" s="444">
        <f t="shared" ca="1" si="142"/>
        <v>-1743645041.7813525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-1743645041.7813525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-7265187.6740889689</v>
      </c>
      <c r="L2224" s="444">
        <f t="shared" ca="1" si="142"/>
        <v>-1750910229.4554415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-1750910229.4554415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-7295459.2893976718</v>
      </c>
      <c r="L2225" s="444">
        <f t="shared" ca="1" si="142"/>
        <v>-1758205688.7448392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-1758205688.7448392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-7325857.0364368297</v>
      </c>
      <c r="L2226" s="444">
        <f t="shared" ca="1" si="142"/>
        <v>-1765531545.781276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-1765531545.781276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-7356381.4407553161</v>
      </c>
      <c r="L2227" s="444">
        <f t="shared" ca="1" si="142"/>
        <v>-1772887927.2220314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-1772887927.2220314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-7387033.0300917961</v>
      </c>
      <c r="L2228" s="444">
        <f t="shared" ca="1" si="142"/>
        <v>-1780274960.2521231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-1780274960.2521231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-7417812.3343838463</v>
      </c>
      <c r="L2229" s="444">
        <f t="shared" ca="1" si="142"/>
        <v>-1787692772.5865071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-1787692772.5865071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-7448719.885777114</v>
      </c>
      <c r="L2230" s="444">
        <f t="shared" ca="1" si="142"/>
        <v>-1795141492.4722841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-1795141492.4722841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-7479756.2186345179</v>
      </c>
      <c r="L2231" s="444">
        <f t="shared" ca="1" si="142"/>
        <v>-1802621248.6909187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-1802621248.6909187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-7510921.8695454942</v>
      </c>
      <c r="L2232" s="444">
        <f t="shared" ca="1" si="142"/>
        <v>-1810132170.5604641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-1810132170.5604641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-7542217.3773352671</v>
      </c>
      <c r="L2233" s="444">
        <f t="shared" ca="1" si="142"/>
        <v>-1817674387.9377995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-1817674387.9377995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-7573643.2830741638</v>
      </c>
      <c r="L2234" s="444">
        <f t="shared" ca="1" si="142"/>
        <v>-1825248031.2208736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-1825248031.2208736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-7605200.1300869724</v>
      </c>
      <c r="L2235" s="444">
        <f t="shared" ca="1" si="142"/>
        <v>-1832853231.3509605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-1832853231.3509605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-7636888.4639623351</v>
      </c>
      <c r="L2236" s="444">
        <f t="shared" ca="1" si="142"/>
        <v>-1840490119.8149228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-1840490119.8149228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-7668708.8325621784</v>
      </c>
      <c r="L2237" s="444">
        <f t="shared" ca="1" si="142"/>
        <v>-1848158828.647485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-1848158828.647485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-7700661.7860311875</v>
      </c>
      <c r="L2238" s="444">
        <f t="shared" ca="1" si="142"/>
        <v>-1855859490.4335163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-1855859490.4335163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-7732747.8768063169</v>
      </c>
      <c r="L2239" s="444">
        <f t="shared" ca="1" si="142"/>
        <v>-1863592238.3103225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-1863592238.3103225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-7764967.6596263433</v>
      </c>
      <c r="L2240" s="444">
        <f t="shared" ca="1" si="142"/>
        <v>-1871357205.9699488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-1871357205.9699488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-7797321.6915414529</v>
      </c>
      <c r="L2241" s="444">
        <f t="shared" ca="1" si="142"/>
        <v>-1879154527.6614902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-1879154527.6614902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-7829810.5319228759</v>
      </c>
      <c r="L2242" s="444">
        <f t="shared" ca="1" si="142"/>
        <v>-1886984338.193413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-1886984338.193413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-7862434.7424725546</v>
      </c>
      <c r="L2243" s="444">
        <f t="shared" ca="1" si="142"/>
        <v>-1894846772.9358857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-1894846772.9358857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-7895194.8872328568</v>
      </c>
      <c r="L2244" s="444">
        <f t="shared" ca="1" si="142"/>
        <v>-1902741967.8231184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-1902741967.8231184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-7928091.5325963264</v>
      </c>
      <c r="L2245" s="444">
        <f t="shared" ca="1" si="142"/>
        <v>-1910670059.3557148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-1910670059.3557148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-7961125.2473154794</v>
      </c>
      <c r="L2246" s="444">
        <f t="shared" ca="1" si="142"/>
        <v>-1918631184.6030302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-1918631184.6030302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-7994296.602512626</v>
      </c>
      <c r="L2247" s="444">
        <f t="shared" ca="1" si="142"/>
        <v>-1926625481.2055428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-1926625481.2055428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-8027606.1716897609</v>
      </c>
      <c r="L2248" s="444">
        <f t="shared" ca="1" si="142"/>
        <v>-1934653087.3772326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-1934653087.3772326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-8061054.5307384692</v>
      </c>
      <c r="L2249" s="444">
        <f t="shared" ca="1" si="142"/>
        <v>-1942714141.9079709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-1942714141.9079709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-8094642.2579498785</v>
      </c>
      <c r="L2250" s="444">
        <f t="shared" ca="1" si="142"/>
        <v>-1950808784.1659207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-1950808784.1659207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-8128369.9340246692</v>
      </c>
      <c r="L2251" s="444">
        <f t="shared" ca="1" si="142"/>
        <v>-1958937154.0999453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-1958937154.0999453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-8162238.1420831056</v>
      </c>
      <c r="L2252" s="444">
        <f t="shared" ca="1" si="142"/>
        <v>-1967099392.2420285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-1967099392.2420285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-8196247.4676751187</v>
      </c>
      <c r="L2253" s="444">
        <f t="shared" ca="1" si="142"/>
        <v>-1975295639.7097037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-1975295639.7097037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-8230398.4987904327</v>
      </c>
      <c r="L2254" s="444">
        <f t="shared" ca="1" si="142"/>
        <v>-1983526038.2084942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-1983526038.2084942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-8264691.8258687267</v>
      </c>
      <c r="L2255" s="444">
        <f t="shared" ca="1" si="142"/>
        <v>-1991790730.034363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-1991790730.034363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-8299128.0418098457</v>
      </c>
      <c r="L2256" s="444">
        <f t="shared" ca="1" si="142"/>
        <v>-2000089858.0761728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-2000089858.0761728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-8333707.7419840535</v>
      </c>
      <c r="L2257" s="444">
        <f t="shared" ca="1" si="142"/>
        <v>-2008423565.818157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-2008423565.818157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-8368431.5242423201</v>
      </c>
      <c r="L2258" s="444">
        <f t="shared" ca="1" si="142"/>
        <v>-2016791997.3423994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-2016791997.3423994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-8403299.9889266621</v>
      </c>
      <c r="L2259" s="444">
        <f t="shared" ca="1" si="142"/>
        <v>-2025195297.331326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-2025195297.331326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-8438313.7388805244</v>
      </c>
      <c r="L2260" s="444">
        <f t="shared" ca="1" si="142"/>
        <v>-2033633611.0702066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-2033633611.0702066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-8473473.3794591948</v>
      </c>
      <c r="L2261" s="444">
        <f t="shared" ca="1" si="142"/>
        <v>-2042107084.4496658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-2042107084.4496658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-8508779.5185402744</v>
      </c>
      <c r="L2262" s="444">
        <f t="shared" ca="1" si="142"/>
        <v>-2050615863.9682062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-2050615863.9682062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-8544232.7665341925</v>
      </c>
      <c r="L2263" s="444">
        <f t="shared" ca="1" si="142"/>
        <v>-2059160096.7347403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-2059160096.7347403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-8579833.7363947518</v>
      </c>
      <c r="L2264" s="444">
        <f t="shared" ca="1" si="142"/>
        <v>-2067739930.4711349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-2067739930.4711349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-8615583.0436297301</v>
      </c>
      <c r="L2265" s="444">
        <f t="shared" ca="1" si="142"/>
        <v>-2076355513.5147645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-2076355513.5147645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-8651481.306311518</v>
      </c>
      <c r="L2266" s="444">
        <f t="shared" ca="1" si="142"/>
        <v>-2085006994.8210762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-2085006994.8210762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-8687529.1450878177</v>
      </c>
      <c r="L2267" s="444">
        <f t="shared" ca="1" si="142"/>
        <v>-2093694523.9661639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-2093694523.9661639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-8723727.18319235</v>
      </c>
      <c r="L2268" s="444">
        <f t="shared" ca="1" si="142"/>
        <v>-2102418251.1493561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-2102418251.1493561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-8760076.0464556497</v>
      </c>
      <c r="L2269" s="444">
        <f t="shared" ca="1" si="142"/>
        <v>-2111178327.1958117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-2111178327.1958117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-8796576.3633158822</v>
      </c>
      <c r="L2270" s="444">
        <f t="shared" ca="1" si="142"/>
        <v>-2119974903.5591276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-2119974903.5591276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-8833228.764829699</v>
      </c>
      <c r="L2271" s="444">
        <f t="shared" ca="1" si="142"/>
        <v>-2128808132.3239572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-2128808132.3239572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-8870033.8846831545</v>
      </c>
      <c r="L2272" s="444">
        <f t="shared" ca="1" si="142"/>
        <v>-2137678166.2086403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-2137678166.2086403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-8906992.3592026681</v>
      </c>
      <c r="L2273" s="444">
        <f t="shared" ca="1" si="142"/>
        <v>-2146585158.567843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-2146585158.567843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-8944104.8273660131</v>
      </c>
      <c r="L2274" s="444">
        <f t="shared" ca="1" si="142"/>
        <v>-2155529263.3952088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-2155529263.3952088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-8981371.9308133703</v>
      </c>
      <c r="L2275" s="444">
        <f t="shared" ca="1" si="142"/>
        <v>-2164510635.3260221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-2164510635.3260221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-9018794.3138584252</v>
      </c>
      <c r="L2276" s="444">
        <f t="shared" ca="1" si="142"/>
        <v>-2173529429.6398807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-2173529429.6398807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-9056372.6234995034</v>
      </c>
      <c r="L2277" s="444">
        <f t="shared" ca="1" si="142"/>
        <v>-2182585802.2633801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-2182585802.2633801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-9094107.5094307493</v>
      </c>
      <c r="L2278" s="444">
        <f t="shared" ca="1" si="142"/>
        <v>-2191679909.7728109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-2191679909.7728109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-9131999.6240533795</v>
      </c>
      <c r="L2279" s="444">
        <f t="shared" ca="1" si="142"/>
        <v>-2200811909.3968644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-2200811909.3968644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-9170049.6224869341</v>
      </c>
      <c r="L2280" s="444">
        <f t="shared" ca="1" si="142"/>
        <v>-2209981959.0193515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-2209981959.0193515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-9208258.1625806317</v>
      </c>
      <c r="L2281" s="444">
        <f t="shared" ca="1" si="142"/>
        <v>-2219190217.181932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-2219190217.181932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-9246625.9049247168</v>
      </c>
      <c r="L2282" s="444">
        <f t="shared" ca="1" si="142"/>
        <v>-2228436843.0868568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-2228436843.0868568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-9285153.5128619038</v>
      </c>
      <c r="L2283" s="444">
        <f t="shared" ca="1" si="142"/>
        <v>-2237721996.5997186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-2237721996.5997186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-9323841.6524988264</v>
      </c>
      <c r="L2284" s="444">
        <f t="shared" ca="1" si="142"/>
        <v>-2247045838.2522173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-2247045838.2522173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-9362690.9927175716</v>
      </c>
      <c r="L2285" s="444">
        <f t="shared" ca="1" si="142"/>
        <v>-2256408529.244935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-2256408529.244935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-9401702.2051872294</v>
      </c>
      <c r="L2286" s="444">
        <f t="shared" ca="1" si="142"/>
        <v>-2265810231.4501224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-2265810231.4501224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-9440875.9643755089</v>
      </c>
      <c r="L2287" s="444">
        <f t="shared" ca="1" si="142"/>
        <v>-2275251107.4144979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-2275251107.4144979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-9480212.9475604072</v>
      </c>
      <c r="L2288" s="444">
        <f t="shared" ca="1" si="142"/>
        <v>-2284731320.3620582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-2284731320.3620582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-9519713.8348419089</v>
      </c>
      <c r="L2289" s="444">
        <f t="shared" ca="1" si="142"/>
        <v>-2294251034.1968999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-2294251034.1968999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-9559379.3091537487</v>
      </c>
      <c r="L2290" s="444">
        <f t="shared" ca="1" si="142"/>
        <v>-2303810413.5060534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-2303810413.5060534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-9599210.0562752225</v>
      </c>
      <c r="L2291" s="444">
        <f t="shared" ca="1" si="142"/>
        <v>-2313409623.5623288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-2313409623.5623288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-9639206.7648430374</v>
      </c>
      <c r="L2292" s="444">
        <f t="shared" ca="1" si="142"/>
        <v>-2323048830.3271718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-2323048830.3271718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-9679370.126363216</v>
      </c>
      <c r="L2293" s="444">
        <f t="shared" ca="1" si="142"/>
        <v>-2332728200.4535351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-2332728200.4535351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-9719700.835223062</v>
      </c>
      <c r="L2294" s="444">
        <f t="shared" ca="1" si="142"/>
        <v>-2342447901.2887583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-2342447901.2887583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-9760199.5887031592</v>
      </c>
      <c r="L2295" s="444">
        <f t="shared" ca="1" si="142"/>
        <v>-2352208100.8774614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-2352208100.8774614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-9800867.0869894233</v>
      </c>
      <c r="L2296" s="444">
        <f t="shared" ca="1" si="142"/>
        <v>-2362008967.9644508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-2362008967.9644508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-9841704.0331852119</v>
      </c>
      <c r="L2297" s="444">
        <f t="shared" ca="1" si="142"/>
        <v>-2371850671.9976358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-2371850671.9976358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-9882711.1333234832</v>
      </c>
      <c r="L2298" s="444">
        <f t="shared" ca="1" si="142"/>
        <v>-2381733383.1309595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-2381733383.1309595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-9923889.096378997</v>
      </c>
      <c r="L2299" s="444">
        <f t="shared" ca="1" si="142"/>
        <v>-2391657272.2273383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-2391657272.2273383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-9965238.6342805754</v>
      </c>
      <c r="L2300" s="444">
        <f t="shared" ca="1" si="142"/>
        <v>-2401622510.861619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-2401622510.861619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-10006760.461923413</v>
      </c>
      <c r="L2301" s="444">
        <f t="shared" ca="1" si="142"/>
        <v>-2411629271.3235426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-2411629271.3235426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-10048455.297181427</v>
      </c>
      <c r="L2302" s="444">
        <f t="shared" ca="1" si="142"/>
        <v>-2421677726.6207242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-2421677726.6207242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-10090323.860919684</v>
      </c>
      <c r="L2303" s="444">
        <f t="shared" ref="L2303:L2557" ca="1" si="147">I2303-J2303+K2303</f>
        <v>-2431768050.4816437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-2431768050.4816437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-10132366.877006849</v>
      </c>
      <c r="L2304" s="444">
        <f t="shared" ca="1" si="147"/>
        <v>-2441900417.3586507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-2441900417.3586507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-10174585.072327711</v>
      </c>
      <c r="L2305" s="444">
        <f t="shared" ca="1" si="147"/>
        <v>-2452075002.4309783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-2452075002.4309783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-10216979.176795743</v>
      </c>
      <c r="L2306" s="444">
        <f t="shared" ca="1" si="147"/>
        <v>-2462291981.6077743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-2462291981.6077743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-10259549.923365725</v>
      </c>
      <c r="L2307" s="444">
        <f t="shared" ca="1" si="147"/>
        <v>-2472551531.5311399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-2472551531.5311399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-10302298.048046416</v>
      </c>
      <c r="L2308" s="444">
        <f t="shared" ca="1" si="147"/>
        <v>-2482853829.5791864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-2482853829.5791864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-10345224.289913276</v>
      </c>
      <c r="L2309" s="444">
        <f t="shared" ca="1" si="147"/>
        <v>-2493199053.8690996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-2493199053.8690996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-10388329.391121248</v>
      </c>
      <c r="L2310" s="444">
        <f t="shared" ca="1" si="147"/>
        <v>-2503587383.260221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-2503587383.260221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-10431614.096917588</v>
      </c>
      <c r="L2311" s="444">
        <f t="shared" ca="1" si="147"/>
        <v>-2514018997.3571386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-2514018997.3571386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-10475079.155654743</v>
      </c>
      <c r="L2312" s="444">
        <f t="shared" ca="1" si="147"/>
        <v>-2524494076.5127935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-2524494076.5127935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-10518725.318803307</v>
      </c>
      <c r="L2313" s="444">
        <f t="shared" ca="1" si="147"/>
        <v>-2535012801.8315969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-2535012801.8315969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-10562553.340964986</v>
      </c>
      <c r="L2314" s="444">
        <f t="shared" ca="1" si="147"/>
        <v>-2545575355.1725616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-2545575355.1725616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-10606563.979885673</v>
      </c>
      <c r="L2315" s="444">
        <f t="shared" ca="1" si="147"/>
        <v>-2556181919.1524472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-2556181919.1524472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-10650757.996468529</v>
      </c>
      <c r="L2316" s="444">
        <f t="shared" ca="1" si="147"/>
        <v>-2566832677.1489158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-2566832677.1489158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-10695136.154787149</v>
      </c>
      <c r="L2317" s="444">
        <f t="shared" ca="1" si="147"/>
        <v>-2577527813.3037028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-2577527813.3037028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-10739699.222098762</v>
      </c>
      <c r="L2318" s="444">
        <f t="shared" ca="1" si="147"/>
        <v>-2588267512.5258017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-2588267512.5258017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-10784447.968857506</v>
      </c>
      <c r="L2319" s="444">
        <f t="shared" ca="1" si="147"/>
        <v>-2599051960.4946589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-2599051960.4946589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-10829383.168727746</v>
      </c>
      <c r="L2320" s="444">
        <f t="shared" ca="1" si="147"/>
        <v>-2609881343.6633868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-2609881343.6633868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-10874505.598597445</v>
      </c>
      <c r="L2321" s="444">
        <f t="shared" ca="1" si="147"/>
        <v>-2620755849.2619843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-2620755849.2619843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-10919816.038591601</v>
      </c>
      <c r="L2322" s="444">
        <f t="shared" ca="1" si="147"/>
        <v>-2631675665.3005757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-2631675665.3005757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-10965315.272085732</v>
      </c>
      <c r="L2323" s="444">
        <f t="shared" ca="1" si="147"/>
        <v>-2642640980.5726614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-2642640980.5726614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-11011004.085719422</v>
      </c>
      <c r="L2324" s="444">
        <f t="shared" ca="1" si="147"/>
        <v>-2653651984.658381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-2653651984.658381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-11056883.269409921</v>
      </c>
      <c r="L2325" s="444">
        <f t="shared" ca="1" si="147"/>
        <v>-2664708867.9277911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-2664708867.9277911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-11102953.616365796</v>
      </c>
      <c r="L2326" s="444">
        <f t="shared" ca="1" si="147"/>
        <v>-2675811821.544157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-2675811821.544157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-11149215.923100654</v>
      </c>
      <c r="L2327" s="444">
        <f t="shared" ca="1" si="147"/>
        <v>-2686961037.4672575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-2686961037.4672575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-11195670.989446906</v>
      </c>
      <c r="L2328" s="444">
        <f t="shared" ca="1" si="147"/>
        <v>-2698156708.4567046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-2698156708.4567046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-11242319.618569603</v>
      </c>
      <c r="L2329" s="444">
        <f t="shared" ca="1" si="147"/>
        <v>-2709399028.075274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-2709399028.075274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-11289162.616980309</v>
      </c>
      <c r="L2330" s="444">
        <f t="shared" ca="1" si="147"/>
        <v>-2720688190.6922541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-2720688190.6922541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-11336200.794551058</v>
      </c>
      <c r="L2331" s="444">
        <f t="shared" ca="1" si="147"/>
        <v>-2732024391.486805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-2732024391.486805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-11383434.964528354</v>
      </c>
      <c r="L2332" s="444">
        <f t="shared" ca="1" si="147"/>
        <v>-2743407826.4513335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-2743407826.4513335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-11430865.943547223</v>
      </c>
      <c r="L2333" s="444">
        <f t="shared" ca="1" si="147"/>
        <v>-2754838692.3948808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-2754838692.3948808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-11478494.551645337</v>
      </c>
      <c r="L2334" s="444">
        <f t="shared" ca="1" si="147"/>
        <v>-2766317186.9465261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-2766317186.9465261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-11526321.612277191</v>
      </c>
      <c r="L2335" s="444">
        <f t="shared" ca="1" si="147"/>
        <v>-2777843508.5588031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-2777843508.5588031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-11574347.952328347</v>
      </c>
      <c r="L2336" s="444">
        <f t="shared" ca="1" si="147"/>
        <v>-2789417856.5111313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-2789417856.5111313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-11622574.402129713</v>
      </c>
      <c r="L2337" s="444">
        <f t="shared" ca="1" si="147"/>
        <v>-2801040430.9132609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-2801040430.9132609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-11671001.79547192</v>
      </c>
      <c r="L2338" s="444">
        <f t="shared" ca="1" si="147"/>
        <v>-2812711432.7087331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-2812711432.7087331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-11719630.969619721</v>
      </c>
      <c r="L2339" s="444">
        <f t="shared" ca="1" si="147"/>
        <v>-2824431063.6783528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-2824431063.6783528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-11768462.76532647</v>
      </c>
      <c r="L2340" s="444">
        <f t="shared" ca="1" si="147"/>
        <v>-2836199526.4436793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-2836199526.4436793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-11817498.026848665</v>
      </c>
      <c r="L2341" s="444">
        <f t="shared" ca="1" si="147"/>
        <v>-2848017024.4705281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-2848017024.4705281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-11866737.601960534</v>
      </c>
      <c r="L2342" s="444">
        <f t="shared" ca="1" si="147"/>
        <v>-2859883762.0724888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-2859883762.0724888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-11916182.341968704</v>
      </c>
      <c r="L2343" s="444">
        <f t="shared" ca="1" si="147"/>
        <v>-2871799944.4144573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-2871799944.4144573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-11965833.101726905</v>
      </c>
      <c r="L2344" s="444">
        <f t="shared" ca="1" si="147"/>
        <v>-2883765777.5161843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-2883765777.5161843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-12015690.739650767</v>
      </c>
      <c r="L2345" s="444">
        <f t="shared" ca="1" si="147"/>
        <v>-2895781468.2558351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-2895781468.2558351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-12065756.117732646</v>
      </c>
      <c r="L2346" s="444">
        <f t="shared" ca="1" si="147"/>
        <v>-2907847224.3735676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-2907847224.3735676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-12116030.101556532</v>
      </c>
      <c r="L2347" s="444">
        <f t="shared" ca="1" si="147"/>
        <v>-2919963254.4751239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-2919963254.4751239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-12166513.560313016</v>
      </c>
      <c r="L2348" s="444">
        <f t="shared" ca="1" si="147"/>
        <v>-2932129768.0354371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-2932129768.0354371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-12217207.366814321</v>
      </c>
      <c r="L2349" s="444">
        <f t="shared" ca="1" si="147"/>
        <v>-2944346975.4022512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-2944346975.4022512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-12268112.397509379</v>
      </c>
      <c r="L2350" s="444">
        <f t="shared" ca="1" si="147"/>
        <v>-2956615087.7997608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-2956615087.7997608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-12319229.532499004</v>
      </c>
      <c r="L2351" s="444">
        <f t="shared" ca="1" si="147"/>
        <v>-2968934317.3322597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-2968934317.3322597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-12370559.655551082</v>
      </c>
      <c r="L2352" s="444">
        <f t="shared" ca="1" si="147"/>
        <v>-2981304876.9878106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-2981304876.9878106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-12422103.654115878</v>
      </c>
      <c r="L2353" s="444">
        <f t="shared" ca="1" si="147"/>
        <v>-2993726980.6419263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-2993726980.6419263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-12473862.419341359</v>
      </c>
      <c r="L2354" s="444">
        <f t="shared" ca="1" si="147"/>
        <v>-3006200843.0612679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-3006200843.0612679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-12525836.846088616</v>
      </c>
      <c r="L2355" s="444">
        <f t="shared" ca="1" si="147"/>
        <v>-3018726679.9073563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-3018726679.9073563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-12578027.832947318</v>
      </c>
      <c r="L2356" s="444">
        <f t="shared" ca="1" si="147"/>
        <v>-3031304707.7403035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-3031304707.7403035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-12630436.282251265</v>
      </c>
      <c r="L2357" s="444">
        <f t="shared" ca="1" si="147"/>
        <v>-3043935144.0225549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-3043935144.0225549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-12683063.100093979</v>
      </c>
      <c r="L2358" s="444">
        <f t="shared" ca="1" si="147"/>
        <v>-3056618207.1226487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-3056618207.1226487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-12735909.19634437</v>
      </c>
      <c r="L2359" s="444">
        <f t="shared" ca="1" si="147"/>
        <v>-3069354116.3189931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-3069354116.3189931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-12788975.484662471</v>
      </c>
      <c r="L2360" s="444">
        <f t="shared" ca="1" si="147"/>
        <v>-3082143091.8036556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-3082143091.8036556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-12842262.882515231</v>
      </c>
      <c r="L2361" s="444">
        <f t="shared" ca="1" si="147"/>
        <v>-3094985354.6861711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-3094985354.6861711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-12895772.311192378</v>
      </c>
      <c r="L2362" s="444">
        <f t="shared" ca="1" si="147"/>
        <v>-3107881126.9973636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-3107881126.9973636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-12949504.695822349</v>
      </c>
      <c r="L2363" s="444">
        <f t="shared" ca="1" si="147"/>
        <v>-3120830631.6931858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-3120830631.6931858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-13003460.965388274</v>
      </c>
      <c r="L2364" s="444">
        <f t="shared" ca="1" si="147"/>
        <v>-3133834092.6585741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-3133834092.6585741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-13057642.052744059</v>
      </c>
      <c r="L2365" s="444">
        <f t="shared" ca="1" si="147"/>
        <v>-3146891734.711318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-3146891734.711318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-13112048.894630492</v>
      </c>
      <c r="L2366" s="444">
        <f t="shared" ca="1" si="147"/>
        <v>-3160003783.6059484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-3160003783.6059484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-13166682.431691451</v>
      </c>
      <c r="L2367" s="444">
        <f t="shared" ca="1" si="147"/>
        <v>-3173170466.0376401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-3173170466.0376401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-13221543.608490167</v>
      </c>
      <c r="L2368" s="444">
        <f t="shared" ca="1" si="147"/>
        <v>-3186392009.6461301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-3186392009.6461301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-13276633.373525541</v>
      </c>
      <c r="L2369" s="444">
        <f t="shared" ca="1" si="147"/>
        <v>-3199668643.0196557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-3199668643.0196557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-13331952.679248566</v>
      </c>
      <c r="L2370" s="444">
        <f t="shared" ca="1" si="147"/>
        <v>-3213000595.698904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-3213000595.698904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-13387502.482078766</v>
      </c>
      <c r="L2371" s="444">
        <f t="shared" ca="1" si="147"/>
        <v>-3226388098.1809826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-3226388098.1809826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-13443283.742420761</v>
      </c>
      <c r="L2372" s="444">
        <f t="shared" ca="1" si="147"/>
        <v>-3239831381.9234033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-3239831381.9234033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-13499297.424680846</v>
      </c>
      <c r="L2373" s="444">
        <f t="shared" ca="1" si="147"/>
        <v>-3253330679.348084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-3253330679.348084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-13555544.497283682</v>
      </c>
      <c r="L2374" s="444">
        <f t="shared" ca="1" si="147"/>
        <v>-3266886223.8453674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-3266886223.8453674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-13612025.932689032</v>
      </c>
      <c r="L2375" s="444">
        <f t="shared" ca="1" si="147"/>
        <v>-3280498249.7780566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-3280498249.7780566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-13668742.70740857</v>
      </c>
      <c r="L2376" s="444">
        <f t="shared" ca="1" si="147"/>
        <v>-3294166992.485465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-3294166992.485465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-13725695.80202277</v>
      </c>
      <c r="L2377" s="444">
        <f t="shared" ca="1" si="147"/>
        <v>-3307892688.287488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-3307892688.287488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-13782886.201197866</v>
      </c>
      <c r="L2378" s="444">
        <f t="shared" ca="1" si="147"/>
        <v>-3321675574.4886861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-3321675574.4886861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-13840314.893702859</v>
      </c>
      <c r="L2379" s="444">
        <f t="shared" ca="1" si="147"/>
        <v>-3335515889.3823891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-3335515889.3823891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-13897982.872426622</v>
      </c>
      <c r="L2380" s="444">
        <f t="shared" ca="1" si="147"/>
        <v>-3349413872.2548156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-3349413872.2548156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-13955891.134395065</v>
      </c>
      <c r="L2381" s="444">
        <f t="shared" ca="1" si="147"/>
        <v>-3363369763.3892107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-3363369763.3892107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-14014040.680788377</v>
      </c>
      <c r="L2382" s="444">
        <f t="shared" ca="1" si="147"/>
        <v>-3377383804.0699992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-3377383804.0699992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-14072432.51695833</v>
      </c>
      <c r="L2383" s="444">
        <f t="shared" ca="1" si="147"/>
        <v>-3391456236.5869575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-3391456236.5869575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-14131067.652445655</v>
      </c>
      <c r="L2384" s="444">
        <f t="shared" ca="1" si="147"/>
        <v>-3405587304.2394032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-3405587304.2394032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-14189947.100997511</v>
      </c>
      <c r="L2385" s="444">
        <f t="shared" ca="1" si="147"/>
        <v>-3419777251.3404007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-3419777251.3404007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-14249071.880585002</v>
      </c>
      <c r="L2386" s="444">
        <f t="shared" ca="1" si="147"/>
        <v>-3434026323.2209859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-3434026323.2209859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-14308443.013420772</v>
      </c>
      <c r="L2387" s="444">
        <f t="shared" ca="1" si="147"/>
        <v>-3448334766.2344065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-3448334766.2344065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-14368061.525976691</v>
      </c>
      <c r="L2388" s="444">
        <f t="shared" ca="1" si="147"/>
        <v>-3462702827.7603831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-3462702827.7603831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-14427928.449001595</v>
      </c>
      <c r="L2389" s="444">
        <f t="shared" ca="1" si="147"/>
        <v>-3477130756.2093849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-3477130756.2093849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-14488044.817539103</v>
      </c>
      <c r="L2390" s="444">
        <f t="shared" ca="1" si="147"/>
        <v>-3491618801.0269241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-3491618801.0269241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-14548411.67094552</v>
      </c>
      <c r="L2391" s="444">
        <f t="shared" ca="1" si="147"/>
        <v>-3506167212.6978698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-3506167212.6978698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-14609030.052907791</v>
      </c>
      <c r="L2392" s="444">
        <f t="shared" ca="1" si="147"/>
        <v>-3520776242.7507777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-3520776242.7507777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-14669901.011461573</v>
      </c>
      <c r="L2393" s="444">
        <f t="shared" ca="1" si="147"/>
        <v>-3535446143.7622395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-3535446143.7622395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-14731025.599009331</v>
      </c>
      <c r="L2394" s="444">
        <f t="shared" ca="1" si="147"/>
        <v>-3550177169.361249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-3550177169.361249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-14792404.872338537</v>
      </c>
      <c r="L2395" s="444">
        <f t="shared" ca="1" si="147"/>
        <v>-3564969574.2335877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-3564969574.2335877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-14854039.892639948</v>
      </c>
      <c r="L2396" s="444">
        <f t="shared" ca="1" si="147"/>
        <v>-3579823614.1262279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-3579823614.1262279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-14915931.725525947</v>
      </c>
      <c r="L2397" s="444">
        <f t="shared" ca="1" si="147"/>
        <v>-3594739545.8517537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-3594739545.8517537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-14978081.441048972</v>
      </c>
      <c r="L2398" s="444">
        <f t="shared" ca="1" si="147"/>
        <v>-3609717627.2928028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-3609717627.2928028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-15040490.113720011</v>
      </c>
      <c r="L2399" s="444">
        <f t="shared" ca="1" si="147"/>
        <v>-3624758117.4065228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-3624758117.4065228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-15103158.822527178</v>
      </c>
      <c r="L2400" s="444">
        <f t="shared" ca="1" si="147"/>
        <v>-3639861276.2290502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-3639861276.2290502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-15166088.650954375</v>
      </c>
      <c r="L2401" s="444">
        <f t="shared" ca="1" si="147"/>
        <v>-3655027364.8800044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-3655027364.8800044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-15229280.687000016</v>
      </c>
      <c r="L2402" s="444">
        <f t="shared" ca="1" si="147"/>
        <v>-3670256645.5670042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-3670256645.5670042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-15292736.02319585</v>
      </c>
      <c r="L2403" s="444">
        <f t="shared" ca="1" si="147"/>
        <v>-3685549381.5901999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-3685549381.5901999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-15356455.756625835</v>
      </c>
      <c r="L2404" s="444">
        <f t="shared" ca="1" si="147"/>
        <v>-3700905837.3468256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-3700905837.3468256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-15420440.988945106</v>
      </c>
      <c r="L2405" s="444">
        <f t="shared" ca="1" si="147"/>
        <v>-3716326278.3357706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-3716326278.3357706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-15484692.826399041</v>
      </c>
      <c r="L2406" s="444">
        <f t="shared" ca="1" si="147"/>
        <v>-3731810971.1621695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-3731810971.1621695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-15549212.379842371</v>
      </c>
      <c r="L2407" s="444">
        <f t="shared" ca="1" si="147"/>
        <v>-3747360183.5420117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-3747360183.5420117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-15614000.764758382</v>
      </c>
      <c r="L2408" s="444">
        <f t="shared" ca="1" si="147"/>
        <v>-3762974184.3067703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-3762974184.3067703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-15679059.10127821</v>
      </c>
      <c r="L2409" s="444">
        <f t="shared" ca="1" si="147"/>
        <v>-3778653243.4080486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-3778653243.4080486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-15744388.514200203</v>
      </c>
      <c r="L2410" s="444">
        <f t="shared" ca="1" si="147"/>
        <v>-3794397631.9222488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-3794397631.9222488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-15809990.13300937</v>
      </c>
      <c r="L2411" s="444">
        <f t="shared" ca="1" si="147"/>
        <v>-3810207622.0552583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-3810207622.0552583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-15875865.091896908</v>
      </c>
      <c r="L2412" s="444">
        <f t="shared" ca="1" si="147"/>
        <v>-3826083487.1471553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-3826083487.1471553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-15942014.529779814</v>
      </c>
      <c r="L2413" s="444">
        <f t="shared" ca="1" si="147"/>
        <v>-3842025501.6769352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-3842025501.6769352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-16008439.590320563</v>
      </c>
      <c r="L2414" s="444">
        <f t="shared" ca="1" si="147"/>
        <v>-3858033941.2672558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-3858033941.2672558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-16075141.421946898</v>
      </c>
      <c r="L2415" s="444">
        <f t="shared" ca="1" si="147"/>
        <v>-3874109082.6892028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-3874109082.6892028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-16142121.177871676</v>
      </c>
      <c r="L2416" s="444">
        <f t="shared" ca="1" si="147"/>
        <v>-3890251203.8670745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-3890251203.8670745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-16209380.01611281</v>
      </c>
      <c r="L2417" s="444">
        <f t="shared" ca="1" si="147"/>
        <v>-3906460583.8831873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-3906460583.8831873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-16276919.099513283</v>
      </c>
      <c r="L2418" s="444">
        <f t="shared" ca="1" si="147"/>
        <v>-3922737502.9827003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-3922737502.9827003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-16344739.595761249</v>
      </c>
      <c r="L2419" s="444">
        <f t="shared" ca="1" si="147"/>
        <v>-3939082242.5784616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-3939082242.5784616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-16412842.677410256</v>
      </c>
      <c r="L2420" s="444">
        <f t="shared" ca="1" si="147"/>
        <v>-3955495085.2558718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-3955495085.2558718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-16481229.521899465</v>
      </c>
      <c r="L2421" s="444">
        <f t="shared" ca="1" si="147"/>
        <v>-3971976314.7777715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-3971976314.7777715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-16549901.311574047</v>
      </c>
      <c r="L2422" s="444">
        <f t="shared" ca="1" si="147"/>
        <v>-3988526216.0893455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-3988526216.0893455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-16618859.233705608</v>
      </c>
      <c r="L2423" s="444">
        <f t="shared" ca="1" si="147"/>
        <v>-4005145075.323051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-4005145075.323051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-16688104.48051271</v>
      </c>
      <c r="L2424" s="444">
        <f t="shared" ca="1" si="147"/>
        <v>-4021833179.8035636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-4021833179.8035636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-16757638.249181513</v>
      </c>
      <c r="L2425" s="444">
        <f t="shared" ca="1" si="147"/>
        <v>-4038590818.0527453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-4038590818.0527453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-16827461.741886441</v>
      </c>
      <c r="L2426" s="444">
        <f t="shared" ca="1" si="147"/>
        <v>-4055418279.794632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-4055418279.794632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-16897576.165810965</v>
      </c>
      <c r="L2427" s="444">
        <f t="shared" ca="1" si="147"/>
        <v>-4072315855.960443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-4072315855.960443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-16967982.733168513</v>
      </c>
      <c r="L2428" s="444">
        <f t="shared" ca="1" si="147"/>
        <v>-4089283838.6936116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-4089283838.6936116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-17038682.661223382</v>
      </c>
      <c r="L2429" s="444">
        <f t="shared" ca="1" si="147"/>
        <v>-4106322521.354835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-4106322521.354835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-17109677.172311813</v>
      </c>
      <c r="L2430" s="444">
        <f t="shared" ca="1" si="147"/>
        <v>-4123432198.5271468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-4123432198.5271468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-17180967.493863113</v>
      </c>
      <c r="L2431" s="444">
        <f t="shared" ca="1" si="147"/>
        <v>-4140613166.0210099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-4140613166.0210099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-17252554.858420875</v>
      </c>
      <c r="L2432" s="444">
        <f t="shared" ca="1" si="147"/>
        <v>-4157865720.8794308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-4157865720.8794308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-17324440.503664292</v>
      </c>
      <c r="L2433" s="444">
        <f t="shared" ca="1" si="147"/>
        <v>-4175190161.3830953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-4175190161.3830953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-17396625.672429565</v>
      </c>
      <c r="L2434" s="444">
        <f t="shared" ca="1" si="147"/>
        <v>-4192586787.0555248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-4192586787.0555248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-17469111.612731352</v>
      </c>
      <c r="L2435" s="444">
        <f t="shared" ca="1" si="147"/>
        <v>-4210055898.6682563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-4210055898.6682563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-17541899.5777844</v>
      </c>
      <c r="L2436" s="444">
        <f t="shared" ca="1" si="147"/>
        <v>-4227597798.2460408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-4227597798.2460408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-17614990.826025169</v>
      </c>
      <c r="L2437" s="444">
        <f t="shared" ca="1" si="147"/>
        <v>-4245212789.0720658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-4245212789.0720658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-17688386.621133607</v>
      </c>
      <c r="L2438" s="444">
        <f t="shared" ca="1" si="147"/>
        <v>-4262901175.6931996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-4262901175.6931996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-17762088.232054997</v>
      </c>
      <c r="L2439" s="444">
        <f t="shared" ca="1" si="147"/>
        <v>-4280663263.9252548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-4280663263.9252548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-17836096.933021896</v>
      </c>
      <c r="L2440" s="444">
        <f t="shared" ca="1" si="147"/>
        <v>-4298499360.8582764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-4298499360.8582764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-17910414.003576152</v>
      </c>
      <c r="L2441" s="444">
        <f t="shared" ca="1" si="147"/>
        <v>-4316409774.8618526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-4316409774.8618526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-17985040.728591051</v>
      </c>
      <c r="L2442" s="444">
        <f t="shared" ca="1" si="147"/>
        <v>-4334394815.5904436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-4334394815.5904436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-18059978.398293514</v>
      </c>
      <c r="L2443" s="444">
        <f t="shared" ca="1" si="147"/>
        <v>-4352454793.9887371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-4352454793.9887371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-18135228.308286406</v>
      </c>
      <c r="L2444" s="444">
        <f t="shared" ca="1" si="147"/>
        <v>-4370590022.2970238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-4370590022.2970238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-18210791.759570934</v>
      </c>
      <c r="L2445" s="444">
        <f t="shared" ca="1" si="147"/>
        <v>-4388800814.0565948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-4388800814.0565948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-18286670.058569144</v>
      </c>
      <c r="L2446" s="444">
        <f t="shared" ca="1" si="147"/>
        <v>-4407087484.1151638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-4407087484.1151638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-18362864.517146517</v>
      </c>
      <c r="L2447" s="444">
        <f t="shared" ca="1" si="147"/>
        <v>-4425450348.6323099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-4425450348.6323099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-18439376.452634625</v>
      </c>
      <c r="L2448" s="444">
        <f t="shared" ca="1" si="147"/>
        <v>-4443889725.0849447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-4443889725.0849447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-18516207.187853936</v>
      </c>
      <c r="L2449" s="444">
        <f t="shared" ca="1" si="147"/>
        <v>-4462405932.2727985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-4462405932.2727985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-18593358.051136661</v>
      </c>
      <c r="L2450" s="444">
        <f t="shared" ca="1" si="147"/>
        <v>-4480999290.3239355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-4480999290.3239355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-18670830.376349732</v>
      </c>
      <c r="L2451" s="444">
        <f t="shared" ca="1" si="147"/>
        <v>-4499670120.700285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-4499670120.700285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-18748625.502917852</v>
      </c>
      <c r="L2452" s="444">
        <f t="shared" ca="1" si="147"/>
        <v>-4518418746.2032032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-4518418746.2032032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-18826744.775846679</v>
      </c>
      <c r="L2453" s="444">
        <f t="shared" ca="1" si="147"/>
        <v>-4537245490.9790497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-4537245490.9790497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-18905189.54574604</v>
      </c>
      <c r="L2454" s="444">
        <f t="shared" ca="1" si="147"/>
        <v>-4556150680.5247955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-4556150680.5247955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-18983961.168853313</v>
      </c>
      <c r="L2455" s="444">
        <f t="shared" ca="1" si="147"/>
        <v>-4575134641.6936493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-4575134641.6936493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-19063061.007056873</v>
      </c>
      <c r="L2456" s="444">
        <f t="shared" ca="1" si="147"/>
        <v>-4594197702.7007065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-4594197702.7007065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-19142490.427919611</v>
      </c>
      <c r="L2457" s="444">
        <f t="shared" ca="1" si="147"/>
        <v>-4613340193.1286259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-4613340193.1286259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-19222250.804702606</v>
      </c>
      <c r="L2458" s="444">
        <f t="shared" ca="1" si="147"/>
        <v>-4632562443.9333286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-4632562443.9333286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-19302343.516388871</v>
      </c>
      <c r="L2459" s="444">
        <f t="shared" ca="1" si="147"/>
        <v>-4651864787.4497175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-4651864787.4497175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-19382769.947707158</v>
      </c>
      <c r="L2460" s="444">
        <f t="shared" ca="1" si="147"/>
        <v>-4671247557.3974247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-4671247557.3974247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-19463531.489155937</v>
      </c>
      <c r="L2461" s="444">
        <f t="shared" ca="1" si="147"/>
        <v>-4690711088.8865805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-4690711088.8865805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-19544629.537027419</v>
      </c>
      <c r="L2462" s="444">
        <f t="shared" ca="1" si="147"/>
        <v>-4710255718.4236078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-4710255718.4236078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-19626065.493431699</v>
      </c>
      <c r="L2463" s="444">
        <f t="shared" ca="1" si="147"/>
        <v>-4729881783.9170399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-4729881783.9170399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-19707840.766321</v>
      </c>
      <c r="L2464" s="444">
        <f t="shared" ca="1" si="147"/>
        <v>-4749589624.6833611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-4749589624.6833611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-19789956.769514006</v>
      </c>
      <c r="L2465" s="444">
        <f t="shared" ca="1" si="147"/>
        <v>-4769379581.4528751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-4769379581.4528751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-19872414.922720313</v>
      </c>
      <c r="L2466" s="444">
        <f t="shared" ca="1" si="147"/>
        <v>-4789251996.3755951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-4789251996.3755951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-19955216.651564978</v>
      </c>
      <c r="L2467" s="444">
        <f t="shared" ca="1" si="147"/>
        <v>-4809207213.0271597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-4809207213.0271597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-20038363.387613166</v>
      </c>
      <c r="L2468" s="444">
        <f t="shared" ca="1" si="147"/>
        <v>-4829245576.414773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-4829245576.414773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-20121856.568394888</v>
      </c>
      <c r="L2469" s="444">
        <f t="shared" ca="1" si="147"/>
        <v>-4849367432.9831676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-4849367432.9831676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-20205697.637429863</v>
      </c>
      <c r="L2470" s="444">
        <f t="shared" ca="1" si="147"/>
        <v>-4869573130.6205978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-4869573130.6205978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-20289888.044252492</v>
      </c>
      <c r="L2471" s="444">
        <f t="shared" ca="1" si="147"/>
        <v>-4889863018.6648502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-4889863018.6648502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-20374429.244436875</v>
      </c>
      <c r="L2472" s="444">
        <f t="shared" ca="1" si="147"/>
        <v>-4910237447.9092875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-4910237447.9092875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-20459322.699622031</v>
      </c>
      <c r="L2473" s="444">
        <f t="shared" ca="1" si="147"/>
        <v>-4930696770.6089096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-4930696770.6089096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-20544569.877537124</v>
      </c>
      <c r="L2474" s="444">
        <f t="shared" ca="1" si="147"/>
        <v>-4951241340.4864464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-4951241340.4864464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-20630172.25202686</v>
      </c>
      <c r="L2475" s="444">
        <f t="shared" ca="1" si="147"/>
        <v>-4971871512.7384729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-4971871512.7384729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-20716131.303076971</v>
      </c>
      <c r="L2476" s="444">
        <f t="shared" ca="1" si="147"/>
        <v>-4992587644.0415497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-4992587644.0415497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-20802448.516839791</v>
      </c>
      <c r="L2477" s="444">
        <f t="shared" ca="1" si="147"/>
        <v>-5013390092.5583897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-5013390092.5583897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-20889125.385659955</v>
      </c>
      <c r="L2478" s="444">
        <f t="shared" ca="1" si="147"/>
        <v>-5034279217.9440498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-5034279217.9440498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-20976163.408100206</v>
      </c>
      <c r="L2479" s="444">
        <f t="shared" ca="1" si="147"/>
        <v>-5055255381.35215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-5055255381.35215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-21063564.08896729</v>
      </c>
      <c r="L2480" s="444">
        <f t="shared" ca="1" si="147"/>
        <v>-5076318945.4411173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-5076318945.4411173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-21151328.939337987</v>
      </c>
      <c r="L2481" s="444">
        <f t="shared" ca="1" si="147"/>
        <v>-5097470274.380455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-5097470274.380455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-21239459.476585228</v>
      </c>
      <c r="L2482" s="444">
        <f t="shared" ca="1" si="147"/>
        <v>-5118709733.8570404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-5118709733.8570404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-21327957.224404335</v>
      </c>
      <c r="L2483" s="444">
        <f t="shared" ca="1" si="147"/>
        <v>-5140037691.0814447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-5140037691.0814447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-21416823.712839354</v>
      </c>
      <c r="L2484" s="444">
        <f t="shared" ca="1" si="147"/>
        <v>-5161454514.7942839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-5161454514.7942839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-21506060.478309516</v>
      </c>
      <c r="L2485" s="444">
        <f t="shared" ca="1" si="147"/>
        <v>-5182960575.2725935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-5182960575.2725935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-21595669.063635807</v>
      </c>
      <c r="L2486" s="444">
        <f t="shared" ca="1" si="147"/>
        <v>-5204556244.3362293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-5204556244.3362293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-21685651.018067621</v>
      </c>
      <c r="L2487" s="444">
        <f t="shared" ca="1" si="147"/>
        <v>-5226241895.3542967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-5226241895.3542967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-21776007.897309568</v>
      </c>
      <c r="L2488" s="444">
        <f t="shared" ca="1" si="147"/>
        <v>-5248017903.251606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-5248017903.251606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-21866741.263548359</v>
      </c>
      <c r="L2489" s="444">
        <f t="shared" ca="1" si="147"/>
        <v>-5269884644.5151539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-5269884644.5151539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-21957852.685479809</v>
      </c>
      <c r="L2490" s="444">
        <f t="shared" ca="1" si="147"/>
        <v>-5291842497.200634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-5291842497.200634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-22049343.738335975</v>
      </c>
      <c r="L2491" s="444">
        <f t="shared" ca="1" si="147"/>
        <v>-5313891840.9389696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-5313891840.9389696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-22141216.003912374</v>
      </c>
      <c r="L2492" s="444">
        <f t="shared" ca="1" si="147"/>
        <v>-5336033056.9428816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-5336033056.9428816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-22233471.070595339</v>
      </c>
      <c r="L2493" s="444">
        <f t="shared" ca="1" si="147"/>
        <v>-5358266528.0134773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-5358266528.0134773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-22326110.53338949</v>
      </c>
      <c r="L2494" s="444">
        <f t="shared" ca="1" si="147"/>
        <v>-5380592638.5468664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-5380592638.5468664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-22419135.993945278</v>
      </c>
      <c r="L2495" s="444">
        <f t="shared" ca="1" si="147"/>
        <v>-5403011774.5408115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-5403011774.5408115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-22512549.060586713</v>
      </c>
      <c r="L2496" s="444">
        <f t="shared" ca="1" si="147"/>
        <v>-5425524323.6013985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-5425524323.6013985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-22606351.348339159</v>
      </c>
      <c r="L2497" s="444">
        <f t="shared" ca="1" si="147"/>
        <v>-5448130674.9497375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-5448130674.9497375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-22700544.47895724</v>
      </c>
      <c r="L2498" s="444">
        <f t="shared" ca="1" si="147"/>
        <v>-5470831219.4286947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-5470831219.4286947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-22795130.080952894</v>
      </c>
      <c r="L2499" s="444">
        <f t="shared" ca="1" si="147"/>
        <v>-5493626349.5096474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-5493626349.5096474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-22890109.789623529</v>
      </c>
      <c r="L2500" s="444">
        <f t="shared" ca="1" si="147"/>
        <v>-5516516459.2992706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-5516516459.2992706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-22985485.247080293</v>
      </c>
      <c r="L2501" s="444">
        <f t="shared" ca="1" si="147"/>
        <v>-5539501944.5463505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-5539501944.5463505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-23081258.102276459</v>
      </c>
      <c r="L2502" s="444">
        <f t="shared" ca="1" si="147"/>
        <v>-5562583202.6486273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-5562583202.6486273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-23177430.011035945</v>
      </c>
      <c r="L2503" s="444">
        <f t="shared" ca="1" si="147"/>
        <v>-5585760632.6596632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-5585760632.6596632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-23274002.63608193</v>
      </c>
      <c r="L2504" s="444">
        <f t="shared" ca="1" si="147"/>
        <v>-5609034635.2957449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-5609034635.2957449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-23370977.647065602</v>
      </c>
      <c r="L2505" s="444">
        <f t="shared" ca="1" si="147"/>
        <v>-5632405612.9428101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-5632405612.9428101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-23468356.720595043</v>
      </c>
      <c r="L2506" s="444">
        <f t="shared" ca="1" si="147"/>
        <v>-5655873969.6634054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-5655873969.6634054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-23566141.540264189</v>
      </c>
      <c r="L2507" s="444">
        <f t="shared" ca="1" si="147"/>
        <v>-5679440111.2036695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-5679440111.2036695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-23664333.796681955</v>
      </c>
      <c r="L2508" s="444">
        <f t="shared" ca="1" si="147"/>
        <v>-5703104445.0003519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-5703104445.0003519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-23762935.187501468</v>
      </c>
      <c r="L2509" s="444">
        <f t="shared" ca="1" si="147"/>
        <v>-5726867380.1878538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-5726867380.1878538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-23861947.417449392</v>
      </c>
      <c r="L2510" s="444">
        <f t="shared" ca="1" si="147"/>
        <v>-5750729327.6053028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-5750729327.6053028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-23961372.198355429</v>
      </c>
      <c r="L2511" s="444">
        <f t="shared" ca="1" si="147"/>
        <v>-5774690699.8036585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-5774690699.8036585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-24061211.249181911</v>
      </c>
      <c r="L2512" s="444">
        <f t="shared" ca="1" si="147"/>
        <v>-5798751911.0528402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-5798751911.0528402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-24161466.296053499</v>
      </c>
      <c r="L2513" s="444">
        <f t="shared" ca="1" si="147"/>
        <v>-5822913377.3488941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-5822913377.3488941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-24262139.07228706</v>
      </c>
      <c r="L2514" s="444">
        <f t="shared" ca="1" si="147"/>
        <v>-5847175516.4211807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-5847175516.4211807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-24363231.318421587</v>
      </c>
      <c r="L2515" s="444">
        <f t="shared" ca="1" si="147"/>
        <v>-5871538747.7396021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-5871538747.7396021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-24464744.782248341</v>
      </c>
      <c r="L2516" s="444">
        <f t="shared" ca="1" si="147"/>
        <v>-5896003492.5218506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-5896003492.5218506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-24566681.218841042</v>
      </c>
      <c r="L2517" s="444">
        <f t="shared" ca="1" si="147"/>
        <v>-5920570173.7406912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-5920570173.7406912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-24669042.390586212</v>
      </c>
      <c r="L2518" s="444">
        <f t="shared" ca="1" si="147"/>
        <v>-5945239216.1312771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-5945239216.1312771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-24771830.067213655</v>
      </c>
      <c r="L2519" s="444">
        <f t="shared" ca="1" si="147"/>
        <v>-5970011046.1984911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-5970011046.1984911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-24875046.025827046</v>
      </c>
      <c r="L2520" s="444">
        <f t="shared" ca="1" si="147"/>
        <v>-5994886092.2243185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-5994886092.2243185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-24978692.050934661</v>
      </c>
      <c r="L2521" s="444">
        <f t="shared" ca="1" si="147"/>
        <v>-6019864784.2752533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-6019864784.2752533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-25082769.93448022</v>
      </c>
      <c r="L2522" s="444">
        <f t="shared" ca="1" si="147"/>
        <v>-6044947554.209734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-6044947554.209734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-25187281.475873891</v>
      </c>
      <c r="L2523" s="444">
        <f t="shared" ca="1" si="147"/>
        <v>-6070134835.6856079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-6070134835.6856079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-25292228.482023366</v>
      </c>
      <c r="L2524" s="444">
        <f t="shared" ca="1" si="147"/>
        <v>-6095427064.1676311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-6095427064.1676311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-25397612.767365128</v>
      </c>
      <c r="L2525" s="444">
        <f t="shared" ca="1" si="147"/>
        <v>-6120824676.9349966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-6120824676.9349966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-25503436.153895818</v>
      </c>
      <c r="L2526" s="444">
        <f t="shared" ca="1" si="147"/>
        <v>-6146328113.088892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-6146328113.088892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-25609700.471203715</v>
      </c>
      <c r="L2527" s="444">
        <f t="shared" ca="1" si="147"/>
        <v>-6171937813.5600958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-6171937813.5600958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-25716407.556500398</v>
      </c>
      <c r="L2528" s="444">
        <f t="shared" ca="1" si="147"/>
        <v>-6197654221.1165962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-6197654221.1165962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-25823559.254652485</v>
      </c>
      <c r="L2529" s="444">
        <f t="shared" ca="1" si="147"/>
        <v>-6223477780.3712482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-6223477780.3712482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-25931157.418213535</v>
      </c>
      <c r="L2530" s="444">
        <f t="shared" ca="1" si="147"/>
        <v>-6249408937.7894621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-6249408937.7894621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-26039203.907456093</v>
      </c>
      <c r="L2531" s="444">
        <f t="shared" ca="1" si="147"/>
        <v>-6275448141.6969185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-6275448141.6969185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-26147700.590403825</v>
      </c>
      <c r="L2532" s="444">
        <f t="shared" ca="1" si="147"/>
        <v>-6301595842.287322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-6301595842.287322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-26256649.342863843</v>
      </c>
      <c r="L2533" s="444">
        <f t="shared" ca="1" si="147"/>
        <v>-6327852491.6301861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-6327852491.6301861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-26366052.048459109</v>
      </c>
      <c r="L2534" s="444">
        <f t="shared" ca="1" si="147"/>
        <v>-6354218543.6786451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-6354218543.6786451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-26475910.59866102</v>
      </c>
      <c r="L2535" s="444">
        <f t="shared" ca="1" si="147"/>
        <v>-6380694454.2773066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-6380694454.2773066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-26586226.892822109</v>
      </c>
      <c r="L2536" s="444">
        <f t="shared" ca="1" si="147"/>
        <v>-6407280681.1701288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-6407280681.1701288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-26697002.838208869</v>
      </c>
      <c r="L2537" s="444">
        <f t="shared" ca="1" si="147"/>
        <v>-6433977684.008338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-6433977684.008338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-26808240.35003474</v>
      </c>
      <c r="L2538" s="444">
        <f t="shared" ca="1" si="147"/>
        <v>-6460785924.3583727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-6460785924.3583727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-26919941.351493221</v>
      </c>
      <c r="L2539" s="444">
        <f t="shared" ca="1" si="147"/>
        <v>-6487705865.7098656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-6487705865.7098656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-27032107.773791105</v>
      </c>
      <c r="L2540" s="444">
        <f t="shared" ca="1" si="147"/>
        <v>-6514737973.4836569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-6514737973.4836569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-27144741.556181904</v>
      </c>
      <c r="L2541" s="444">
        <f t="shared" ca="1" si="147"/>
        <v>-6541882715.0398388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-6541882715.0398388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-27257844.645999327</v>
      </c>
      <c r="L2542" s="444">
        <f t="shared" ca="1" si="147"/>
        <v>-6569140559.6858377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-6569140559.6858377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-27371418.998690989</v>
      </c>
      <c r="L2543" s="444">
        <f t="shared" ca="1" si="147"/>
        <v>-6596511978.6845284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-6596511978.6845284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-27485466.577852201</v>
      </c>
      <c r="L2544" s="444">
        <f t="shared" ca="1" si="147"/>
        <v>-6623997445.2623806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-6623997445.2623806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-27599989.355259918</v>
      </c>
      <c r="L2545" s="444">
        <f t="shared" ca="1" si="147"/>
        <v>-6651597434.6176405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-6651597434.6176405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-27714989.310906835</v>
      </c>
      <c r="L2546" s="444">
        <f t="shared" ca="1" si="147"/>
        <v>-6679312423.9285469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-6679312423.9285469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-27830468.433035612</v>
      </c>
      <c r="L2547" s="444">
        <f t="shared" ca="1" si="147"/>
        <v>-6707142892.3615828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-6707142892.3615828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-27946428.718173262</v>
      </c>
      <c r="L2548" s="444">
        <f t="shared" ca="1" si="147"/>
        <v>-6735089321.0797558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-6735089321.0797558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-28062872.171165649</v>
      </c>
      <c r="L2549" s="444">
        <f t="shared" ca="1" si="147"/>
        <v>-6763152193.2509212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-6763152193.2509212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-28179800.805212166</v>
      </c>
      <c r="L2550" s="444">
        <f t="shared" ca="1" si="147"/>
        <v>-6791331994.0561333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-6791331994.0561333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-28297216.641900554</v>
      </c>
      <c r="L2551" s="444">
        <f t="shared" ca="1" si="147"/>
        <v>-6819629210.6980343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-6819629210.6980343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-28415121.711241808</v>
      </c>
      <c r="L2552" s="444">
        <f t="shared" ca="1" si="147"/>
        <v>-6848044332.409276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-6848044332.409276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-28533518.051705316</v>
      </c>
      <c r="L2553" s="444">
        <f t="shared" ca="1" si="147"/>
        <v>-6876577850.4609814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-6876577850.4609814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-28652407.710254084</v>
      </c>
      <c r="L2554" s="444">
        <f t="shared" ca="1" si="147"/>
        <v>-6905230258.1712351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-6905230258.1712351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-28771792.742380142</v>
      </c>
      <c r="L2555" s="444">
        <f t="shared" ca="1" si="147"/>
        <v>-6934002050.9136152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-6934002050.9136152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-28891675.212140057</v>
      </c>
      <c r="L2556" s="444">
        <f t="shared" ca="1" si="147"/>
        <v>-6962893726.1257553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-6962893726.1257553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-29012057.192190647</v>
      </c>
      <c r="L2557" s="444">
        <f t="shared" ca="1" si="147"/>
        <v>-6991905783.3179455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-6991905783.3179455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-29132940.763824776</v>
      </c>
      <c r="L2558" s="444">
        <f t="shared" ref="L2558:L2812" ca="1" si="152">I2558-J2558+K2558</f>
        <v>-7021038724.0817699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-7021038724.0817699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-29254328.017007373</v>
      </c>
      <c r="L2559" s="444">
        <f t="shared" ca="1" si="152"/>
        <v>-7050293052.0987778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-7050293052.0987778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-29376221.050411571</v>
      </c>
      <c r="L2560" s="444">
        <f t="shared" ca="1" si="152"/>
        <v>-7079669273.149189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-7079669273.149189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-29498621.971454952</v>
      </c>
      <c r="L2561" s="444">
        <f t="shared" ca="1" si="152"/>
        <v>-7109167895.1206436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-7109167895.1206436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-29621532.896336015</v>
      </c>
      <c r="L2562" s="444">
        <f t="shared" ca="1" si="152"/>
        <v>-7138789428.0169792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-7138789428.0169792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-29744955.95007075</v>
      </c>
      <c r="L2563" s="444">
        <f t="shared" ca="1" si="152"/>
        <v>-7168534383.9670496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-7168534383.9670496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-29868893.266529374</v>
      </c>
      <c r="L2564" s="444">
        <f t="shared" ca="1" si="152"/>
        <v>-7198403277.2335787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-7198403277.2335787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-29993346.98847324</v>
      </c>
      <c r="L2565" s="444">
        <f t="shared" ca="1" si="152"/>
        <v>-7228396624.2220516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-7228396624.2220516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-30118319.267591882</v>
      </c>
      <c r="L2566" s="444">
        <f t="shared" ca="1" si="152"/>
        <v>-7258514943.4896431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-7258514943.4896431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-30243812.264540181</v>
      </c>
      <c r="L2567" s="444">
        <f t="shared" ca="1" si="152"/>
        <v>-7288758755.7541828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-7288758755.7541828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-30369828.148975756</v>
      </c>
      <c r="L2568" s="444">
        <f t="shared" ca="1" si="152"/>
        <v>-7319128583.9031582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-7319128583.9031582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-30496369.099596493</v>
      </c>
      <c r="L2569" s="444">
        <f t="shared" ca="1" si="152"/>
        <v>-7349624953.0027542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-7349624953.0027542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-30623437.304178145</v>
      </c>
      <c r="L2570" s="444">
        <f t="shared" ca="1" si="152"/>
        <v>-7380248390.3069324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-7380248390.3069324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-30751034.959612213</v>
      </c>
      <c r="L2571" s="444">
        <f t="shared" ca="1" si="152"/>
        <v>-7410999425.2665443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-7410999425.2665443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-30879164.271943934</v>
      </c>
      <c r="L2572" s="444">
        <f t="shared" ca="1" si="152"/>
        <v>-7441878589.5384884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-7441878589.5384884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-31007827.456410367</v>
      </c>
      <c r="L2573" s="444">
        <f t="shared" ca="1" si="152"/>
        <v>-7472886416.9948988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-7472886416.9948988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-31137026.737478744</v>
      </c>
      <c r="L2574" s="444">
        <f t="shared" ca="1" si="152"/>
        <v>-7504023443.732378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-7504023443.732378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-31266764.34888491</v>
      </c>
      <c r="L2575" s="444">
        <f t="shared" ca="1" si="152"/>
        <v>-7535290208.0812626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-7535290208.0812626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-31397042.533671927</v>
      </c>
      <c r="L2576" s="444">
        <f t="shared" ca="1" si="152"/>
        <v>-7566687250.6149349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-7566687250.6149349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-31527863.5442289</v>
      </c>
      <c r="L2577" s="444">
        <f t="shared" ca="1" si="152"/>
        <v>-7598215114.1591635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-7598215114.1591635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-31659229.642329842</v>
      </c>
      <c r="L2578" s="444">
        <f t="shared" ca="1" si="152"/>
        <v>-7629874343.8014936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-7629874343.8014936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-31791143.09917289</v>
      </c>
      <c r="L2579" s="444">
        <f t="shared" ca="1" si="152"/>
        <v>-7661665486.9006662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-7661665486.9006662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-31923606.195419442</v>
      </c>
      <c r="L2580" s="444">
        <f t="shared" ca="1" si="152"/>
        <v>-7693589093.0960855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-7693589093.0960855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-32056621.221233685</v>
      </c>
      <c r="L2581" s="444">
        <f t="shared" ca="1" si="152"/>
        <v>-7725645714.3173189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-7725645714.3173189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-32190190.476322163</v>
      </c>
      <c r="L2582" s="444">
        <f t="shared" ca="1" si="152"/>
        <v>-7757835904.7936411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-7757835904.7936411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-32324316.269973505</v>
      </c>
      <c r="L2583" s="444">
        <f t="shared" ca="1" si="152"/>
        <v>-7790160221.0636148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-7790160221.0636148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-32459000.9210984</v>
      </c>
      <c r="L2584" s="444">
        <f t="shared" ca="1" si="152"/>
        <v>-7822619221.9847136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-7822619221.9847136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-32594246.758269638</v>
      </c>
      <c r="L2585" s="444">
        <f t="shared" ca="1" si="152"/>
        <v>-7855213468.7429829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-7855213468.7429829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-32730056.119762428</v>
      </c>
      <c r="L2586" s="444">
        <f t="shared" ca="1" si="152"/>
        <v>-7887943524.8627453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-7887943524.8627453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-32866431.353594773</v>
      </c>
      <c r="L2587" s="444">
        <f t="shared" ca="1" si="152"/>
        <v>-7920809956.2163401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-7920809956.2163401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-33003374.817568082</v>
      </c>
      <c r="L2588" s="444">
        <f t="shared" ca="1" si="152"/>
        <v>-7953813331.0339079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-7953813331.0339079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-33140888.879307948</v>
      </c>
      <c r="L2589" s="444">
        <f t="shared" ca="1" si="152"/>
        <v>-7986954219.9132156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-7986954219.9132156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-33278975.916305065</v>
      </c>
      <c r="L2590" s="444">
        <f t="shared" ca="1" si="152"/>
        <v>-8020233195.8295212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-8020233195.8295212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-33417638.315956336</v>
      </c>
      <c r="L2591" s="444">
        <f t="shared" ca="1" si="152"/>
        <v>-8053650834.1454773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-8053650834.1454773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-33556878.475606158</v>
      </c>
      <c r="L2592" s="444">
        <f t="shared" ca="1" si="152"/>
        <v>-8087207712.6210833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-8087207712.6210833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-33696698.802587844</v>
      </c>
      <c r="L2593" s="444">
        <f t="shared" ca="1" si="152"/>
        <v>-8120904411.4236708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-8120904411.4236708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-33837101.714265294</v>
      </c>
      <c r="L2594" s="444">
        <f t="shared" ca="1" si="152"/>
        <v>-8154741513.1379356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-8154741513.1379356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-33978089.638074733</v>
      </c>
      <c r="L2595" s="444">
        <f t="shared" ca="1" si="152"/>
        <v>-8188719602.7760105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-8188719602.7760105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-34119665.011566713</v>
      </c>
      <c r="L2596" s="444">
        <f t="shared" ca="1" si="152"/>
        <v>-8222839267.7875776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-8222839267.7875776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-34261830.28244824</v>
      </c>
      <c r="L2597" s="444">
        <f t="shared" ca="1" si="152"/>
        <v>-8257101098.0700254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-8257101098.0700254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-34404587.908625104</v>
      </c>
      <c r="L2598" s="444">
        <f t="shared" ca="1" si="152"/>
        <v>-8291505685.9786501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-8291505685.9786501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-34547940.358244374</v>
      </c>
      <c r="L2599" s="444">
        <f t="shared" ca="1" si="152"/>
        <v>-8326053626.336894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-8326053626.336894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-34691890.109737061</v>
      </c>
      <c r="L2600" s="444">
        <f t="shared" ca="1" si="152"/>
        <v>-8360745516.4466314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-8360745516.4466314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-34836439.651860967</v>
      </c>
      <c r="L2601" s="444">
        <f t="shared" ca="1" si="152"/>
        <v>-8395581956.0984926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-8395581956.0984926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-34981591.48374372</v>
      </c>
      <c r="L2602" s="444">
        <f t="shared" ca="1" si="152"/>
        <v>-8430563547.5822363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-8430563547.5822363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-35127348.114925981</v>
      </c>
      <c r="L2603" s="444">
        <f t="shared" ca="1" si="152"/>
        <v>-8465690895.6971626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-8465690895.6971626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-35273712.065404847</v>
      </c>
      <c r="L2604" s="444">
        <f t="shared" ca="1" si="152"/>
        <v>-8500964607.7625675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-8500964607.7625675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-35420685.865677364</v>
      </c>
      <c r="L2605" s="444">
        <f t="shared" ca="1" si="152"/>
        <v>-8536385293.6282454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-8536385293.6282454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-35568272.056784354</v>
      </c>
      <c r="L2606" s="444">
        <f t="shared" ca="1" si="152"/>
        <v>-8571953565.68503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-8571953565.68503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-35716473.190354288</v>
      </c>
      <c r="L2607" s="444">
        <f t="shared" ca="1" si="152"/>
        <v>-8607670038.8753834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-8607670038.8753834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-35865291.828647427</v>
      </c>
      <c r="L2608" s="444">
        <f t="shared" ca="1" si="152"/>
        <v>-8643535330.704031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-8643535330.704031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-36014730.544600129</v>
      </c>
      <c r="L2609" s="444">
        <f t="shared" ca="1" si="152"/>
        <v>-8679550061.2486305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-8679550061.2486305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-36164791.921869293</v>
      </c>
      <c r="L2610" s="444">
        <f t="shared" ca="1" si="152"/>
        <v>-8715714853.1704998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-8715714853.1704998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-36315478.55487708</v>
      </c>
      <c r="L2611" s="444">
        <f t="shared" ca="1" si="152"/>
        <v>-8752030331.7253761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-8752030331.7253761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-36466793.048855737</v>
      </c>
      <c r="L2612" s="444">
        <f t="shared" ca="1" si="152"/>
        <v>-8788497124.774231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-8788497124.774231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-36618738.019892626</v>
      </c>
      <c r="L2613" s="444">
        <f t="shared" ca="1" si="152"/>
        <v>-8825115862.7941227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-8825115862.7941227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-36771316.094975509</v>
      </c>
      <c r="L2614" s="444">
        <f t="shared" ca="1" si="152"/>
        <v>-8861887178.8890991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-8861887178.8890991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-36924529.912037909</v>
      </c>
      <c r="L2615" s="444">
        <f t="shared" ca="1" si="152"/>
        <v>-8898811708.8011379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-8898811708.8011379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-37078382.120004743</v>
      </c>
      <c r="L2616" s="444">
        <f t="shared" ca="1" si="152"/>
        <v>-8935890090.9211426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-8935890090.9211426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-37232875.378838092</v>
      </c>
      <c r="L2617" s="444">
        <f t="shared" ca="1" si="152"/>
        <v>-8973122966.2999802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-8973122966.2999802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-37388012.359583251</v>
      </c>
      <c r="L2618" s="444">
        <f t="shared" ca="1" si="152"/>
        <v>-9010510978.6595631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-9010510978.6595631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-37543795.744414844</v>
      </c>
      <c r="L2619" s="444">
        <f t="shared" ca="1" si="152"/>
        <v>-9048054774.4039783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-9048054774.4039783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-37700228.226683244</v>
      </c>
      <c r="L2620" s="444">
        <f t="shared" ca="1" si="152"/>
        <v>-9085755002.630661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-9085755002.630661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-37857312.510961086</v>
      </c>
      <c r="L2621" s="444">
        <f t="shared" ca="1" si="152"/>
        <v>-9123612315.1416225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-9123612315.1416225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-38015051.313090093</v>
      </c>
      <c r="L2622" s="444">
        <f t="shared" ca="1" si="152"/>
        <v>-9161627366.4547119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-9161627366.4547119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-38173447.360227965</v>
      </c>
      <c r="L2623" s="444">
        <f t="shared" ca="1" si="152"/>
        <v>-9199800813.8149395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-9199800813.8149395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-38332503.390895583</v>
      </c>
      <c r="L2624" s="444">
        <f t="shared" ca="1" si="152"/>
        <v>-9238133317.2058353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-9238133317.2058353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-38492222.155024312</v>
      </c>
      <c r="L2625" s="444">
        <f t="shared" ca="1" si="152"/>
        <v>-9276625539.3608589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-9276625539.3608589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-38652606.414003581</v>
      </c>
      <c r="L2626" s="444">
        <f t="shared" ca="1" si="152"/>
        <v>-9315278145.7748623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-9315278145.7748623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-38813658.94072859</v>
      </c>
      <c r="L2627" s="444">
        <f t="shared" ca="1" si="152"/>
        <v>-9354091804.7155914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-9354091804.7155914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-38975382.519648299</v>
      </c>
      <c r="L2628" s="444">
        <f t="shared" ca="1" si="152"/>
        <v>-9393067187.235239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-9393067187.235239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-39137779.946813494</v>
      </c>
      <c r="L2629" s="444">
        <f t="shared" ca="1" si="152"/>
        <v>-9432204967.1820526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-9432204967.1820526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-39300854.02992522</v>
      </c>
      <c r="L2630" s="444">
        <f t="shared" ca="1" si="152"/>
        <v>-9471505821.211977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-9471505821.211977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-39464607.588383235</v>
      </c>
      <c r="L2631" s="444">
        <f t="shared" ca="1" si="152"/>
        <v>-9510970428.8003597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-9510970428.8003597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-39629043.453334831</v>
      </c>
      <c r="L2632" s="444">
        <f t="shared" ca="1" si="152"/>
        <v>-9550599472.2536945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-9550599472.2536945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-39794164.467723727</v>
      </c>
      <c r="L2633" s="444">
        <f t="shared" ca="1" si="152"/>
        <v>-9590393636.7214184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-9590393636.7214184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-39959973.486339241</v>
      </c>
      <c r="L2634" s="444">
        <f t="shared" ca="1" si="152"/>
        <v>-9630353610.2077579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-9630353610.2077579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-40126473.375865661</v>
      </c>
      <c r="L2635" s="444">
        <f t="shared" ca="1" si="152"/>
        <v>-9670480083.5836239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-9670480083.5836239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-40293667.014931768</v>
      </c>
      <c r="L2636" s="444">
        <f t="shared" ca="1" si="152"/>
        <v>-9710773750.5985565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-9710773750.5985565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-40461557.294160649</v>
      </c>
      <c r="L2637" s="444">
        <f t="shared" ca="1" si="152"/>
        <v>-9751235307.8927174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-9751235307.8927174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-40630147.116219655</v>
      </c>
      <c r="L2638" s="444">
        <f t="shared" ca="1" si="152"/>
        <v>-9791865455.0089378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-9791865455.0089378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-40799439.395870574</v>
      </c>
      <c r="L2639" s="444">
        <f t="shared" ca="1" si="152"/>
        <v>-9832664894.404808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-9832664894.404808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-40969437.06002003</v>
      </c>
      <c r="L2640" s="444">
        <f t="shared" ca="1" si="152"/>
        <v>-9873634331.4648285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-9873634331.4648285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-41140143.04777012</v>
      </c>
      <c r="L2641" s="444">
        <f t="shared" ca="1" si="152"/>
        <v>-9914774474.512598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-9914774474.512598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-41311560.310469158</v>
      </c>
      <c r="L2642" s="444">
        <f t="shared" ca="1" si="152"/>
        <v>-9956086034.8230667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-9956086034.8230667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-41483691.81176278</v>
      </c>
      <c r="L2643" s="444">
        <f t="shared" ca="1" si="152"/>
        <v>-9997569726.6348286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-9997569726.6348286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-41656540.527645119</v>
      </c>
      <c r="L2644" s="444">
        <f t="shared" ca="1" si="152"/>
        <v>-10039226267.162474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-10039226267.162474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-41830109.446510307</v>
      </c>
      <c r="L2645" s="444">
        <f t="shared" ca="1" si="152"/>
        <v>-10081056376.608984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-10081056376.608984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-42004401.569204099</v>
      </c>
      <c r="L2646" s="444">
        <f t="shared" ca="1" si="152"/>
        <v>-10123060778.178188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-10123060778.178188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-42179419.909075782</v>
      </c>
      <c r="L2647" s="444">
        <f t="shared" ca="1" si="152"/>
        <v>-10165240198.087265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-10165240198.087265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-42355167.49203027</v>
      </c>
      <c r="L2648" s="444">
        <f t="shared" ca="1" si="152"/>
        <v>-10207595365.579296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-10207595365.579296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-42531647.356580399</v>
      </c>
      <c r="L2649" s="444">
        <f t="shared" ca="1" si="152"/>
        <v>-10250127012.935877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-10250127012.935877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-42708862.553899489</v>
      </c>
      <c r="L2650" s="444">
        <f t="shared" ca="1" si="152"/>
        <v>-10292835875.489777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-10292835875.489777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-42886816.147874072</v>
      </c>
      <c r="L2651" s="444">
        <f t="shared" ca="1" si="152"/>
        <v>-10335722691.637651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-10335722691.637651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-43065511.215156883</v>
      </c>
      <c r="L2652" s="444">
        <f t="shared" ca="1" si="152"/>
        <v>-10378788202.852808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-10378788202.852808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-43244950.845220029</v>
      </c>
      <c r="L2653" s="444">
        <f t="shared" ca="1" si="152"/>
        <v>-10422033153.698029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-10422033153.698029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-43425138.140408449</v>
      </c>
      <c r="L2654" s="444">
        <f t="shared" ca="1" si="152"/>
        <v>-10465458291.838436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-10465458291.838436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-43606076.215993486</v>
      </c>
      <c r="L2655" s="444">
        <f t="shared" ca="1" si="152"/>
        <v>-10509064368.05443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-10509064368.05443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-43787768.200226791</v>
      </c>
      <c r="L2656" s="444">
        <f t="shared" ca="1" si="152"/>
        <v>-10552852136.254658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-10552852136.254658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-43970217.234394409</v>
      </c>
      <c r="L2657" s="444">
        <f t="shared" ca="1" si="152"/>
        <v>-10596822353.489052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-10596822353.489052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-44153426.47287105</v>
      </c>
      <c r="L2658" s="444">
        <f t="shared" ca="1" si="152"/>
        <v>-10640975779.961924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-10640975779.961924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-44337399.083174683</v>
      </c>
      <c r="L2659" s="444">
        <f t="shared" ca="1" si="152"/>
        <v>-10685313179.045097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-10685313179.045097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-44522138.246021241</v>
      </c>
      <c r="L2660" s="444">
        <f t="shared" ca="1" si="152"/>
        <v>-10729835317.291119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-10729835317.291119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-44707647.15537966</v>
      </c>
      <c r="L2661" s="444">
        <f t="shared" ca="1" si="152"/>
        <v>-10774542964.446499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-10774542964.446499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-44893929.018527076</v>
      </c>
      <c r="L2662" s="444">
        <f t="shared" ca="1" si="152"/>
        <v>-10819436893.465027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-10819436893.465027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-45080987.05610428</v>
      </c>
      <c r="L2663" s="444">
        <f t="shared" ca="1" si="152"/>
        <v>-10864517880.521132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-10864517880.521132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-45268824.502171382</v>
      </c>
      <c r="L2664" s="444">
        <f t="shared" ca="1" si="152"/>
        <v>-10909786705.023302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-10909786705.023302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-45457444.60426376</v>
      </c>
      <c r="L2665" s="444">
        <f t="shared" ca="1" si="152"/>
        <v>-10955244149.627565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-10955244149.627565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-45646850.623448186</v>
      </c>
      <c r="L2666" s="444">
        <f t="shared" ca="1" si="152"/>
        <v>-11000891000.251013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-11000891000.251013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-45837045.834379219</v>
      </c>
      <c r="L2667" s="444">
        <f t="shared" ca="1" si="152"/>
        <v>-11046728046.085392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-11046728046.085392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-46028033.525355801</v>
      </c>
      <c r="L2668" s="444">
        <f t="shared" ca="1" si="152"/>
        <v>-11092756079.610748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-11092756079.610748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-46219816.99837812</v>
      </c>
      <c r="L2669" s="444">
        <f t="shared" ca="1" si="152"/>
        <v>-11138975896.609127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-11138975896.609127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-46412399.569204696</v>
      </c>
      <c r="L2670" s="444">
        <f t="shared" ca="1" si="152"/>
        <v>-11185388296.178331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-11185388296.178331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-46605784.567409717</v>
      </c>
      <c r="L2671" s="444">
        <f t="shared" ca="1" si="152"/>
        <v>-11231994080.745741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-11231994080.745741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-46799975.336440586</v>
      </c>
      <c r="L2672" s="444">
        <f t="shared" ca="1" si="152"/>
        <v>-11278794056.082182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-11278794056.082182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-46994975.233675756</v>
      </c>
      <c r="L2673" s="444">
        <f t="shared" ca="1" si="152"/>
        <v>-11325789031.315857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-11325789031.315857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-47190787.630482733</v>
      </c>
      <c r="L2674" s="444">
        <f t="shared" ca="1" si="152"/>
        <v>-11372979818.946341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-11372979818.946341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-47387415.912276417</v>
      </c>
      <c r="L2675" s="444">
        <f t="shared" ca="1" si="152"/>
        <v>-11420367234.858618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-11420367234.858618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-47584863.478577577</v>
      </c>
      <c r="L2676" s="444">
        <f t="shared" ca="1" si="152"/>
        <v>-11467952098.337194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-11467952098.337194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-47783133.743071645</v>
      </c>
      <c r="L2677" s="444">
        <f t="shared" ca="1" si="152"/>
        <v>-11515735232.080267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-11515735232.080267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-47982230.133667782</v>
      </c>
      <c r="L2678" s="444">
        <f t="shared" ca="1" si="152"/>
        <v>-11563717462.213934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-11563717462.213934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-48182156.092558056</v>
      </c>
      <c r="L2679" s="444">
        <f t="shared" ca="1" si="152"/>
        <v>-11611899618.306492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-11611899618.306492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-48382915.076277047</v>
      </c>
      <c r="L2680" s="444">
        <f t="shared" ca="1" si="152"/>
        <v>-11660282533.382769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-11660282533.382769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-48584510.555761538</v>
      </c>
      <c r="L2681" s="444">
        <f t="shared" ca="1" si="152"/>
        <v>-11708867043.93853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-11708867043.93853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-48786946.016410545</v>
      </c>
      <c r="L2682" s="444">
        <f t="shared" ca="1" si="152"/>
        <v>-11757653989.954941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-11757653989.954941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-48990224.958145589</v>
      </c>
      <c r="L2683" s="444">
        <f t="shared" ca="1" si="152"/>
        <v>-11806644214.913086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-11806644214.913086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-49194350.895471193</v>
      </c>
      <c r="L2684" s="444">
        <f t="shared" ca="1" si="152"/>
        <v>-11855838565.808558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-11855838565.808558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-49399327.357535653</v>
      </c>
      <c r="L2685" s="444">
        <f t="shared" ca="1" si="152"/>
        <v>-11905237893.166094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-11905237893.166094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-49605157.888192058</v>
      </c>
      <c r="L2686" s="444">
        <f t="shared" ca="1" si="152"/>
        <v>-11954843051.054285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-11954843051.054285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-49811846.046059519</v>
      </c>
      <c r="L2687" s="444">
        <f t="shared" ca="1" si="152"/>
        <v>-12004654897.100344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-12004654897.100344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-50019395.404584765</v>
      </c>
      <c r="L2688" s="444">
        <f t="shared" ca="1" si="152"/>
        <v>-12054674292.504929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-12054674292.504929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-50227809.55210387</v>
      </c>
      <c r="L2689" s="444">
        <f t="shared" ca="1" si="152"/>
        <v>-12104902102.057032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-12104902102.057032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-50437092.091904297</v>
      </c>
      <c r="L2690" s="444">
        <f t="shared" ca="1" si="152"/>
        <v>-12155339194.148935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-12155339194.148935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-50647246.642287232</v>
      </c>
      <c r="L2691" s="444">
        <f t="shared" ca="1" si="152"/>
        <v>-12205986440.791222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-12205986440.791222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-50858276.836630091</v>
      </c>
      <c r="L2692" s="444">
        <f t="shared" ca="1" si="152"/>
        <v>-12256844717.627851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-12256844717.627851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-51070186.323449381</v>
      </c>
      <c r="L2693" s="444">
        <f t="shared" ca="1" si="152"/>
        <v>-12307914903.951302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-12307914903.951302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-51282978.766463757</v>
      </c>
      <c r="L2694" s="444">
        <f t="shared" ca="1" si="152"/>
        <v>-12359197882.717766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-12359197882.717766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-51496657.844657354</v>
      </c>
      <c r="L2695" s="444">
        <f t="shared" ca="1" si="152"/>
        <v>-12410694540.562424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-12410694540.562424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-51711227.252343431</v>
      </c>
      <c r="L2696" s="444">
        <f t="shared" ca="1" si="152"/>
        <v>-12462405767.814768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-12462405767.814768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-51926690.699228197</v>
      </c>
      <c r="L2697" s="444">
        <f t="shared" ca="1" si="152"/>
        <v>-12514332458.513996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-12514332458.513996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-52143051.910474986</v>
      </c>
      <c r="L2698" s="444">
        <f t="shared" ca="1" si="152"/>
        <v>-12566475510.424471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-12566475510.424471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-52360314.626768626</v>
      </c>
      <c r="L2699" s="444">
        <f t="shared" ca="1" si="152"/>
        <v>-12618835825.051239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-12618835825.051239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-52578482.604380161</v>
      </c>
      <c r="L2700" s="444">
        <f t="shared" ca="1" si="152"/>
        <v>-12671414307.655619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-12671414307.655619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-52797559.615231745</v>
      </c>
      <c r="L2701" s="444">
        <f t="shared" ca="1" si="152"/>
        <v>-12724211867.270851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-12724211867.270851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-53017549.44696188</v>
      </c>
      <c r="L2702" s="444">
        <f t="shared" ca="1" si="152"/>
        <v>-12777229416.717813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-12777229416.717813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-53238455.902990893</v>
      </c>
      <c r="L2703" s="444">
        <f t="shared" ca="1" si="152"/>
        <v>-12830467872.620804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-12830467872.620804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-53460282.802586682</v>
      </c>
      <c r="L2704" s="444">
        <f t="shared" ca="1" si="152"/>
        <v>-12883928155.423391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-12883928155.423391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-53683033.980930798</v>
      </c>
      <c r="L2705" s="444">
        <f t="shared" ca="1" si="152"/>
        <v>-12937611189.404322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-12937611189.404322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-53906713.289184675</v>
      </c>
      <c r="L2706" s="444">
        <f t="shared" ca="1" si="152"/>
        <v>-12991517902.693506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-12991517902.693506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-54131324.594556272</v>
      </c>
      <c r="L2707" s="444">
        <f t="shared" ca="1" si="152"/>
        <v>-13045649227.288063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-13045649227.288063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-54356871.780366927</v>
      </c>
      <c r="L2708" s="444">
        <f t="shared" ca="1" si="152"/>
        <v>-13100006099.06843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-13100006099.06843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-54583358.746118456</v>
      </c>
      <c r="L2709" s="444">
        <f t="shared" ca="1" si="152"/>
        <v>-13154589457.814548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-13154589457.814548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-54810789.407560617</v>
      </c>
      <c r="L2710" s="444">
        <f t="shared" ca="1" si="152"/>
        <v>-13209400247.222109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-13209400247.222109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-55039167.696758784</v>
      </c>
      <c r="L2711" s="444">
        <f t="shared" ca="1" si="152"/>
        <v>-13264439414.918867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-13264439414.918867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-55268497.562161945</v>
      </c>
      <c r="L2712" s="444">
        <f t="shared" ca="1" si="152"/>
        <v>-13319707912.48103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-13319707912.48103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-55498782.968670957</v>
      </c>
      <c r="L2713" s="444">
        <f t="shared" ca="1" si="152"/>
        <v>-13375206695.449701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-13375206695.449701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-55730027.89770709</v>
      </c>
      <c r="L2714" s="444">
        <f t="shared" ca="1" si="152"/>
        <v>-13430936723.347408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-13430936723.347408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-55962236.347280867</v>
      </c>
      <c r="L2715" s="444">
        <f t="shared" ca="1" si="152"/>
        <v>-13486898959.694689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-13486898959.694689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-56195412.332061201</v>
      </c>
      <c r="L2716" s="444">
        <f t="shared" ca="1" si="152"/>
        <v>-13543094372.026751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-13543094372.026751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-56429559.883444786</v>
      </c>
      <c r="L2717" s="444">
        <f t="shared" ca="1" si="152"/>
        <v>-13599523931.910194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-13599523931.910194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-56664683.049625814</v>
      </c>
      <c r="L2718" s="444">
        <f t="shared" ca="1" si="152"/>
        <v>-13656188614.95982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-13656188614.95982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-56900785.895665906</v>
      </c>
      <c r="L2719" s="444">
        <f t="shared" ca="1" si="152"/>
        <v>-13713089400.855486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-13713089400.855486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-57137872.503564522</v>
      </c>
      <c r="L2720" s="444">
        <f t="shared" ca="1" si="152"/>
        <v>-13770227273.359051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-13770227273.359051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-57375946.972329378</v>
      </c>
      <c r="L2721" s="444">
        <f t="shared" ca="1" si="152"/>
        <v>-13827603220.331381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-13827603220.331381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-57615013.418047421</v>
      </c>
      <c r="L2722" s="444">
        <f t="shared" ca="1" si="152"/>
        <v>-13885218233.749428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-13885218233.749428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-57855075.973955952</v>
      </c>
      <c r="L2723" s="444">
        <f t="shared" ca="1" si="152"/>
        <v>-13943073309.723383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-13943073309.723383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-58096138.790514097</v>
      </c>
      <c r="L2724" s="444">
        <f t="shared" ca="1" si="152"/>
        <v>-14001169448.513897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-14001169448.513897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-58338206.035474569</v>
      </c>
      <c r="L2725" s="444">
        <f t="shared" ca="1" si="152"/>
        <v>-14059507654.549372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-14059507654.549372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-58581281.893955722</v>
      </c>
      <c r="L2726" s="444">
        <f t="shared" ca="1" si="152"/>
        <v>-14118088936.443327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-14118088936.443327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-58825370.568513863</v>
      </c>
      <c r="L2727" s="444">
        <f t="shared" ca="1" si="152"/>
        <v>-14176914307.011841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-14176914307.011841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-59070476.279215999</v>
      </c>
      <c r="L2728" s="444">
        <f t="shared" ca="1" si="152"/>
        <v>-14235984783.291058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-14235984783.291058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-59316603.263712741</v>
      </c>
      <c r="L2729" s="444">
        <f t="shared" ca="1" si="152"/>
        <v>-14295301386.55477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-14295301386.55477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-59563755.777311541</v>
      </c>
      <c r="L2730" s="444">
        <f t="shared" ca="1" si="152"/>
        <v>-14354865142.332081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-14354865142.332081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-59811938.093050338</v>
      </c>
      <c r="L2731" s="444">
        <f t="shared" ca="1" si="152"/>
        <v>-14414677080.425131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-14414677080.425131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-60061154.501771376</v>
      </c>
      <c r="L2732" s="444">
        <f t="shared" ca="1" si="152"/>
        <v>-14474738234.926903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-14474738234.926903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-60311409.312195428</v>
      </c>
      <c r="L2733" s="444">
        <f t="shared" ca="1" si="152"/>
        <v>-14535049644.239098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-14535049644.239098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-60562706.850996241</v>
      </c>
      <c r="L2734" s="444">
        <f t="shared" ca="1" si="152"/>
        <v>-14595612351.090094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-14595612351.090094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-60815051.462875381</v>
      </c>
      <c r="L2735" s="444">
        <f t="shared" ca="1" si="152"/>
        <v>-14656427402.552969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-14656427402.552969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-61068447.510637373</v>
      </c>
      <c r="L2736" s="444">
        <f t="shared" ca="1" si="152"/>
        <v>-14717495850.063606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-14717495850.063606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-61322899.375265025</v>
      </c>
      <c r="L2737" s="444">
        <f t="shared" ca="1" si="152"/>
        <v>-14778818749.438871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-14778818749.438871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-61578411.455995299</v>
      </c>
      <c r="L2738" s="444">
        <f t="shared" ca="1" si="152"/>
        <v>-14840397160.894867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-14840397160.894867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-61834988.170395277</v>
      </c>
      <c r="L2739" s="444">
        <f t="shared" ca="1" si="152"/>
        <v>-14902232149.065262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-14902232149.065262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-62092633.95443859</v>
      </c>
      <c r="L2740" s="444">
        <f t="shared" ca="1" si="152"/>
        <v>-14964324783.019701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-14964324783.019701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-62351353.262582086</v>
      </c>
      <c r="L2741" s="444">
        <f t="shared" ca="1" si="152"/>
        <v>-15026676136.282284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-15026676136.282284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-62611150.567842849</v>
      </c>
      <c r="L2742" s="444">
        <f t="shared" ca="1" si="152"/>
        <v>-15089287286.850126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-15089287286.850126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-62872030.361875534</v>
      </c>
      <c r="L2743" s="444">
        <f t="shared" ca="1" si="152"/>
        <v>-15152159317.212002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-15152159317.212002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-63133997.155050002</v>
      </c>
      <c r="L2744" s="444">
        <f t="shared" ca="1" si="152"/>
        <v>-15215293314.367052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-15215293314.367052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-63397055.476529382</v>
      </c>
      <c r="L2745" s="444">
        <f t="shared" ca="1" si="152"/>
        <v>-15278690369.843582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-15278690369.843582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-63661209.874348268</v>
      </c>
      <c r="L2746" s="444">
        <f t="shared" ca="1" si="152"/>
        <v>-15342351579.71793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-15342351579.71793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-63926464.915491372</v>
      </c>
      <c r="L2747" s="444">
        <f t="shared" ca="1" si="152"/>
        <v>-15406278044.633421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-15406278044.633421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-64192825.185972594</v>
      </c>
      <c r="L2748" s="444">
        <f t="shared" ca="1" si="152"/>
        <v>-15470470869.819393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-15470470869.819393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-64460295.290914141</v>
      </c>
      <c r="L2749" s="444">
        <f t="shared" ca="1" si="152"/>
        <v>-15534931165.110308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-15534931165.110308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-64728879.854626276</v>
      </c>
      <c r="L2750" s="444">
        <f t="shared" ca="1" si="152"/>
        <v>-15599660044.964933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-15599660044.964933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-64998583.52068723</v>
      </c>
      <c r="L2751" s="444">
        <f t="shared" ca="1" si="152"/>
        <v>-15664658628.48562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-15664658628.48562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-65269410.952023409</v>
      </c>
      <c r="L2752" s="444">
        <f t="shared" ca="1" si="152"/>
        <v>-15729928039.437643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-15729928039.437643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-65541366.83099018</v>
      </c>
      <c r="L2753" s="444">
        <f t="shared" ca="1" si="152"/>
        <v>-15795469406.268633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-15795469406.268633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-65814455.859452628</v>
      </c>
      <c r="L2754" s="444">
        <f t="shared" ca="1" si="152"/>
        <v>-15861283862.128086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-15861283862.128086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-66088682.758867025</v>
      </c>
      <c r="L2755" s="444">
        <f t="shared" ca="1" si="152"/>
        <v>-15927372544.886953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-15927372544.886953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-66364052.270362303</v>
      </c>
      <c r="L2756" s="444">
        <f t="shared" ca="1" si="152"/>
        <v>-15993736597.157316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-15993736597.157316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-66640569.154822141</v>
      </c>
      <c r="L2757" s="444">
        <f t="shared" ca="1" si="152"/>
        <v>-16060377166.312138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-16060377166.312138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-66918238.192967236</v>
      </c>
      <c r="L2758" s="444">
        <f t="shared" ca="1" si="152"/>
        <v>-16127295404.505104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-16127295404.505104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-67197064.185437933</v>
      </c>
      <c r="L2759" s="444">
        <f t="shared" ca="1" si="152"/>
        <v>-16194492468.690542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-16194492468.690542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-67477051.952877253</v>
      </c>
      <c r="L2760" s="444">
        <f t="shared" ca="1" si="152"/>
        <v>-16261969520.643419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-16261969520.643419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-67758206.336014241</v>
      </c>
      <c r="L2761" s="444">
        <f t="shared" ca="1" si="152"/>
        <v>-16329727726.979433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-16329727726.979433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-68040532.195747644</v>
      </c>
      <c r="L2762" s="444">
        <f t="shared" ca="1" si="152"/>
        <v>-16397768259.17518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-16397768259.17518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-68324034.413229913</v>
      </c>
      <c r="L2763" s="444">
        <f t="shared" ca="1" si="152"/>
        <v>-16466092293.588409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-16466092293.588409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-68608717.889951706</v>
      </c>
      <c r="L2764" s="444">
        <f t="shared" ca="1" si="152"/>
        <v>-16534701011.478361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-16534701011.478361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-68894587.547826499</v>
      </c>
      <c r="L2765" s="444">
        <f t="shared" ca="1" si="152"/>
        <v>-16603595599.026188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-16603595599.026188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-69181648.329275787</v>
      </c>
      <c r="L2766" s="444">
        <f t="shared" ca="1" si="152"/>
        <v>-16672777247.355463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-16672777247.355463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-69469905.197314426</v>
      </c>
      <c r="L2767" s="444">
        <f t="shared" ca="1" si="152"/>
        <v>-16742247152.552778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-16742247152.552778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-69759363.135636568</v>
      </c>
      <c r="L2768" s="444">
        <f t="shared" ca="1" si="152"/>
        <v>-16812006515.688416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-16812006515.688416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-70050027.148701727</v>
      </c>
      <c r="L2769" s="444">
        <f t="shared" ca="1" si="152"/>
        <v>-16882056542.837118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-16882056542.837118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-70341902.26182133</v>
      </c>
      <c r="L2770" s="444">
        <f t="shared" ca="1" si="152"/>
        <v>-16952398445.09894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-16952398445.09894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-70634993.521245584</v>
      </c>
      <c r="L2771" s="444">
        <f t="shared" ca="1" si="152"/>
        <v>-17023033438.620186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-17023033438.620186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-70929305.994250774</v>
      </c>
      <c r="L2772" s="444">
        <f t="shared" ca="1" si="152"/>
        <v>-17093962744.614437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-17093962744.614437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-71224844.769226819</v>
      </c>
      <c r="L2773" s="444">
        <f t="shared" ca="1" si="152"/>
        <v>-17165187589.383663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-17165187589.383663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-71521614.955765262</v>
      </c>
      <c r="L2774" s="444">
        <f t="shared" ca="1" si="152"/>
        <v>-17236709204.339428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-17236709204.339428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-71819621.684747621</v>
      </c>
      <c r="L2775" s="444">
        <f t="shared" ca="1" si="152"/>
        <v>-17308528826.024174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-17308528826.024174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-72118870.108434051</v>
      </c>
      <c r="L2776" s="444">
        <f t="shared" ca="1" si="152"/>
        <v>-17380647696.132607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-17380647696.132607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-72419365.400552526</v>
      </c>
      <c r="L2777" s="444">
        <f t="shared" ca="1" si="152"/>
        <v>-17453067061.533157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-17453067061.533157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-72721112.756388158</v>
      </c>
      <c r="L2778" s="444">
        <f t="shared" ca="1" si="152"/>
        <v>-17525788174.289547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-17525788174.289547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-73024117.392873108</v>
      </c>
      <c r="L2779" s="444">
        <f t="shared" ca="1" si="152"/>
        <v>-17598812291.682419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-17598812291.682419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-73328384.548676744</v>
      </c>
      <c r="L2780" s="444">
        <f t="shared" ca="1" si="152"/>
        <v>-17672140676.231094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-17672140676.231094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-73633919.484296232</v>
      </c>
      <c r="L2781" s="444">
        <f t="shared" ca="1" si="152"/>
        <v>-17745774595.715389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-17745774595.715389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-73940727.482147455</v>
      </c>
      <c r="L2782" s="444">
        <f t="shared" ca="1" si="152"/>
        <v>-17819715323.197536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-17819715323.197536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-74248813.846656397</v>
      </c>
      <c r="L2783" s="444">
        <f t="shared" ca="1" si="152"/>
        <v>-17893964137.044193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-17893964137.044193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-74558183.904350802</v>
      </c>
      <c r="L2784" s="444">
        <f t="shared" ca="1" si="152"/>
        <v>-17968522320.948544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-17968522320.948544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-74868843.003952265</v>
      </c>
      <c r="L2785" s="444">
        <f t="shared" ca="1" si="152"/>
        <v>-18043391163.952496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-18043391163.952496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-75180796.516468734</v>
      </c>
      <c r="L2786" s="444">
        <f t="shared" ca="1" si="152"/>
        <v>-18118571960.468964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-18118571960.468964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-75494049.835287347</v>
      </c>
      <c r="L2787" s="444">
        <f t="shared" ca="1" si="152"/>
        <v>-18194066010.304253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-18194066010.304253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-75808608.376267716</v>
      </c>
      <c r="L2788" s="444">
        <f t="shared" ca="1" si="152"/>
        <v>-18269874618.680519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-18269874618.680519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-76124477.5778355</v>
      </c>
      <c r="L2789" s="444">
        <f t="shared" ca="1" si="152"/>
        <v>-18345999096.258354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-18345999096.258354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-76441662.901076481</v>
      </c>
      <c r="L2790" s="444">
        <f t="shared" ca="1" si="152"/>
        <v>-18422440759.159431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-18422440759.159431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-76760169.829830959</v>
      </c>
      <c r="L2791" s="444">
        <f t="shared" ca="1" si="152"/>
        <v>-18499200928.989262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-18499200928.989262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-77080003.870788589</v>
      </c>
      <c r="L2792" s="444">
        <f t="shared" ca="1" si="152"/>
        <v>-18576280932.86005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-18576280932.86005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-77401170.553583547</v>
      </c>
      <c r="L2793" s="444">
        <f t="shared" ca="1" si="152"/>
        <v>-18653682103.413635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-18653682103.413635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-77723675.430890143</v>
      </c>
      <c r="L2794" s="444">
        <f t="shared" ca="1" si="152"/>
        <v>-18731405778.844524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-18731405778.844524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-78047524.078518853</v>
      </c>
      <c r="L2795" s="444">
        <f t="shared" ca="1" si="152"/>
        <v>-18809453302.923042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-18809453302.923042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-78372722.095512673</v>
      </c>
      <c r="L2796" s="444">
        <f t="shared" ca="1" si="152"/>
        <v>-18887826025.018555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-18887826025.018555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-78699275.104243979</v>
      </c>
      <c r="L2797" s="444">
        <f t="shared" ca="1" si="152"/>
        <v>-18966525300.122799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-18966525300.122799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-79027188.750511661</v>
      </c>
      <c r="L2798" s="444">
        <f t="shared" ca="1" si="152"/>
        <v>-19045552488.87331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-19045552488.87331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-79356468.703638792</v>
      </c>
      <c r="L2799" s="444">
        <f t="shared" ca="1" si="152"/>
        <v>-19124908957.57695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-19124908957.57695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-79687120.656570628</v>
      </c>
      <c r="L2800" s="444">
        <f t="shared" ca="1" si="152"/>
        <v>-19204596078.233521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-19204596078.233521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-80019150.325973004</v>
      </c>
      <c r="L2801" s="444">
        <f t="shared" ca="1" si="152"/>
        <v>-19284615228.559494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-19284615228.559494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-80352563.45233123</v>
      </c>
      <c r="L2802" s="444">
        <f t="shared" ca="1" si="152"/>
        <v>-19364967792.011826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-19364967792.011826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-80687365.800049275</v>
      </c>
      <c r="L2803" s="444">
        <f t="shared" ca="1" si="152"/>
        <v>-19445655157.811874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-19445655157.811874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-81023563.157549471</v>
      </c>
      <c r="L2804" s="444">
        <f t="shared" ca="1" si="152"/>
        <v>-19526678720.969425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-19526678720.969425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-81361161.337372601</v>
      </c>
      <c r="L2805" s="444">
        <f t="shared" ca="1" si="152"/>
        <v>-19608039882.306797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-19608039882.306797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-81700166.176278323</v>
      </c>
      <c r="L2806" s="444">
        <f t="shared" ca="1" si="152"/>
        <v>-19689740048.483074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-19689740048.483074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-82040583.535346135</v>
      </c>
      <c r="L2807" s="444">
        <f t="shared" ca="1" si="152"/>
        <v>-19771780632.018421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-19771780632.018421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-82382419.300076753</v>
      </c>
      <c r="L2808" s="444">
        <f t="shared" ca="1" si="152"/>
        <v>-19854163051.318497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-19854163051.318497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-82725679.38049373</v>
      </c>
      <c r="L2809" s="444">
        <f t="shared" ca="1" si="152"/>
        <v>-19936888730.69899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-19936888730.69899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-83070369.71124579</v>
      </c>
      <c r="L2810" s="444">
        <f t="shared" ca="1" si="152"/>
        <v>-20019959100.410236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-20019959100.410236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-83416496.251709312</v>
      </c>
      <c r="L2811" s="444">
        <f t="shared" ca="1" si="152"/>
        <v>-20103375596.661945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-20103375596.661945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-83764064.986091435</v>
      </c>
      <c r="L2812" s="444">
        <f t="shared" ca="1" si="152"/>
        <v>-20187139661.648037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-20187139661.648037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-84113081.923533484</v>
      </c>
      <c r="L2813" s="444">
        <f t="shared" ref="L2813:L3067" ca="1" si="157">I2813-J2813+K2813</f>
        <v>-20271252743.571571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-20271252743.571571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-84463553.09821488</v>
      </c>
      <c r="L2814" s="444">
        <f t="shared" ca="1" si="157"/>
        <v>-20355716296.669785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-20355716296.669785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-84815484.569457442</v>
      </c>
      <c r="L2815" s="444">
        <f t="shared" ca="1" si="157"/>
        <v>-20440531781.239243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-20440531781.239243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-85168882.421830177</v>
      </c>
      <c r="L2816" s="444">
        <f t="shared" ca="1" si="157"/>
        <v>-20525700663.661072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-20525700663.661072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-85523752.765254468</v>
      </c>
      <c r="L2817" s="444">
        <f t="shared" ca="1" si="157"/>
        <v>-20611224416.426327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-20611224416.426327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-85880101.735109687</v>
      </c>
      <c r="L2818" s="444">
        <f t="shared" ca="1" si="157"/>
        <v>-20697104518.161438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-20697104518.161438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-86237935.492339328</v>
      </c>
      <c r="L2819" s="444">
        <f t="shared" ca="1" si="157"/>
        <v>-20783342453.653778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-20783342453.653778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-86597260.223557413</v>
      </c>
      <c r="L2820" s="444">
        <f t="shared" ca="1" si="157"/>
        <v>-20869939713.877335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-20869939713.877335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-86958082.141155556</v>
      </c>
      <c r="L2821" s="444">
        <f t="shared" ca="1" si="157"/>
        <v>-20956897796.01849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-20956897796.01849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-87320407.483410373</v>
      </c>
      <c r="L2822" s="444">
        <f t="shared" ca="1" si="157"/>
        <v>-21044218203.5019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-21044218203.5019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-87684242.514591247</v>
      </c>
      <c r="L2823" s="444">
        <f t="shared" ca="1" si="157"/>
        <v>-21131902446.016491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-21131902446.016491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-88049593.525068715</v>
      </c>
      <c r="L2824" s="444">
        <f t="shared" ca="1" si="157"/>
        <v>-21219952039.541561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-21219952039.541561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-88416466.831423163</v>
      </c>
      <c r="L2825" s="444">
        <f t="shared" ca="1" si="157"/>
        <v>-21308368506.372986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-21308368506.372986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-88784868.776554108</v>
      </c>
      <c r="L2826" s="444">
        <f t="shared" ca="1" si="157"/>
        <v>-21397153375.14954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-21397153375.14954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-89154805.729789749</v>
      </c>
      <c r="L2827" s="444">
        <f t="shared" ca="1" si="157"/>
        <v>-21486308180.87933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-21486308180.87933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-89526284.086997211</v>
      </c>
      <c r="L2828" s="444">
        <f t="shared" ca="1" si="157"/>
        <v>-21575834464.966328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-21575834464.966328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-89899310.270693034</v>
      </c>
      <c r="L2829" s="444">
        <f t="shared" ca="1" si="157"/>
        <v>-21665733775.237022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-21665733775.237022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-90273890.730154261</v>
      </c>
      <c r="L2830" s="444">
        <f t="shared" ca="1" si="157"/>
        <v>-21756007665.967178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-21756007665.967178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-90650031.941529915</v>
      </c>
      <c r="L2831" s="444">
        <f t="shared" ca="1" si="157"/>
        <v>-21846657697.908707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-21846657697.908707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-91027740.407952949</v>
      </c>
      <c r="L2832" s="444">
        <f t="shared" ca="1" si="157"/>
        <v>-21937685438.316658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-21937685438.316658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-91407022.65965274</v>
      </c>
      <c r="L2833" s="444">
        <f t="shared" ca="1" si="157"/>
        <v>-22029092460.976311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-22029092460.976311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-91787885.254067957</v>
      </c>
      <c r="L2834" s="444">
        <f t="shared" ca="1" si="157"/>
        <v>-22120880346.230377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-22120880346.230377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-92170334.775959909</v>
      </c>
      <c r="L2835" s="444">
        <f t="shared" ca="1" si="157"/>
        <v>-22213050681.006336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-22213050681.006336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-92554377.837526396</v>
      </c>
      <c r="L2836" s="444">
        <f t="shared" ca="1" si="157"/>
        <v>-22305605058.843864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-22305605058.843864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-92940021.078516096</v>
      </c>
      <c r="L2837" s="444">
        <f t="shared" ca="1" si="157"/>
        <v>-22398545079.922382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-22398545079.922382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-93327271.166343257</v>
      </c>
      <c r="L2838" s="444">
        <f t="shared" ca="1" si="157"/>
        <v>-22491872351.088726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-22491872351.088726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-93716134.796203017</v>
      </c>
      <c r="L2839" s="444">
        <f t="shared" ca="1" si="157"/>
        <v>-22585588485.88493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-22585588485.88493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-94106618.691187203</v>
      </c>
      <c r="L2840" s="444">
        <f t="shared" ca="1" si="157"/>
        <v>-22679695104.576118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-22679695104.576118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-94498729.602400497</v>
      </c>
      <c r="L2841" s="444">
        <f t="shared" ca="1" si="157"/>
        <v>-22774193834.17852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-22774193834.17852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-94892474.309077173</v>
      </c>
      <c r="L2842" s="444">
        <f t="shared" ca="1" si="157"/>
        <v>-22869086308.487598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-22869086308.487598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-95287859.618698329</v>
      </c>
      <c r="L2843" s="444">
        <f t="shared" ca="1" si="157"/>
        <v>-22964374168.106297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-22964374168.106297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-95684892.367109567</v>
      </c>
      <c r="L2844" s="444">
        <f t="shared" ca="1" si="157"/>
        <v>-23060059060.473408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-23060059060.473408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-96083579.418639198</v>
      </c>
      <c r="L2845" s="444">
        <f t="shared" ca="1" si="157"/>
        <v>-23156142639.892048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-23156142639.892048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-96483927.666216865</v>
      </c>
      <c r="L2846" s="444">
        <f t="shared" ca="1" si="157"/>
        <v>-23252626567.558266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-23252626567.558266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-96885944.03149277</v>
      </c>
      <c r="L2847" s="444">
        <f t="shared" ca="1" si="157"/>
        <v>-23349512511.58976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-23349512511.58976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-97289635.464957327</v>
      </c>
      <c r="L2848" s="444">
        <f t="shared" ca="1" si="157"/>
        <v>-23446802147.054718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-23446802147.054718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-97695008.946061328</v>
      </c>
      <c r="L2849" s="444">
        <f t="shared" ca="1" si="157"/>
        <v>-23544497156.000778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-23544497156.000778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-98102071.483336568</v>
      </c>
      <c r="L2850" s="444">
        <f t="shared" ca="1" si="157"/>
        <v>-23642599227.484116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-23642599227.484116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-98510830.114517152</v>
      </c>
      <c r="L2851" s="444">
        <f t="shared" ca="1" si="157"/>
        <v>-23741110057.598633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-23741110057.598633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-98921291.906660974</v>
      </c>
      <c r="L2852" s="444">
        <f t="shared" ca="1" si="157"/>
        <v>-23840031349.505295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-23840031349.505295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-99333463.956272066</v>
      </c>
      <c r="L2853" s="444">
        <f t="shared" ca="1" si="157"/>
        <v>-23939364813.461567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-23939364813.461567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-99747353.389423192</v>
      </c>
      <c r="L2854" s="444">
        <f t="shared" ca="1" si="157"/>
        <v>-24039112166.85099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-24039112166.85099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-100162967.36187913</v>
      </c>
      <c r="L2855" s="444">
        <f t="shared" ca="1" si="157"/>
        <v>-24139275134.212868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-24139275134.212868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-100580313.05922028</v>
      </c>
      <c r="L2856" s="444">
        <f t="shared" ca="1" si="157"/>
        <v>-24239855447.272087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-24239855447.272087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-100999397.69696704</v>
      </c>
      <c r="L2857" s="444">
        <f t="shared" ca="1" si="157"/>
        <v>-24340854844.969055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-24340854844.969055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-101420228.52070439</v>
      </c>
      <c r="L2858" s="444">
        <f t="shared" ca="1" si="157"/>
        <v>-24442275073.489761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-24442275073.489761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-101842812.80620734</v>
      </c>
      <c r="L2859" s="444">
        <f t="shared" ca="1" si="157"/>
        <v>-24544117886.295967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-24544117886.295967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-102267157.85956652</v>
      </c>
      <c r="L2860" s="444">
        <f t="shared" ca="1" si="157"/>
        <v>-24646385044.155533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-24646385044.155533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-102693271.01731472</v>
      </c>
      <c r="L2861" s="444">
        <f t="shared" ca="1" si="157"/>
        <v>-24749078315.172848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-24749078315.172848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-103121159.64655353</v>
      </c>
      <c r="L2862" s="444">
        <f t="shared" ca="1" si="157"/>
        <v>-24852199474.819401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-24852199474.819401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-103550831.14508083</v>
      </c>
      <c r="L2863" s="444">
        <f t="shared" ca="1" si="157"/>
        <v>-24955750305.964481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-24955750305.964481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-103982292.94151866</v>
      </c>
      <c r="L2864" s="444">
        <f t="shared" ca="1" si="157"/>
        <v>-25059732598.905998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-25059732598.905998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-104415552.49544166</v>
      </c>
      <c r="L2865" s="444">
        <f t="shared" ca="1" si="157"/>
        <v>-25164148151.40144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-25164148151.40144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-104850617.297506</v>
      </c>
      <c r="L2866" s="444">
        <f t="shared" ca="1" si="157"/>
        <v>-25268998768.698944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-25268998768.698944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-105287494.86957893</v>
      </c>
      <c r="L2867" s="444">
        <f t="shared" ca="1" si="157"/>
        <v>-25374286263.568523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-25374286263.568523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-105726192.76486884</v>
      </c>
      <c r="L2868" s="444">
        <f t="shared" ca="1" si="157"/>
        <v>-25480012456.333393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-25480012456.333393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-106166718.56805581</v>
      </c>
      <c r="L2869" s="444">
        <f t="shared" ca="1" si="157"/>
        <v>-25586179174.901447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-25586179174.901447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-106609079.8954227</v>
      </c>
      <c r="L2870" s="444">
        <f t="shared" ca="1" si="157"/>
        <v>-25692788254.796871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-25692788254.796871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-107053284.39498696</v>
      </c>
      <c r="L2871" s="444">
        <f t="shared" ca="1" si="157"/>
        <v>-25799841539.191856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-25799841539.191856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-107499339.74663274</v>
      </c>
      <c r="L2872" s="444">
        <f t="shared" ca="1" si="157"/>
        <v>-25907340878.938488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-25907340878.938488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-107947253.66224369</v>
      </c>
      <c r="L2873" s="444">
        <f t="shared" ca="1" si="157"/>
        <v>-26015288132.600731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-26015288132.600731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-108397033.88583638</v>
      </c>
      <c r="L2874" s="444">
        <f t="shared" ca="1" si="157"/>
        <v>-26123685166.486568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-26123685166.486568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-108848688.19369404</v>
      </c>
      <c r="L2875" s="444">
        <f t="shared" ca="1" si="157"/>
        <v>-26232533854.680264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-26232533854.680264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-109302224.39450109</v>
      </c>
      <c r="L2876" s="444">
        <f t="shared" ca="1" si="157"/>
        <v>-26341836079.074764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-26341836079.074764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-109757650.32947819</v>
      </c>
      <c r="L2877" s="444">
        <f t="shared" ca="1" si="157"/>
        <v>-26451593729.404243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-26451593729.404243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-110214973.87251768</v>
      </c>
      <c r="L2878" s="444">
        <f t="shared" ca="1" si="157"/>
        <v>-26561808703.27676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-26561808703.27676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-110674202.93031983</v>
      </c>
      <c r="L2879" s="444">
        <f t="shared" ca="1" si="157"/>
        <v>-26672482906.207081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-26672482906.207081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-111135345.4425295</v>
      </c>
      <c r="L2880" s="444">
        <f t="shared" ca="1" si="157"/>
        <v>-26783618251.649609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-26783618251.649609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-111598409.38187337</v>
      </c>
      <c r="L2881" s="444">
        <f t="shared" ca="1" si="157"/>
        <v>-26895216661.031483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-26895216661.031483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-112063402.75429784</v>
      </c>
      <c r="L2882" s="444">
        <f t="shared" ca="1" si="157"/>
        <v>-27007280063.785782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-27007280063.785782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-112530333.59910743</v>
      </c>
      <c r="L2883" s="444">
        <f t="shared" ca="1" si="157"/>
        <v>-27119810397.384888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-27119810397.384888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-112999209.98910369</v>
      </c>
      <c r="L2884" s="444">
        <f t="shared" ca="1" si="157"/>
        <v>-27232809607.373993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-27232809607.373993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-113470040.03072496</v>
      </c>
      <c r="L2885" s="444">
        <f t="shared" ca="1" si="157"/>
        <v>-27346279647.404716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-27346279647.404716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-113942831.86418632</v>
      </c>
      <c r="L2886" s="444">
        <f t="shared" ca="1" si="157"/>
        <v>-27460222479.268902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-27460222479.268902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-114417593.66362041</v>
      </c>
      <c r="L2887" s="444">
        <f t="shared" ca="1" si="157"/>
        <v>-27574640072.932522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-27574640072.932522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-114894333.63721883</v>
      </c>
      <c r="L2888" s="444">
        <f t="shared" ca="1" si="157"/>
        <v>-27689534406.56974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-27689534406.56974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-115373060.02737392</v>
      </c>
      <c r="L2889" s="444">
        <f t="shared" ca="1" si="157"/>
        <v>-27804907466.597115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-27804907466.597115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-115853781.11082131</v>
      </c>
      <c r="L2890" s="444">
        <f t="shared" ca="1" si="157"/>
        <v>-27920761247.707935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-27920761247.707935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-116336505.19878305</v>
      </c>
      <c r="L2891" s="444">
        <f t="shared" ca="1" si="157"/>
        <v>-28037097752.906719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-28037097752.906719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-116821240.63711132</v>
      </c>
      <c r="L2892" s="444">
        <f t="shared" ca="1" si="157"/>
        <v>-28153918993.543831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-28153918993.543831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-117307995.80643262</v>
      </c>
      <c r="L2893" s="444">
        <f t="shared" ca="1" si="157"/>
        <v>-28271226989.350262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-28271226989.350262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-117796779.12229276</v>
      </c>
      <c r="L2894" s="444">
        <f t="shared" ca="1" si="157"/>
        <v>-28389023768.472553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-28389023768.472553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-118287599.03530233</v>
      </c>
      <c r="L2895" s="444">
        <f t="shared" ca="1" si="157"/>
        <v>-28507311367.507854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-28507311367.507854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-118780464.03128272</v>
      </c>
      <c r="L2896" s="444">
        <f t="shared" ca="1" si="157"/>
        <v>-28626091831.539139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-28626091831.539139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-119275382.63141307</v>
      </c>
      <c r="L2897" s="444">
        <f t="shared" ca="1" si="157"/>
        <v>-28745367214.170551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-28745367214.170551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-119772363.39237732</v>
      </c>
      <c r="L2898" s="444">
        <f t="shared" ca="1" si="157"/>
        <v>-28865139577.562927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-28865139577.562927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-120271414.9065122</v>
      </c>
      <c r="L2899" s="444">
        <f t="shared" ca="1" si="157"/>
        <v>-28985410992.46944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-28985410992.46944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-120772545.80195601</v>
      </c>
      <c r="L2900" s="444">
        <f t="shared" ca="1" si="157"/>
        <v>-29106183538.271397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-29106183538.271397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-121275764.74279749</v>
      </c>
      <c r="L2901" s="444">
        <f t="shared" ca="1" si="157"/>
        <v>-29227459303.014194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-29227459303.014194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-121781080.4292258</v>
      </c>
      <c r="L2902" s="444">
        <f t="shared" ca="1" si="157"/>
        <v>-29349240383.44342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-29349240383.44342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-122288501.59768093</v>
      </c>
      <c r="L2903" s="444">
        <f t="shared" ca="1" si="157"/>
        <v>-29471528885.0411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-29471528885.0411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-122798037.02100457</v>
      </c>
      <c r="L2904" s="444">
        <f t="shared" ca="1" si="157"/>
        <v>-29594326922.062103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-29594326922.062103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-123309695.5085921</v>
      </c>
      <c r="L2905" s="444">
        <f t="shared" ca="1" si="157"/>
        <v>-29717636617.570694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-29717636617.570694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-123823485.90654455</v>
      </c>
      <c r="L2906" s="444">
        <f t="shared" ca="1" si="157"/>
        <v>-29841460103.477238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-29841460103.477238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-124339417.0978218</v>
      </c>
      <c r="L2907" s="444">
        <f t="shared" ca="1" si="157"/>
        <v>-29965799520.575058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-29965799520.575058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-124857498.00239608</v>
      </c>
      <c r="L2908" s="444">
        <f t="shared" ca="1" si="157"/>
        <v>-30090657018.577454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-30090657018.577454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-125377737.57740605</v>
      </c>
      <c r="L2909" s="444">
        <f t="shared" ca="1" si="157"/>
        <v>-30216034756.154861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-30216034756.154861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-125900144.8173119</v>
      </c>
      <c r="L2910" s="444">
        <f t="shared" ca="1" si="157"/>
        <v>-30341934900.972172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-30341934900.972172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-126424728.7540507</v>
      </c>
      <c r="L2911" s="444">
        <f t="shared" ca="1" si="157"/>
        <v>-30468359629.726223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-30468359629.726223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-126951498.4571926</v>
      </c>
      <c r="L2912" s="444">
        <f t="shared" ca="1" si="157"/>
        <v>-30595311128.183414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-30595311128.183414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-127480463.03409755</v>
      </c>
      <c r="L2913" s="444">
        <f t="shared" ca="1" si="157"/>
        <v>-30722791591.21751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-30722791591.21751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-128011631.63007295</v>
      </c>
      <c r="L2914" s="444">
        <f t="shared" ca="1" si="157"/>
        <v>-30850803222.847584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-30850803222.847584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-128545013.42853162</v>
      </c>
      <c r="L2915" s="444">
        <f t="shared" ca="1" si="157"/>
        <v>-30979348236.276115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-30979348236.276115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-129080617.65115048</v>
      </c>
      <c r="L2916" s="444">
        <f t="shared" ca="1" si="157"/>
        <v>-31108428853.927265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-31108428853.927265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-129618453.55803026</v>
      </c>
      <c r="L2917" s="444">
        <f t="shared" ca="1" si="157"/>
        <v>-31238047307.485294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-31238047307.485294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-130158530.44785541</v>
      </c>
      <c r="L2918" s="444">
        <f t="shared" ca="1" si="157"/>
        <v>-31368205837.933151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-31368205837.933151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-130700857.6580548</v>
      </c>
      <c r="L2919" s="444">
        <f t="shared" ca="1" si="157"/>
        <v>-31498906695.591206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-31498906695.591206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-131245444.56496337</v>
      </c>
      <c r="L2920" s="444">
        <f t="shared" ca="1" si="157"/>
        <v>-31630152140.15617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-31630152140.15617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-131792300.58398403</v>
      </c>
      <c r="L2921" s="444">
        <f t="shared" ca="1" si="157"/>
        <v>-31761944440.740154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-31761944440.740154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-132341435.16975063</v>
      </c>
      <c r="L2922" s="444">
        <f t="shared" ca="1" si="157"/>
        <v>-31894285875.909904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-31894285875.909904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-132892857.81629127</v>
      </c>
      <c r="L2923" s="444">
        <f t="shared" ca="1" si="157"/>
        <v>-32027178733.726196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-32027178733.726196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-133446578.0571925</v>
      </c>
      <c r="L2924" s="444">
        <f t="shared" ca="1" si="157"/>
        <v>-32160625311.78339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-32160625311.78339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-134002605.46576414</v>
      </c>
      <c r="L2925" s="444">
        <f t="shared" ca="1" si="157"/>
        <v>-32294627917.249153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-32294627917.249153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-134560949.65520483</v>
      </c>
      <c r="L2926" s="444">
        <f t="shared" ca="1" si="157"/>
        <v>-32429188866.904358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-32429188866.904358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-135121620.27876815</v>
      </c>
      <c r="L2927" s="444">
        <f t="shared" ca="1" si="157"/>
        <v>-32564310487.183125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-32564310487.183125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-135684627.0299297</v>
      </c>
      <c r="L2928" s="444">
        <f t="shared" ca="1" si="157"/>
        <v>-32699995114.213055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-32699995114.213055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-136249979.6425544</v>
      </c>
      <c r="L2929" s="444">
        <f t="shared" ca="1" si="157"/>
        <v>-32836245093.85561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-32836245093.85561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-136817687.89106503</v>
      </c>
      <c r="L2930" s="444">
        <f t="shared" ca="1" si="157"/>
        <v>-32973062781.746674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-32973062781.746674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-137387761.59061113</v>
      </c>
      <c r="L2931" s="444">
        <f t="shared" ca="1" si="157"/>
        <v>-33110450543.337284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-33110450543.337284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-137960210.59723869</v>
      </c>
      <c r="L2932" s="444">
        <f t="shared" ca="1" si="157"/>
        <v>-33248410753.934525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-33248410753.934525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-138535044.80806053</v>
      </c>
      <c r="L2933" s="444">
        <f t="shared" ca="1" si="157"/>
        <v>-33386945798.742584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-33386945798.742584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-139112274.16142741</v>
      </c>
      <c r="L2934" s="444">
        <f t="shared" ca="1" si="157"/>
        <v>-33526058072.904011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-33526058072.904011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-139691908.63710007</v>
      </c>
      <c r="L2935" s="444">
        <f t="shared" ca="1" si="157"/>
        <v>-33665749981.541111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-33665749981.541111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-140273958.2564213</v>
      </c>
      <c r="L2936" s="444">
        <f t="shared" ca="1" si="157"/>
        <v>-33806023939.797531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-33806023939.797531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-140858433.0824897</v>
      </c>
      <c r="L2937" s="444">
        <f t="shared" ca="1" si="157"/>
        <v>-33946882372.88002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-33946882372.88002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-141445343.22033343</v>
      </c>
      <c r="L2938" s="444">
        <f t="shared" ca="1" si="157"/>
        <v>-34088327716.100353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-34088327716.100353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-142034698.81708479</v>
      </c>
      <c r="L2939" s="444">
        <f t="shared" ca="1" si="157"/>
        <v>-34230362414.917439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-34230362414.917439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-142626510.06215602</v>
      </c>
      <c r="L2940" s="444">
        <f t="shared" ca="1" si="157"/>
        <v>-34372988924.979591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-34372988924.979591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-143220787.18741497</v>
      </c>
      <c r="L2941" s="444">
        <f t="shared" ca="1" si="157"/>
        <v>-34516209712.167007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-34516209712.167007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-143817540.46736252</v>
      </c>
      <c r="L2942" s="444">
        <f t="shared" ca="1" si="157"/>
        <v>-34660027252.634369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-34660027252.634369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-144416780.21930987</v>
      </c>
      <c r="L2943" s="444">
        <f t="shared" ca="1" si="157"/>
        <v>-34804444032.853676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-34804444032.853676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-145018516.80355698</v>
      </c>
      <c r="L2944" s="444">
        <f t="shared" ca="1" si="157"/>
        <v>-34949462549.657234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-34949462549.657234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-145622760.62357181</v>
      </c>
      <c r="L2945" s="444">
        <f t="shared" ca="1" si="157"/>
        <v>-35095085310.280807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-35095085310.280807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-146229522.12617004</v>
      </c>
      <c r="L2946" s="444">
        <f t="shared" ca="1" si="157"/>
        <v>-35241314832.406975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-35241314832.406975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-146838811.80169573</v>
      </c>
      <c r="L2947" s="444">
        <f t="shared" ca="1" si="157"/>
        <v>-35388153644.208672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-35388153644.208672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-147450640.18420279</v>
      </c>
      <c r="L2948" s="444">
        <f t="shared" ca="1" si="157"/>
        <v>-35535604284.392876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-35535604284.392876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-148065017.85163698</v>
      </c>
      <c r="L2949" s="444">
        <f t="shared" ca="1" si="157"/>
        <v>-35683669302.244514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-35683669302.244514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-148681955.4260188</v>
      </c>
      <c r="L2950" s="444">
        <f t="shared" ca="1" si="157"/>
        <v>-35832351257.670532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-35832351257.670532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-149301463.5736272</v>
      </c>
      <c r="L2951" s="444">
        <f t="shared" ca="1" si="157"/>
        <v>-35981652721.244156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-35981652721.244156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-149923553.00518399</v>
      </c>
      <c r="L2952" s="444">
        <f t="shared" ca="1" si="157"/>
        <v>-36131576274.249336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-36131576274.249336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-150548234.4760389</v>
      </c>
      <c r="L2953" s="444">
        <f t="shared" ca="1" si="157"/>
        <v>-36282124508.725372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-36282124508.725372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-151175518.7863557</v>
      </c>
      <c r="L2954" s="444">
        <f t="shared" ca="1" si="157"/>
        <v>-36433300027.511726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-36433300027.511726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-151805416.78129885</v>
      </c>
      <c r="L2955" s="444">
        <f t="shared" ca="1" si="157"/>
        <v>-36585105444.293022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-36585105444.293022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-152437939.35122094</v>
      </c>
      <c r="L2956" s="444">
        <f t="shared" ca="1" si="157"/>
        <v>-36737543383.644241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-36737543383.644241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-153073097.431851</v>
      </c>
      <c r="L2957" s="444">
        <f t="shared" ca="1" si="157"/>
        <v>-36890616481.076096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-36890616481.076096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-153710902.00448373</v>
      </c>
      <c r="L2958" s="444">
        <f t="shared" ca="1" si="157"/>
        <v>-37044327383.080582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-37044327383.080582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-154351364.09616908</v>
      </c>
      <c r="L2959" s="444">
        <f t="shared" ca="1" si="157"/>
        <v>-37198678747.17675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-37198678747.17675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-154994494.77990311</v>
      </c>
      <c r="L2960" s="444">
        <f t="shared" ca="1" si="157"/>
        <v>-37353673241.95665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-37353673241.95665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-155640305.17481938</v>
      </c>
      <c r="L2961" s="444">
        <f t="shared" ca="1" si="157"/>
        <v>-37509313547.13147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-37509313547.13147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-156288806.44638112</v>
      </c>
      <c r="L2962" s="444">
        <f t="shared" ca="1" si="157"/>
        <v>-37665602353.57785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-37665602353.57785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-156940009.80657437</v>
      </c>
      <c r="L2963" s="444">
        <f t="shared" ca="1" si="157"/>
        <v>-37822542363.384422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-37822542363.384422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-157593926.51410174</v>
      </c>
      <c r="L2964" s="444">
        <f t="shared" ca="1" si="157"/>
        <v>-37980136289.898521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-37980136289.898521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-158250567.87457716</v>
      </c>
      <c r="L2965" s="444">
        <f t="shared" ca="1" si="157"/>
        <v>-38138386857.773102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-38138386857.773102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-158909945.24072126</v>
      </c>
      <c r="L2966" s="444">
        <f t="shared" ca="1" si="157"/>
        <v>-38297296803.013824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-38297296803.013824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-159572070.0125576</v>
      </c>
      <c r="L2967" s="444">
        <f t="shared" ca="1" si="157"/>
        <v>-38456868873.026382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-38456868873.026382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-160236953.63760993</v>
      </c>
      <c r="L2968" s="444">
        <f t="shared" ca="1" si="157"/>
        <v>-38617105826.663994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-38617105826.663994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-160904607.61109996</v>
      </c>
      <c r="L2969" s="444">
        <f t="shared" ca="1" si="157"/>
        <v>-38778010434.275093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-38778010434.275093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-161575043.47614622</v>
      </c>
      <c r="L2970" s="444">
        <f t="shared" ca="1" si="157"/>
        <v>-38939585477.751236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-38939585477.751236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-162248272.82396349</v>
      </c>
      <c r="L2971" s="444">
        <f t="shared" ca="1" si="157"/>
        <v>-39101833750.575203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-39101833750.575203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-162924307.29406333</v>
      </c>
      <c r="L2972" s="444">
        <f t="shared" ca="1" si="157"/>
        <v>-39264758057.869263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-39264758057.869263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-163603158.57445526</v>
      </c>
      <c r="L2973" s="444">
        <f t="shared" ca="1" si="157"/>
        <v>-39428361216.443718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-39428361216.443718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-164284838.40184882</v>
      </c>
      <c r="L2974" s="444">
        <f t="shared" ca="1" si="157"/>
        <v>-39592646054.845566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-39592646054.845566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-164969358.56185651</v>
      </c>
      <c r="L2975" s="444">
        <f t="shared" ca="1" si="157"/>
        <v>-39757615413.407425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-39757615413.407425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-165656730.88919759</v>
      </c>
      <c r="L2976" s="444">
        <f t="shared" ca="1" si="157"/>
        <v>-39923272144.296623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-39923272144.296623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-166346967.26790258</v>
      </c>
      <c r="L2977" s="444">
        <f t="shared" ca="1" si="157"/>
        <v>-40089619111.564529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-40089619111.564529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-167040079.63151887</v>
      </c>
      <c r="L2978" s="444">
        <f t="shared" ca="1" si="157"/>
        <v>-40256659191.196045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-40256659191.196045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-167736079.96331686</v>
      </c>
      <c r="L2979" s="444">
        <f t="shared" ca="1" si="157"/>
        <v>-40424395271.159363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-40424395271.159363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-168434980.29649734</v>
      </c>
      <c r="L2980" s="444">
        <f t="shared" ca="1" si="157"/>
        <v>-40592830251.455856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-40592830251.455856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-169136792.7143994</v>
      </c>
      <c r="L2981" s="444">
        <f t="shared" ca="1" si="157"/>
        <v>-40761967044.170258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-40761967044.170258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-169841529.35070941</v>
      </c>
      <c r="L2982" s="444">
        <f t="shared" ca="1" si="157"/>
        <v>-40931808573.520966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-40931808573.520966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-170549202.3896707</v>
      </c>
      <c r="L2983" s="444">
        <f t="shared" ca="1" si="157"/>
        <v>-41102357775.910637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-41102357775.910637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-171259824.06629431</v>
      </c>
      <c r="L2984" s="444">
        <f t="shared" ca="1" si="157"/>
        <v>-41273617599.976929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-41273617599.976929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-171973406.66657054</v>
      </c>
      <c r="L2985" s="444">
        <f t="shared" ca="1" si="157"/>
        <v>-41445591006.643501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-41445591006.643501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-172689962.52768126</v>
      </c>
      <c r="L2986" s="444">
        <f t="shared" ca="1" si="157"/>
        <v>-41618280969.171181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-41618280969.171181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-173409504.03821325</v>
      </c>
      <c r="L2987" s="444">
        <f t="shared" ca="1" si="157"/>
        <v>-41791690473.209396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-41791690473.209396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-174132043.63837248</v>
      </c>
      <c r="L2988" s="444">
        <f t="shared" ca="1" si="157"/>
        <v>-41965822516.847771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-41965822516.847771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-174857593.82019904</v>
      </c>
      <c r="L2989" s="444">
        <f t="shared" ca="1" si="157"/>
        <v>-42140680110.667969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-42140680110.667969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-175586167.12778321</v>
      </c>
      <c r="L2990" s="444">
        <f t="shared" ca="1" si="157"/>
        <v>-42316266277.795753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-42316266277.795753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-176317776.1574823</v>
      </c>
      <c r="L2991" s="444">
        <f t="shared" ca="1" si="157"/>
        <v>-42492584053.953239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-42492584053.953239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-177052433.55813849</v>
      </c>
      <c r="L2992" s="444">
        <f t="shared" ca="1" si="157"/>
        <v>-42669636487.511375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-42669636487.511375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-177790152.03129739</v>
      </c>
      <c r="L2993" s="444">
        <f t="shared" ca="1" si="157"/>
        <v>-42847426639.542671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-42847426639.542671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-178530944.33142778</v>
      </c>
      <c r="L2994" s="444">
        <f t="shared" ca="1" si="157"/>
        <v>-43025957583.8741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-43025957583.8741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-179274823.26614207</v>
      </c>
      <c r="L2995" s="444">
        <f t="shared" ca="1" si="157"/>
        <v>-43205232407.140244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-43205232407.140244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-180021801.69641769</v>
      </c>
      <c r="L2996" s="444">
        <f t="shared" ca="1" si="157"/>
        <v>-43385254208.836662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-43385254208.836662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-180771892.53681943</v>
      </c>
      <c r="L2997" s="444">
        <f t="shared" ca="1" si="157"/>
        <v>-43566026101.373482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-43566026101.373482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-181525108.75572285</v>
      </c>
      <c r="L2998" s="444">
        <f t="shared" ca="1" si="157"/>
        <v>-43747551210.129204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-43747551210.129204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-182281463.37553835</v>
      </c>
      <c r="L2999" s="444">
        <f t="shared" ca="1" si="157"/>
        <v>-43929832673.504745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-43929832673.504745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-183040969.47293645</v>
      </c>
      <c r="L3000" s="444">
        <f t="shared" ca="1" si="157"/>
        <v>-44112873642.977684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-44112873642.977684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-183803640.17907369</v>
      </c>
      <c r="L3001" s="444">
        <f t="shared" ca="1" si="157"/>
        <v>-44296677283.156761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-44296677283.156761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-184569488.67981982</v>
      </c>
      <c r="L3002" s="444">
        <f t="shared" ca="1" si="157"/>
        <v>-44481246771.836578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-44481246771.836578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-185338528.21598575</v>
      </c>
      <c r="L3003" s="444">
        <f t="shared" ca="1" si="157"/>
        <v>-44666585300.052567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-44666585300.052567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-186110772.08355236</v>
      </c>
      <c r="L3004" s="444">
        <f t="shared" ca="1" si="157"/>
        <v>-44852696072.136116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-44852696072.136116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-186886233.63390049</v>
      </c>
      <c r="L3005" s="444">
        <f t="shared" ca="1" si="157"/>
        <v>-45039582305.77002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-45039582305.77002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-187664926.27404174</v>
      </c>
      <c r="L3006" s="444">
        <f t="shared" ca="1" si="157"/>
        <v>-45227247232.04406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-45227247232.04406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-188446863.46685025</v>
      </c>
      <c r="L3007" s="444">
        <f t="shared" ca="1" si="157"/>
        <v>-45415694095.51091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-45415694095.51091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-189232058.73129547</v>
      </c>
      <c r="L3008" s="444">
        <f t="shared" ca="1" si="157"/>
        <v>-45604926154.242203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-45604926154.242203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-190020525.64267585</v>
      </c>
      <c r="L3009" s="444">
        <f t="shared" ca="1" si="157"/>
        <v>-45794946679.88488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-45794946679.88488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-190812277.83285367</v>
      </c>
      <c r="L3010" s="444">
        <f t="shared" ca="1" si="157"/>
        <v>-45985758957.717735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-45985758957.717735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-191607328.99049056</v>
      </c>
      <c r="L3011" s="444">
        <f t="shared" ca="1" si="157"/>
        <v>-46177366286.708229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-46177366286.708229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-192405692.86128429</v>
      </c>
      <c r="L3012" s="444">
        <f t="shared" ca="1" si="157"/>
        <v>-46369771979.569511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-46369771979.569511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-193207383.24820629</v>
      </c>
      <c r="L3013" s="444">
        <f t="shared" ca="1" si="157"/>
        <v>-46562979362.817719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-46562979362.817719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-194012414.01174051</v>
      </c>
      <c r="L3014" s="444">
        <f t="shared" ca="1" si="157"/>
        <v>-46756991776.82946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-46756991776.82946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-194820799.07012275</v>
      </c>
      <c r="L3015" s="444">
        <f t="shared" ca="1" si="157"/>
        <v>-46951812575.899582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-46951812575.899582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-195632552.39958158</v>
      </c>
      <c r="L3016" s="444">
        <f t="shared" ca="1" si="157"/>
        <v>-47147445128.299164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-47147445128.299164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-196447688.03457984</v>
      </c>
      <c r="L3017" s="444">
        <f t="shared" ca="1" si="157"/>
        <v>-47343892816.33374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-47343892816.33374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-197266220.06805724</v>
      </c>
      <c r="L3018" s="444">
        <f t="shared" ca="1" si="157"/>
        <v>-47541159036.401794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-47541159036.401794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-198088162.65167415</v>
      </c>
      <c r="L3019" s="444">
        <f t="shared" ca="1" si="157"/>
        <v>-47739247199.053467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-47739247199.053467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-198913529.99605611</v>
      </c>
      <c r="L3020" s="444">
        <f t="shared" ca="1" si="157"/>
        <v>-47938160729.049522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-47938160729.049522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-199742336.37103969</v>
      </c>
      <c r="L3021" s="444">
        <f t="shared" ca="1" si="157"/>
        <v>-48137903065.420563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-48137903065.420563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-200574596.105919</v>
      </c>
      <c r="L3022" s="444">
        <f t="shared" ca="1" si="157"/>
        <v>-48338477661.526482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-48338477661.526482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-201410323.58969367</v>
      </c>
      <c r="L3023" s="444">
        <f t="shared" ca="1" si="157"/>
        <v>-48539887985.116173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-48539887985.116173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-202249533.27131739</v>
      </c>
      <c r="L3024" s="444">
        <f t="shared" ca="1" si="157"/>
        <v>-48742137518.387489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-48742137518.387489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-203092239.65994787</v>
      </c>
      <c r="L3025" s="444">
        <f t="shared" ca="1" si="157"/>
        <v>-48945229758.04744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-48945229758.04744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-203938457.32519767</v>
      </c>
      <c r="L3026" s="444">
        <f t="shared" ca="1" si="157"/>
        <v>-49149168215.372635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-49149168215.372635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-204788200.89738598</v>
      </c>
      <c r="L3027" s="444">
        <f t="shared" ca="1" si="157"/>
        <v>-49353956416.27002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-49353956416.27002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-205641485.06779176</v>
      </c>
      <c r="L3028" s="444">
        <f t="shared" ca="1" si="157"/>
        <v>-49559597901.337814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-49559597901.337814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-206498324.58890757</v>
      </c>
      <c r="L3029" s="444">
        <f t="shared" ca="1" si="157"/>
        <v>-49766096225.92672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-49766096225.92672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-207358734.27469465</v>
      </c>
      <c r="L3030" s="444">
        <f t="shared" ca="1" si="157"/>
        <v>-49973454960.201416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-49973454960.201416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-208222729.00083923</v>
      </c>
      <c r="L3031" s="444">
        <f t="shared" ca="1" si="157"/>
        <v>-50181677689.202255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-50181677689.202255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-209090323.7050094</v>
      </c>
      <c r="L3032" s="444">
        <f t="shared" ca="1" si="157"/>
        <v>-50390768012.907265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-50390768012.907265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-209961533.3871136</v>
      </c>
      <c r="L3033" s="444">
        <f t="shared" ca="1" si="157"/>
        <v>-50600729546.29438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-50600729546.29438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-210836373.10955992</v>
      </c>
      <c r="L3034" s="444">
        <f t="shared" ca="1" si="157"/>
        <v>-50811565919.403938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-50811565919.403938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-211714857.99751639</v>
      </c>
      <c r="L3035" s="444">
        <f t="shared" ca="1" si="157"/>
        <v>-51023280777.401451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-51023280777.401451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-212597003.2391727</v>
      </c>
      <c r="L3036" s="444">
        <f t="shared" ca="1" si="157"/>
        <v>-51235877780.640625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-51235877780.640625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-213482824.08600259</v>
      </c>
      <c r="L3037" s="444">
        <f t="shared" ca="1" si="157"/>
        <v>-51449360604.726631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-51449360604.726631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-214372335.85302764</v>
      </c>
      <c r="L3038" s="444">
        <f t="shared" ca="1" si="157"/>
        <v>-51663732940.579659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-51663732940.579659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-215265553.9190819</v>
      </c>
      <c r="L3039" s="444">
        <f t="shared" ca="1" si="157"/>
        <v>-51878998494.498741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-51878998494.498741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-216162493.72707808</v>
      </c>
      <c r="L3040" s="444">
        <f t="shared" ca="1" si="157"/>
        <v>-52095160988.225822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-52095160988.225822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-217063170.78427425</v>
      </c>
      <c r="L3041" s="444">
        <f t="shared" ca="1" si="157"/>
        <v>-52312224159.010094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-52312224159.010094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-217967600.66254205</v>
      </c>
      <c r="L3042" s="444">
        <f t="shared" ca="1" si="157"/>
        <v>-52530191759.672638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-52530191759.672638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-218875798.99863598</v>
      </c>
      <c r="L3043" s="444">
        <f t="shared" ca="1" si="157"/>
        <v>-52749067558.671272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-52749067558.671272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-219787781.49446362</v>
      </c>
      <c r="L3044" s="444">
        <f t="shared" ca="1" si="157"/>
        <v>-52968855340.165733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-52968855340.165733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-220703563.91735721</v>
      </c>
      <c r="L3045" s="444">
        <f t="shared" ca="1" si="157"/>
        <v>-53189558904.083092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-53189558904.083092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-221623162.10034621</v>
      </c>
      <c r="L3046" s="444">
        <f t="shared" ca="1" si="157"/>
        <v>-53411182066.183441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-53411182066.183441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-222546591.942431</v>
      </c>
      <c r="L3047" s="444">
        <f t="shared" ca="1" si="157"/>
        <v>-53633728658.12587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-53633728658.12587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-223473869.40885779</v>
      </c>
      <c r="L3048" s="444">
        <f t="shared" ca="1" si="157"/>
        <v>-53857202527.534729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-53857202527.534729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-224405010.53139469</v>
      </c>
      <c r="L3049" s="444">
        <f t="shared" ca="1" si="157"/>
        <v>-54081607538.066124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-54081607538.066124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-225340031.40860885</v>
      </c>
      <c r="L3050" s="444">
        <f t="shared" ca="1" si="157"/>
        <v>-54306947569.474731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-54306947569.474731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-226278948.20614472</v>
      </c>
      <c r="L3051" s="444">
        <f t="shared" ca="1" si="157"/>
        <v>-54533226517.680878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-54533226517.680878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-227221777.15700361</v>
      </c>
      <c r="L3052" s="444">
        <f t="shared" ca="1" si="157"/>
        <v>-54760448294.837883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-54760448294.837883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-228168534.56182447</v>
      </c>
      <c r="L3053" s="444">
        <f t="shared" ca="1" si="157"/>
        <v>-54988616829.399704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-54988616829.399704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-229119236.78916544</v>
      </c>
      <c r="L3054" s="444">
        <f t="shared" ca="1" si="157"/>
        <v>-55217736066.188866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-55217736066.188866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-230073900.27578691</v>
      </c>
      <c r="L3055" s="444">
        <f t="shared" ca="1" si="157"/>
        <v>-55447809966.464653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-55447809966.464653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-231032541.52693605</v>
      </c>
      <c r="L3056" s="444">
        <f t="shared" ca="1" si="157"/>
        <v>-55678842507.991592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-55678842507.991592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-231995177.11663163</v>
      </c>
      <c r="L3057" s="444">
        <f t="shared" ca="1" si="157"/>
        <v>-55910837685.108223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-55910837685.108223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-232961823.68795094</v>
      </c>
      <c r="L3058" s="444">
        <f t="shared" ca="1" si="157"/>
        <v>-56143799508.796173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-56143799508.796173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-233932497.95331737</v>
      </c>
      <c r="L3059" s="444">
        <f t="shared" ca="1" si="157"/>
        <v>-56377732006.749489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-56377732006.749489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-234907216.69478953</v>
      </c>
      <c r="L3060" s="444">
        <f t="shared" ca="1" si="157"/>
        <v>-56612639223.444275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-56612639223.444275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-235885996.76435113</v>
      </c>
      <c r="L3061" s="444">
        <f t="shared" ca="1" si="157"/>
        <v>-56848525220.208626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-56848525220.208626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-236868855.08420262</v>
      </c>
      <c r="L3062" s="444">
        <f t="shared" ca="1" si="157"/>
        <v>-57085394075.292831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-57085394075.292831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-237855808.64705345</v>
      </c>
      <c r="L3063" s="444">
        <f t="shared" ca="1" si="157"/>
        <v>-57323249883.939888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-57323249883.939888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-238846874.51641619</v>
      </c>
      <c r="L3064" s="444">
        <f t="shared" ca="1" si="157"/>
        <v>-57562096758.456306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-57562096758.456306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-239842069.82690129</v>
      </c>
      <c r="L3065" s="444">
        <f t="shared" ca="1" si="157"/>
        <v>-57801938828.283211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-57801938828.283211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-240841411.78451335</v>
      </c>
      <c r="L3066" s="444">
        <f t="shared" ca="1" si="157"/>
        <v>-58042780240.067726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-58042780240.067726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-241844917.66694888</v>
      </c>
      <c r="L3067" s="444">
        <f t="shared" ca="1" si="157"/>
        <v>-58284625157.734673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-58284625157.734673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-242852604.82389447</v>
      </c>
      <c r="L3068" s="444">
        <f t="shared" ref="L3068:L3322" ca="1" si="162">I3068-J3068+K3068</f>
        <v>-58527477762.558563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-58527477762.558563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-243864490.67732733</v>
      </c>
      <c r="L3069" s="444">
        <f t="shared" ca="1" si="162"/>
        <v>-58771342253.235893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-58771342253.235893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-244880592.72181621</v>
      </c>
      <c r="L3070" s="444">
        <f t="shared" ca="1" si="162"/>
        <v>-59016222845.95771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-59016222845.95771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-245900928.52482378</v>
      </c>
      <c r="L3071" s="444">
        <f t="shared" ca="1" si="162"/>
        <v>-59262123774.482536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-59262123774.482536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-246925515.72701058</v>
      </c>
      <c r="L3072" s="444">
        <f t="shared" ca="1" si="162"/>
        <v>-59509049290.209549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-59509049290.209549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-247954372.04253978</v>
      </c>
      <c r="L3073" s="444">
        <f t="shared" ca="1" si="162"/>
        <v>-59757003662.25209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-59757003662.25209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-248987515.25938371</v>
      </c>
      <c r="L3074" s="444">
        <f t="shared" ca="1" si="162"/>
        <v>-60005991177.511475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-60005991177.511475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-250024963.23963112</v>
      </c>
      <c r="L3075" s="444">
        <f t="shared" ca="1" si="162"/>
        <v>-60256016140.751106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-60256016140.751106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-251066733.91979623</v>
      </c>
      <c r="L3076" s="444">
        <f t="shared" ca="1" si="162"/>
        <v>-60507082874.670906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-60507082874.670906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-252112845.31112874</v>
      </c>
      <c r="L3077" s="444">
        <f t="shared" ca="1" si="162"/>
        <v>-60759195719.982033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-60759195719.982033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-253163315.49992511</v>
      </c>
      <c r="L3078" s="444">
        <f t="shared" ca="1" si="162"/>
        <v>-61012359035.481956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-61012359035.481956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-254218162.64784148</v>
      </c>
      <c r="L3079" s="444">
        <f t="shared" ca="1" si="162"/>
        <v>-61266577198.129799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-61266577198.129799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-255277404.9922075</v>
      </c>
      <c r="L3080" s="444">
        <f t="shared" ca="1" si="162"/>
        <v>-61521854603.122009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-61521854603.122009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-256341060.8463417</v>
      </c>
      <c r="L3081" s="444">
        <f t="shared" ca="1" si="162"/>
        <v>-61778195663.968353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-61778195663.968353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-257409148.59986815</v>
      </c>
      <c r="L3082" s="444">
        <f t="shared" ca="1" si="162"/>
        <v>-62035604812.568222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-62035604812.568222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-258481686.71903425</v>
      </c>
      <c r="L3083" s="444">
        <f t="shared" ca="1" si="162"/>
        <v>-62294086499.287254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-62294086499.287254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-259558693.74703026</v>
      </c>
      <c r="L3084" s="444">
        <f t="shared" ca="1" si="162"/>
        <v>-62553645193.034286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-62553645193.034286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-260640188.30430952</v>
      </c>
      <c r="L3085" s="444">
        <f t="shared" ca="1" si="162"/>
        <v>-62814285381.338593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-62814285381.338593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-261726189.08891079</v>
      </c>
      <c r="L3086" s="444">
        <f t="shared" ca="1" si="162"/>
        <v>-63076011570.427505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-63076011570.427505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-262816714.87678126</v>
      </c>
      <c r="L3087" s="444">
        <f t="shared" ca="1" si="162"/>
        <v>-63338828285.304283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-63338828285.304283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-263911784.52210116</v>
      </c>
      <c r="L3088" s="444">
        <f t="shared" ca="1" si="162"/>
        <v>-63602740069.826385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-63602740069.826385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-265011416.95760992</v>
      </c>
      <c r="L3089" s="444">
        <f t="shared" ca="1" si="162"/>
        <v>-63867751486.783997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-63867751486.783997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-266115631.19493333</v>
      </c>
      <c r="L3090" s="444">
        <f t="shared" ca="1" si="162"/>
        <v>-64133867117.978928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-64133867117.978928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-267224446.32491219</v>
      </c>
      <c r="L3091" s="444">
        <f t="shared" ca="1" si="162"/>
        <v>-64401091564.303841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-64401091564.303841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-268337881.51793265</v>
      </c>
      <c r="L3092" s="444">
        <f t="shared" ca="1" si="162"/>
        <v>-64669429445.82177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-64669429445.82177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-269455956.02425742</v>
      </c>
      <c r="L3093" s="444">
        <f t="shared" ca="1" si="162"/>
        <v>-64938885401.846024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-64938885401.846024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-270578689.17435837</v>
      </c>
      <c r="L3094" s="444">
        <f t="shared" ca="1" si="162"/>
        <v>-65209464091.020386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-65209464091.020386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-271706100.3792516</v>
      </c>
      <c r="L3095" s="444">
        <f t="shared" ca="1" si="162"/>
        <v>-65481170191.399635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-65481170191.399635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-272838209.13083184</v>
      </c>
      <c r="L3096" s="444">
        <f t="shared" ca="1" si="162"/>
        <v>-65754008400.530464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-65754008400.530464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-273975035.00221026</v>
      </c>
      <c r="L3097" s="444">
        <f t="shared" ca="1" si="162"/>
        <v>-66027983435.532677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-66027983435.532677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-275116597.64805287</v>
      </c>
      <c r="L3098" s="444">
        <f t="shared" ca="1" si="162"/>
        <v>-66303100033.180733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-66303100033.180733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-276262916.80491972</v>
      </c>
      <c r="L3099" s="444">
        <f t="shared" ca="1" si="162"/>
        <v>-66579362949.985649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-66579362949.985649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-277414012.29160684</v>
      </c>
      <c r="L3100" s="444">
        <f t="shared" ca="1" si="162"/>
        <v>-66856776962.277252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-66856776962.277252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-278569904.00948852</v>
      </c>
      <c r="L3101" s="444">
        <f t="shared" ca="1" si="162"/>
        <v>-67135346866.286743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-67135346866.286743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-279730611.94286144</v>
      </c>
      <c r="L3102" s="444">
        <f t="shared" ca="1" si="162"/>
        <v>-67415077478.229607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-67415077478.229607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-280896156.15929002</v>
      </c>
      <c r="L3103" s="444">
        <f t="shared" ca="1" si="162"/>
        <v>-67695973634.388893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-67695973634.388893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-282066556.80995369</v>
      </c>
      <c r="L3104" s="444">
        <f t="shared" ca="1" si="162"/>
        <v>-67978040191.198845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-67978040191.198845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-283241834.12999517</v>
      </c>
      <c r="L3105" s="444">
        <f t="shared" ca="1" si="162"/>
        <v>-68261282025.328842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-68261282025.328842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-284422008.43887019</v>
      </c>
      <c r="L3106" s="444">
        <f t="shared" ca="1" si="162"/>
        <v>-68545704033.767715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-68545704033.767715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-285607100.14069879</v>
      </c>
      <c r="L3107" s="444">
        <f t="shared" ca="1" si="162"/>
        <v>-68831311133.908417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-68831311133.908417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-286797129.72461838</v>
      </c>
      <c r="L3108" s="444">
        <f t="shared" ca="1" si="162"/>
        <v>-69118108263.633041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-69118108263.633041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-287992117.76513767</v>
      </c>
      <c r="L3109" s="444">
        <f t="shared" ca="1" si="162"/>
        <v>-69406100381.398178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-69406100381.398178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-289192084.92249238</v>
      </c>
      <c r="L3110" s="444">
        <f t="shared" ca="1" si="162"/>
        <v>-69695292466.320663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-69695292466.320663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-290397051.94300276</v>
      </c>
      <c r="L3111" s="444">
        <f t="shared" ca="1" si="162"/>
        <v>-69985689518.263672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-69985689518.263672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-291607039.65943193</v>
      </c>
      <c r="L3112" s="444">
        <f t="shared" ca="1" si="162"/>
        <v>-70277296557.923111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-70277296557.923111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-292822068.9913463</v>
      </c>
      <c r="L3113" s="444">
        <f t="shared" ca="1" si="162"/>
        <v>-70570118626.914459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-70570118626.914459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-294042160.94547689</v>
      </c>
      <c r="L3114" s="444">
        <f t="shared" ca="1" si="162"/>
        <v>-70864160787.85994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-70864160787.85994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-295267336.61608309</v>
      </c>
      <c r="L3115" s="444">
        <f t="shared" ca="1" si="162"/>
        <v>-71159428124.476028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-71159428124.476028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-296497617.1853168</v>
      </c>
      <c r="L3116" s="444">
        <f t="shared" ca="1" si="162"/>
        <v>-71455925741.661346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-71455925741.661346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-297733023.92358893</v>
      </c>
      <c r="L3117" s="444">
        <f t="shared" ca="1" si="162"/>
        <v>-71753658765.58493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-71753658765.58493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-298973578.18993723</v>
      </c>
      <c r="L3118" s="444">
        <f t="shared" ca="1" si="162"/>
        <v>-72052632343.774872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-72052632343.774872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-300219301.43239528</v>
      </c>
      <c r="L3119" s="444">
        <f t="shared" ca="1" si="162"/>
        <v>-72352851645.20726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-72352851645.20726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-301470215.18836355</v>
      </c>
      <c r="L3120" s="444">
        <f t="shared" ca="1" si="162"/>
        <v>-72654321860.39563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-72654321860.39563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-302726341.0849818</v>
      </c>
      <c r="L3121" s="444">
        <f t="shared" ca="1" si="162"/>
        <v>-72957048201.480606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-72957048201.480606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-303987700.83950251</v>
      </c>
      <c r="L3122" s="444">
        <f t="shared" ca="1" si="162"/>
        <v>-73261035902.320114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-73261035902.320114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-305254316.25966716</v>
      </c>
      <c r="L3123" s="444">
        <f t="shared" ca="1" si="162"/>
        <v>-73566290218.579788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-73566290218.579788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-306526209.24408245</v>
      </c>
      <c r="L3124" s="444">
        <f t="shared" ca="1" si="162"/>
        <v>-73872816427.823868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-73872816427.823868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-307803401.78259945</v>
      </c>
      <c r="L3125" s="444">
        <f t="shared" ca="1" si="162"/>
        <v>-74180619829.606461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-74180619829.606461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-309085915.95669359</v>
      </c>
      <c r="L3126" s="444">
        <f t="shared" ca="1" si="162"/>
        <v>-74489705745.563156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-74489705745.563156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-310373773.93984646</v>
      </c>
      <c r="L3127" s="444">
        <f t="shared" ca="1" si="162"/>
        <v>-74800079519.503006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-74800079519.503006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-311666997.99792922</v>
      </c>
      <c r="L3128" s="444">
        <f t="shared" ca="1" si="162"/>
        <v>-75111746517.500931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-75111746517.500931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-312965610.48958719</v>
      </c>
      <c r="L3129" s="444">
        <f t="shared" ca="1" si="162"/>
        <v>-75424712127.990524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-75424712127.990524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-314269633.86662716</v>
      </c>
      <c r="L3130" s="444">
        <f t="shared" ca="1" si="162"/>
        <v>-75738981761.857147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-75738981761.857147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-315579090.6744048</v>
      </c>
      <c r="L3131" s="444">
        <f t="shared" ca="1" si="162"/>
        <v>-76054560852.531555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-76054560852.531555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-316894003.5522148</v>
      </c>
      <c r="L3132" s="444">
        <f t="shared" ca="1" si="162"/>
        <v>-76371454856.083771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-76371454856.083771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-318214395.23368239</v>
      </c>
      <c r="L3133" s="444">
        <f t="shared" ca="1" si="162"/>
        <v>-76689669251.317459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-76689669251.317459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-319540288.5471561</v>
      </c>
      <c r="L3134" s="444">
        <f t="shared" ca="1" si="162"/>
        <v>-77009209539.864609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-77009209539.864609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-320871706.41610253</v>
      </c>
      <c r="L3135" s="444">
        <f t="shared" ca="1" si="162"/>
        <v>-77330081246.280716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-77330081246.280716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-322208671.85950297</v>
      </c>
      <c r="L3136" s="444">
        <f t="shared" ca="1" si="162"/>
        <v>-77652289918.140213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-77652289918.140213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-323551207.99225086</v>
      </c>
      <c r="L3137" s="444">
        <f t="shared" ca="1" si="162"/>
        <v>-77975841126.132462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-77975841126.132462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-324899338.02555192</v>
      </c>
      <c r="L3138" s="444">
        <f t="shared" ca="1" si="162"/>
        <v>-78300740464.15802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-78300740464.15802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-326253085.2673251</v>
      </c>
      <c r="L3139" s="444">
        <f t="shared" ca="1" si="162"/>
        <v>-78626993549.425339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-78626993549.425339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-327612473.12260556</v>
      </c>
      <c r="L3140" s="444">
        <f t="shared" ca="1" si="162"/>
        <v>-78954606022.547943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-78954606022.547943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-328977525.09394974</v>
      </c>
      <c r="L3141" s="444">
        <f t="shared" ca="1" si="162"/>
        <v>-79283583547.641891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-79283583547.641891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-330348264.78184122</v>
      </c>
      <c r="L3142" s="444">
        <f t="shared" ca="1" si="162"/>
        <v>-79613931812.423737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-79613931812.423737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-331724715.88509887</v>
      </c>
      <c r="L3143" s="444">
        <f t="shared" ca="1" si="162"/>
        <v>-79945656528.308838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-79945656528.308838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-333106902.20128679</v>
      </c>
      <c r="L3144" s="444">
        <f t="shared" ca="1" si="162"/>
        <v>-80278763430.510132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-80278763430.510132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-334494847.62712556</v>
      </c>
      <c r="L3145" s="444">
        <f t="shared" ca="1" si="162"/>
        <v>-80613258278.137253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-80613258278.137253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-335888576.15890521</v>
      </c>
      <c r="L3146" s="444">
        <f t="shared" ca="1" si="162"/>
        <v>-80949146854.296158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-80949146854.296158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-337288111.89290065</v>
      </c>
      <c r="L3147" s="444">
        <f t="shared" ca="1" si="162"/>
        <v>-81286434966.189056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-81286434966.189056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-338693479.02578771</v>
      </c>
      <c r="L3148" s="444">
        <f t="shared" ca="1" si="162"/>
        <v>-81625128445.214844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-81625128445.214844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-340104701.85506183</v>
      </c>
      <c r="L3149" s="444">
        <f t="shared" ca="1" si="162"/>
        <v>-81965233147.069901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-81965233147.069901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-341521804.77945793</v>
      </c>
      <c r="L3150" s="444">
        <f t="shared" ca="1" si="162"/>
        <v>-82306754951.849365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-82306754951.849365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-342944812.29937238</v>
      </c>
      <c r="L3151" s="444">
        <f t="shared" ca="1" si="162"/>
        <v>-82649699764.148743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-82649699764.148743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-344373749.01728642</v>
      </c>
      <c r="L3152" s="444">
        <f t="shared" ca="1" si="162"/>
        <v>-82994073513.166031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-82994073513.166031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-345808639.63819182</v>
      </c>
      <c r="L3153" s="444">
        <f t="shared" ca="1" si="162"/>
        <v>-83339882152.80423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-83339882152.80423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-347249508.97001761</v>
      </c>
      <c r="L3154" s="444">
        <f t="shared" ca="1" si="162"/>
        <v>-83687131661.774246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-83687131661.774246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-348696381.92405933</v>
      </c>
      <c r="L3155" s="444">
        <f t="shared" ca="1" si="162"/>
        <v>-84035828043.698303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-84035828043.698303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-350149283.51540959</v>
      </c>
      <c r="L3156" s="444">
        <f t="shared" ca="1" si="162"/>
        <v>-84385977327.213715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-84385977327.213715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-351608238.86339045</v>
      </c>
      <c r="L3157" s="444">
        <f t="shared" ca="1" si="162"/>
        <v>-84737585566.077103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-84737585566.077103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-353073273.19198793</v>
      </c>
      <c r="L3158" s="444">
        <f t="shared" ca="1" si="162"/>
        <v>-85090658839.269089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-85090658839.269089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-354544411.83028787</v>
      </c>
      <c r="L3159" s="444">
        <f t="shared" ca="1" si="162"/>
        <v>-85445203251.09938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-85445203251.09938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-356021680.21291411</v>
      </c>
      <c r="L3160" s="444">
        <f t="shared" ca="1" si="162"/>
        <v>-85801224931.312302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-85801224931.312302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-357505103.88046789</v>
      </c>
      <c r="L3161" s="444">
        <f t="shared" ca="1" si="162"/>
        <v>-86158730035.192764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-86158730035.192764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-358994708.47996986</v>
      </c>
      <c r="L3162" s="444">
        <f t="shared" ca="1" si="162"/>
        <v>-86517724743.672729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-86517724743.672729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-360490519.76530302</v>
      </c>
      <c r="L3163" s="444">
        <f t="shared" ca="1" si="162"/>
        <v>-86878215263.438034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-86878215263.438034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-361992563.59765846</v>
      </c>
      <c r="L3164" s="444">
        <f t="shared" ca="1" si="162"/>
        <v>-87240207827.03569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-87240207827.03569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-363500865.94598204</v>
      </c>
      <c r="L3165" s="444">
        <f t="shared" ca="1" si="162"/>
        <v>-87603708692.981674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-87603708692.981674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-365015452.88742363</v>
      </c>
      <c r="L3166" s="444">
        <f t="shared" ca="1" si="162"/>
        <v>-87968724145.869095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-87968724145.869095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-366536350.60778791</v>
      </c>
      <c r="L3167" s="444">
        <f t="shared" ca="1" si="162"/>
        <v>-88335260496.476883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-88335260496.476883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-368063585.40198702</v>
      </c>
      <c r="L3168" s="444">
        <f t="shared" ca="1" si="162"/>
        <v>-88703324081.878876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-88703324081.878876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-369597183.67449534</v>
      </c>
      <c r="L3169" s="444">
        <f t="shared" ca="1" si="162"/>
        <v>-89072921265.553375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-89072921265.553375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-371137171.93980575</v>
      </c>
      <c r="L3170" s="444">
        <f t="shared" ca="1" si="162"/>
        <v>-89444058437.493179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-89444058437.493179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-372683576.82288826</v>
      </c>
      <c r="L3171" s="444">
        <f t="shared" ca="1" si="162"/>
        <v>-89816742014.316071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-89816742014.316071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-374236425.0596503</v>
      </c>
      <c r="L3172" s="444">
        <f t="shared" ca="1" si="162"/>
        <v>-90190978439.375717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-90190978439.375717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-375795743.49739879</v>
      </c>
      <c r="L3173" s="444">
        <f t="shared" ca="1" si="162"/>
        <v>-90566774182.873123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-90566774182.873123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-377361559.09530467</v>
      </c>
      <c r="L3174" s="444">
        <f t="shared" ca="1" si="162"/>
        <v>-90944135741.96843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-90944135741.96843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-378933898.92486846</v>
      </c>
      <c r="L3175" s="444">
        <f t="shared" ca="1" si="162"/>
        <v>-91323069640.893295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-91323069640.893295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-380512790.1703887</v>
      </c>
      <c r="L3176" s="444">
        <f t="shared" ca="1" si="162"/>
        <v>-91703582431.06369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-91703582431.06369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-382098260.12943202</v>
      </c>
      <c r="L3177" s="444">
        <f t="shared" ca="1" si="162"/>
        <v>-92085680691.193115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-92085680691.193115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-383690336.21330464</v>
      </c>
      <c r="L3178" s="444">
        <f t="shared" ca="1" si="162"/>
        <v>-92469371027.406418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-92469371027.406418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-385289045.94752675</v>
      </c>
      <c r="L3179" s="444">
        <f t="shared" ca="1" si="162"/>
        <v>-92854660073.353943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-92854660073.353943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-386894416.9723081</v>
      </c>
      <c r="L3180" s="444">
        <f t="shared" ca="1" si="162"/>
        <v>-93241554490.326248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-93241554490.326248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-388506477.04302603</v>
      </c>
      <c r="L3181" s="444">
        <f t="shared" ca="1" si="162"/>
        <v>-93630060967.369278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-93630060967.369278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-390125254.03070533</v>
      </c>
      <c r="L3182" s="444">
        <f t="shared" ca="1" si="162"/>
        <v>-94020186221.399979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-94020186221.399979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-391750775.9224999</v>
      </c>
      <c r="L3183" s="444">
        <f t="shared" ca="1" si="162"/>
        <v>-94411936997.322479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-94411936997.322479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-393383070.82217699</v>
      </c>
      <c r="L3184" s="444">
        <f t="shared" ca="1" si="162"/>
        <v>-94805320068.144653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-94805320068.144653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-395022166.95060271</v>
      </c>
      <c r="L3185" s="444">
        <f t="shared" ca="1" si="162"/>
        <v>-95200342235.095261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-95200342235.095261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-396668092.64623022</v>
      </c>
      <c r="L3186" s="444">
        <f t="shared" ca="1" si="162"/>
        <v>-95597010327.741486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-95597010327.741486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-398320876.3655895</v>
      </c>
      <c r="L3187" s="444">
        <f t="shared" ca="1" si="162"/>
        <v>-95995331204.107071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-95995331204.107071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-399980546.68377948</v>
      </c>
      <c r="L3188" s="444">
        <f t="shared" ca="1" si="162"/>
        <v>-96395311750.790848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-96395311750.790848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-401647132.29496187</v>
      </c>
      <c r="L3189" s="444">
        <f t="shared" ca="1" si="162"/>
        <v>-96796958883.085815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-96796958883.085815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-403320662.01285756</v>
      </c>
      <c r="L3190" s="444">
        <f t="shared" ca="1" si="162"/>
        <v>-97200279545.098679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-97200279545.098679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-405001164.77124447</v>
      </c>
      <c r="L3191" s="444">
        <f t="shared" ca="1" si="162"/>
        <v>-97605280709.869919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-97605280709.869919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-406688669.62445801</v>
      </c>
      <c r="L3192" s="444">
        <f t="shared" ca="1" si="162"/>
        <v>-98011969379.49437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-98011969379.49437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-408383205.74789321</v>
      </c>
      <c r="L3193" s="444">
        <f t="shared" ca="1" si="162"/>
        <v>-98420352585.242264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-98420352585.242264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-410084802.4385094</v>
      </c>
      <c r="L3194" s="444">
        <f t="shared" ca="1" si="162"/>
        <v>-98830437387.680771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-98830437387.680771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-411793489.11533654</v>
      </c>
      <c r="L3195" s="444">
        <f t="shared" ca="1" si="162"/>
        <v>-99242230876.796112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-99242230876.796112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-413509295.31998378</v>
      </c>
      <c r="L3196" s="444">
        <f t="shared" ca="1" si="162"/>
        <v>-99655740172.116089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-99655740172.116089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-415232250.71715039</v>
      </c>
      <c r="L3197" s="444">
        <f t="shared" ca="1" si="162"/>
        <v>-100070972422.83324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-100070972422.83324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-416962385.09513849</v>
      </c>
      <c r="L3198" s="444">
        <f t="shared" ca="1" si="162"/>
        <v>-100487934807.92838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-100487934807.92838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-418699728.36636823</v>
      </c>
      <c r="L3199" s="444">
        <f t="shared" ca="1" si="162"/>
        <v>-100906634536.29474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-100906634536.29474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-420444310.56789476</v>
      </c>
      <c r="L3200" s="444">
        <f t="shared" ca="1" si="162"/>
        <v>-101327078846.86264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-101327078846.86264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-422196161.86192769</v>
      </c>
      <c r="L3201" s="444">
        <f t="shared" ca="1" si="162"/>
        <v>-101749275008.72456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-101749275008.72456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-423955312.53635234</v>
      </c>
      <c r="L3202" s="444">
        <f t="shared" ca="1" si="162"/>
        <v>-102173230321.26091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-102173230321.26091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-425721793.00525379</v>
      </c>
      <c r="L3203" s="444">
        <f t="shared" ca="1" si="162"/>
        <v>-102598952114.26616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-102598952114.26616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-427495633.80944234</v>
      </c>
      <c r="L3204" s="444">
        <f t="shared" ca="1" si="162"/>
        <v>-103026447748.07561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-103026447748.07561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-429276865.61698169</v>
      </c>
      <c r="L3205" s="444">
        <f t="shared" ca="1" si="162"/>
        <v>-103455724613.6926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-103455724613.6926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-431065519.22371912</v>
      </c>
      <c r="L3206" s="444">
        <f t="shared" ca="1" si="162"/>
        <v>-103886790132.91632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-103886790132.91632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-432861625.55381799</v>
      </c>
      <c r="L3207" s="444">
        <f t="shared" ca="1" si="162"/>
        <v>-104319651758.47014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-104319651758.47014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-434665215.66029221</v>
      </c>
      <c r="L3208" s="444">
        <f t="shared" ca="1" si="162"/>
        <v>-104754316974.13043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-104754316974.13043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-436476320.72554344</v>
      </c>
      <c r="L3209" s="444">
        <f t="shared" ca="1" si="162"/>
        <v>-105190793294.85597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-105190793294.85597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-438294972.0618999</v>
      </c>
      <c r="L3210" s="444">
        <f t="shared" ca="1" si="162"/>
        <v>-105629088266.91788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-105629088266.91788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-440121201.11215782</v>
      </c>
      <c r="L3211" s="444">
        <f t="shared" ca="1" si="162"/>
        <v>-106069209468.03003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-106069209468.03003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-441955039.4501251</v>
      </c>
      <c r="L3212" s="444">
        <f t="shared" ca="1" si="162"/>
        <v>-106511164507.48015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-106511164507.48015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-443796518.78116727</v>
      </c>
      <c r="L3213" s="444">
        <f t="shared" ca="1" si="162"/>
        <v>-106954961026.26132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-106954961026.26132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-445645670.94275552</v>
      </c>
      <c r="L3214" s="444">
        <f t="shared" ca="1" si="162"/>
        <v>-107400606697.20407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-107400606697.20407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-447502527.90501696</v>
      </c>
      <c r="L3215" s="444">
        <f t="shared" ca="1" si="162"/>
        <v>-107848109225.10909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-107848109225.10909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-449367121.7712878</v>
      </c>
      <c r="L3216" s="444">
        <f t="shared" ca="1" si="162"/>
        <v>-108297476346.88037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-108297476346.88037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-451239484.77866822</v>
      </c>
      <c r="L3217" s="444">
        <f t="shared" ca="1" si="162"/>
        <v>-108748715831.65904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-108748715831.65904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-453119649.29857934</v>
      </c>
      <c r="L3218" s="444">
        <f t="shared" ca="1" si="162"/>
        <v>-109201835480.95763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-109201835480.95763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-455007647.83732343</v>
      </c>
      <c r="L3219" s="444">
        <f t="shared" ca="1" si="162"/>
        <v>-109656843128.79495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-109656843128.79495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-456903513.03664571</v>
      </c>
      <c r="L3220" s="444">
        <f t="shared" ca="1" si="162"/>
        <v>-110113746641.8316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-110113746641.8316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-458807277.67429835</v>
      </c>
      <c r="L3221" s="444">
        <f t="shared" ca="1" si="162"/>
        <v>-110572553919.50591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-110572553919.50591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-460718974.66460794</v>
      </c>
      <c r="L3222" s="444">
        <f t="shared" ca="1" si="162"/>
        <v>-111033272894.17052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-111033272894.17052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-462638637.05904382</v>
      </c>
      <c r="L3223" s="444">
        <f t="shared" ca="1" si="162"/>
        <v>-111495911531.22955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-111495911531.22955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-464566298.04678982</v>
      </c>
      <c r="L3224" s="444">
        <f t="shared" ca="1" si="162"/>
        <v>-111960477829.27634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-111960477829.27634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-466501990.95531803</v>
      </c>
      <c r="L3225" s="444">
        <f t="shared" ca="1" si="162"/>
        <v>-112426979820.23166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-112426979820.23166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-468445749.25096524</v>
      </c>
      <c r="L3226" s="444">
        <f t="shared" ca="1" si="162"/>
        <v>-112895425569.48262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-112895425569.48262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-470397606.53951085</v>
      </c>
      <c r="L3227" s="444">
        <f t="shared" ca="1" si="162"/>
        <v>-113365823176.02213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-113365823176.02213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-472357596.56675887</v>
      </c>
      <c r="L3228" s="444">
        <f t="shared" ca="1" si="162"/>
        <v>-113838180772.58888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-113838180772.58888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-474325753.21912026</v>
      </c>
      <c r="L3229" s="444">
        <f t="shared" ca="1" si="162"/>
        <v>-114312506525.808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-114312506525.808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-476302110.52419996</v>
      </c>
      <c r="L3230" s="444">
        <f t="shared" ca="1" si="162"/>
        <v>-114788808636.3322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-114788808636.3322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-478286702.65138417</v>
      </c>
      <c r="L3231" s="444">
        <f t="shared" ca="1" si="162"/>
        <v>-115267095338.98358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-115267095338.98358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-480279563.91243154</v>
      </c>
      <c r="L3232" s="444">
        <f t="shared" ca="1" si="162"/>
        <v>-115747374902.89601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-115747374902.89601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-482280728.76206666</v>
      </c>
      <c r="L3233" s="444">
        <f t="shared" ca="1" si="162"/>
        <v>-116229655631.65808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-116229655631.65808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-484290231.7985754</v>
      </c>
      <c r="L3234" s="444">
        <f t="shared" ca="1" si="162"/>
        <v>-116713945863.45665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-116713945863.45665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-486308107.76440269</v>
      </c>
      <c r="L3235" s="444">
        <f t="shared" ca="1" si="162"/>
        <v>-117200253971.22105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-117200253971.22105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-488334391.54675442</v>
      </c>
      <c r="L3236" s="444">
        <f t="shared" ca="1" si="162"/>
        <v>-117688588362.76781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-117688588362.76781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-490369118.17819917</v>
      </c>
      <c r="L3237" s="444">
        <f t="shared" ca="1" si="162"/>
        <v>-118178957480.946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-118178957480.946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-492412322.83727503</v>
      </c>
      <c r="L3238" s="444">
        <f t="shared" ca="1" si="162"/>
        <v>-118671369803.78328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-118671369803.78328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-494464040.84909701</v>
      </c>
      <c r="L3239" s="444">
        <f t="shared" ca="1" si="162"/>
        <v>-119165833844.63237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-119165833844.63237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-496524307.68596822</v>
      </c>
      <c r="L3240" s="444">
        <f t="shared" ca="1" si="162"/>
        <v>-119662358152.31834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-119662358152.31834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-498593158.96799308</v>
      </c>
      <c r="L3241" s="444">
        <f t="shared" ca="1" si="162"/>
        <v>-120160951311.28633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-120160951311.28633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-500670630.46369302</v>
      </c>
      <c r="L3242" s="444">
        <f t="shared" ca="1" si="162"/>
        <v>-120661621941.75003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-120661621941.75003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-502756758.09062511</v>
      </c>
      <c r="L3243" s="444">
        <f t="shared" ca="1" si="162"/>
        <v>-121164378699.84065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-121164378699.84065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-504851577.91600275</v>
      </c>
      <c r="L3244" s="444">
        <f t="shared" ca="1" si="162"/>
        <v>-121669230277.75665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-121669230277.75665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-506955126.15731943</v>
      </c>
      <c r="L3245" s="444">
        <f t="shared" ca="1" si="162"/>
        <v>-122176185403.91397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-122176185403.91397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-509067439.18297487</v>
      </c>
      <c r="L3246" s="444">
        <f t="shared" ca="1" si="162"/>
        <v>-122685252843.09694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-122685252843.09694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-511188553.51290393</v>
      </c>
      <c r="L3247" s="444">
        <f t="shared" ca="1" si="162"/>
        <v>-123196441396.60985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-123196441396.60985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-513318505.81920767</v>
      </c>
      <c r="L3248" s="444">
        <f t="shared" ca="1" si="162"/>
        <v>-123709759902.42906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-123709759902.42906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-515457332.92678767</v>
      </c>
      <c r="L3249" s="444">
        <f t="shared" ca="1" si="162"/>
        <v>-124225217235.35585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-124225217235.35585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-517605071.81398267</v>
      </c>
      <c r="L3250" s="444">
        <f t="shared" ca="1" si="162"/>
        <v>-124742822307.16983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-124742822307.16983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-519761759.6132077</v>
      </c>
      <c r="L3251" s="444">
        <f t="shared" ca="1" si="162"/>
        <v>-125262584066.78304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-125262584066.78304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-521927433.61159599</v>
      </c>
      <c r="L3252" s="444">
        <f t="shared" ca="1" si="162"/>
        <v>-125784511500.39464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-125784511500.39464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-524102131.25164431</v>
      </c>
      <c r="L3253" s="444">
        <f t="shared" ca="1" si="162"/>
        <v>-126308613631.64629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-126308613631.64629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-526285890.13185954</v>
      </c>
      <c r="L3254" s="444">
        <f t="shared" ca="1" si="162"/>
        <v>-126834899521.77815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-126834899521.77815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-528478748.00740898</v>
      </c>
      <c r="L3255" s="444">
        <f t="shared" ca="1" si="162"/>
        <v>-127363378269.78557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-127363378269.78557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-530680742.79077315</v>
      </c>
      <c r="L3256" s="444">
        <f t="shared" ca="1" si="162"/>
        <v>-127894059012.57634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-127894059012.57634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-532891912.55240142</v>
      </c>
      <c r="L3257" s="444">
        <f t="shared" ca="1" si="162"/>
        <v>-128426950925.12874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-128426950925.12874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-535112295.52136976</v>
      </c>
      <c r="L3258" s="444">
        <f t="shared" ca="1" si="162"/>
        <v>-128962063220.6501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-128962063220.6501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-537341930.08604205</v>
      </c>
      <c r="L3259" s="444">
        <f t="shared" ca="1" si="162"/>
        <v>-129499405150.73615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-129499405150.73615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-539580854.79473388</v>
      </c>
      <c r="L3260" s="444">
        <f t="shared" ca="1" si="162"/>
        <v>-130038986005.53088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-130038986005.53088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-541829108.35637856</v>
      </c>
      <c r="L3261" s="444">
        <f t="shared" ca="1" si="162"/>
        <v>-130580815113.88727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-130580815113.88727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-544086729.64119685</v>
      </c>
      <c r="L3262" s="444">
        <f t="shared" ca="1" si="162"/>
        <v>-131124901843.52846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-131124901843.52846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-546353757.68136847</v>
      </c>
      <c r="L3263" s="444">
        <f t="shared" ca="1" si="162"/>
        <v>-131671255601.20982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-131671255601.20982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-548630231.67170763</v>
      </c>
      <c r="L3264" s="444">
        <f t="shared" ca="1" si="162"/>
        <v>-132219885832.88153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-132219885832.88153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-550916190.97033966</v>
      </c>
      <c r="L3265" s="444">
        <f t="shared" ca="1" si="162"/>
        <v>-132770802023.85187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-132770802023.85187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-553211675.09938288</v>
      </c>
      <c r="L3266" s="444">
        <f t="shared" ca="1" si="162"/>
        <v>-133324013698.95125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-133324013698.95125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-555516723.74563015</v>
      </c>
      <c r="L3267" s="444">
        <f t="shared" ca="1" si="162"/>
        <v>-133879530422.69688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-133879530422.69688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-557831376.76123703</v>
      </c>
      <c r="L3268" s="444">
        <f t="shared" ca="1" si="162"/>
        <v>-134437361799.45811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-134437361799.45811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-560155674.16440892</v>
      </c>
      <c r="L3269" s="444">
        <f t="shared" ca="1" si="162"/>
        <v>-134997517473.62253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-134997517473.62253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-562489656.1400938</v>
      </c>
      <c r="L3270" s="444">
        <f t="shared" ca="1" si="162"/>
        <v>-135560007129.76262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-135560007129.76262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-564833363.04067755</v>
      </c>
      <c r="L3271" s="444">
        <f t="shared" ca="1" si="162"/>
        <v>-136124840492.8033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-136124840492.8033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-567186835.38668048</v>
      </c>
      <c r="L3272" s="444">
        <f t="shared" ca="1" si="162"/>
        <v>-136692027328.18997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-136692027328.18997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-569550113.86745822</v>
      </c>
      <c r="L3273" s="444">
        <f t="shared" ca="1" si="162"/>
        <v>-137261577442.05743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-137261577442.05743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-571923239.34190595</v>
      </c>
      <c r="L3274" s="444">
        <f t="shared" ca="1" si="162"/>
        <v>-137833500681.39935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-137833500681.39935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-574306252.83916402</v>
      </c>
      <c r="L3275" s="444">
        <f t="shared" ca="1" si="162"/>
        <v>-138407806934.23853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-138407806934.23853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-576699195.55932713</v>
      </c>
      <c r="L3276" s="444">
        <f t="shared" ca="1" si="162"/>
        <v>-138984506129.79785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-138984506129.79785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-579102108.87415767</v>
      </c>
      <c r="L3277" s="444">
        <f t="shared" ca="1" si="162"/>
        <v>-139563608238.672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-139563608238.672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-581515034.32780004</v>
      </c>
      <c r="L3278" s="444">
        <f t="shared" ca="1" si="162"/>
        <v>-140145123272.99979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-140145123272.99979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-583938013.63749909</v>
      </c>
      <c r="L3279" s="444">
        <f t="shared" ca="1" si="162"/>
        <v>-140729061286.6373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-140729061286.6373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-586371088.69432211</v>
      </c>
      <c r="L3280" s="444">
        <f t="shared" ca="1" si="162"/>
        <v>-141315432375.33163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-141315432375.33163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-588814301.56388175</v>
      </c>
      <c r="L3281" s="444">
        <f t="shared" ca="1" si="162"/>
        <v>-141904246676.89551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-141904246676.89551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-591267694.4870646</v>
      </c>
      <c r="L3282" s="444">
        <f t="shared" ca="1" si="162"/>
        <v>-142495514371.38257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-142495514371.38257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-593731309.88076067</v>
      </c>
      <c r="L3283" s="444">
        <f t="shared" ca="1" si="162"/>
        <v>-143089245681.26334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-143089245681.26334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-596205190.33859718</v>
      </c>
      <c r="L3284" s="444">
        <f t="shared" ca="1" si="162"/>
        <v>-143685450871.60193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-143685450871.60193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-598689378.63167465</v>
      </c>
      <c r="L3285" s="444">
        <f t="shared" ca="1" si="162"/>
        <v>-144284140250.23361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-144284140250.23361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-601183917.70930672</v>
      </c>
      <c r="L3286" s="444">
        <f t="shared" ca="1" si="162"/>
        <v>-144885324167.94293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-144885324167.94293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-603688850.69976223</v>
      </c>
      <c r="L3287" s="444">
        <f t="shared" ca="1" si="162"/>
        <v>-145489013018.6427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-145489013018.6427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-606204220.91101122</v>
      </c>
      <c r="L3288" s="444">
        <f t="shared" ca="1" si="162"/>
        <v>-146095217239.55371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-146095217239.55371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-608730071.83147383</v>
      </c>
      <c r="L3289" s="444">
        <f t="shared" ca="1" si="162"/>
        <v>-146703947311.38519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-146703947311.38519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-611266447.13077164</v>
      </c>
      <c r="L3290" s="444">
        <f t="shared" ca="1" si="162"/>
        <v>-147315213758.51596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-147315213758.51596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-613813390.66048312</v>
      </c>
      <c r="L3291" s="444">
        <f t="shared" ca="1" si="162"/>
        <v>-147929027149.17645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-147929027149.17645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-616370946.45490193</v>
      </c>
      <c r="L3292" s="444">
        <f t="shared" ca="1" si="162"/>
        <v>-148545398095.63135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-148545398095.63135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-618939158.73179722</v>
      </c>
      <c r="L3293" s="444">
        <f t="shared" ca="1" si="162"/>
        <v>-149164337254.36316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-149164337254.36316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-621518071.89317977</v>
      </c>
      <c r="L3294" s="444">
        <f t="shared" ca="1" si="162"/>
        <v>-149785855326.25635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-149785855326.25635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-624107730.52606809</v>
      </c>
      <c r="L3295" s="444">
        <f t="shared" ca="1" si="162"/>
        <v>-150409963056.78241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-150409963056.78241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-626708179.40325999</v>
      </c>
      <c r="L3296" s="444">
        <f t="shared" ca="1" si="162"/>
        <v>-151036671236.18567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-151036671236.18567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-629319463.4841069</v>
      </c>
      <c r="L3297" s="444">
        <f t="shared" ca="1" si="162"/>
        <v>-151665990699.66977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-151665990699.66977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-631941627.91529071</v>
      </c>
      <c r="L3298" s="444">
        <f t="shared" ca="1" si="162"/>
        <v>-152297932327.58505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-152297932327.58505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-634574718.03160441</v>
      </c>
      <c r="L3299" s="444">
        <f t="shared" ca="1" si="162"/>
        <v>-152932507045.61667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-152932507045.61667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-637218779.35673606</v>
      </c>
      <c r="L3300" s="444">
        <f t="shared" ca="1" si="162"/>
        <v>-153569725824.97342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-153569725824.97342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-639873857.60405588</v>
      </c>
      <c r="L3301" s="444">
        <f t="shared" ca="1" si="162"/>
        <v>-154209599682.57748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-154209599682.57748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-642539998.67740619</v>
      </c>
      <c r="L3302" s="444">
        <f t="shared" ca="1" si="162"/>
        <v>-154852139681.25488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-154852139681.25488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-645217248.67189538</v>
      </c>
      <c r="L3303" s="444">
        <f t="shared" ca="1" si="162"/>
        <v>-155497356929.92679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-155497356929.92679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-647905653.87469494</v>
      </c>
      <c r="L3304" s="444">
        <f t="shared" ca="1" si="162"/>
        <v>-156145262583.80148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-156145262583.80148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-650605260.76583946</v>
      </c>
      <c r="L3305" s="444">
        <f t="shared" ca="1" si="162"/>
        <v>-156795867844.56732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-156795867844.56732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-653316116.01903045</v>
      </c>
      <c r="L3306" s="444">
        <f t="shared" ca="1" si="162"/>
        <v>-157449183960.58636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-157449183960.58636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-656038266.50244319</v>
      </c>
      <c r="L3307" s="444">
        <f t="shared" ca="1" si="162"/>
        <v>-158105222227.08881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-158105222227.08881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-658771759.27953672</v>
      </c>
      <c r="L3308" s="444">
        <f t="shared" ca="1" si="162"/>
        <v>-158763993986.36835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-158763993986.36835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-661516641.60986805</v>
      </c>
      <c r="L3309" s="444">
        <f t="shared" ca="1" si="162"/>
        <v>-159425510627.97821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-159425510627.97821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-664272960.94990921</v>
      </c>
      <c r="L3310" s="444">
        <f t="shared" ca="1" si="162"/>
        <v>-160089783588.92813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-160089783588.92813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-667040764.9538672</v>
      </c>
      <c r="L3311" s="444">
        <f t="shared" ca="1" si="162"/>
        <v>-160756824353.88199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-160756824353.88199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-669820101.47450829</v>
      </c>
      <c r="L3312" s="444">
        <f t="shared" ca="1" si="162"/>
        <v>-161426644455.35651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-161426644455.35651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-672611018.56398547</v>
      </c>
      <c r="L3313" s="444">
        <f t="shared" ca="1" si="162"/>
        <v>-162099255473.9205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-162099255473.9205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-675413564.47466874</v>
      </c>
      <c r="L3314" s="444">
        <f t="shared" ca="1" si="162"/>
        <v>-162774669038.39517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-162774669038.39517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-678227787.65997982</v>
      </c>
      <c r="L3315" s="444">
        <f t="shared" ca="1" si="162"/>
        <v>-163452896826.05515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-163452896826.05515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-681053736.77522981</v>
      </c>
      <c r="L3316" s="444">
        <f t="shared" ca="1" si="162"/>
        <v>-164133950562.83038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-164133950562.83038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-683891460.67845988</v>
      </c>
      <c r="L3317" s="444">
        <f t="shared" ca="1" si="162"/>
        <v>-164817842023.50885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-164817842023.50885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-686741008.43128681</v>
      </c>
      <c r="L3318" s="444">
        <f t="shared" ca="1" si="162"/>
        <v>-165504583031.94012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-165504583031.94012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-689602429.29975057</v>
      </c>
      <c r="L3319" s="444">
        <f t="shared" ca="1" si="162"/>
        <v>-166194185461.23987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-166194185461.23987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-692475772.75516605</v>
      </c>
      <c r="L3320" s="444">
        <f t="shared" ca="1" si="162"/>
        <v>-166886661233.99503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-166886661233.99503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-695361088.47497928</v>
      </c>
      <c r="L3321" s="444">
        <f t="shared" ca="1" si="162"/>
        <v>-167582022322.47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-167582022322.47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-698258426.34362495</v>
      </c>
      <c r="L3322" s="444">
        <f t="shared" ca="1" si="162"/>
        <v>-168280280748.81363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-168280280748.81363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-701167836.45339012</v>
      </c>
      <c r="L3323" s="444">
        <f t="shared" ref="L3323:L3577" ca="1" si="167">I3323-J3323+K3323</f>
        <v>-168981448585.26703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-168981448585.26703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-704089369.10527933</v>
      </c>
      <c r="L3324" s="444">
        <f t="shared" ca="1" si="167"/>
        <v>-169685537954.37231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-169685537954.37231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-707023074.80988467</v>
      </c>
      <c r="L3325" s="444">
        <f t="shared" ca="1" si="167"/>
        <v>-170392561029.18219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-170392561029.18219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-709969004.28825915</v>
      </c>
      <c r="L3326" s="444">
        <f t="shared" ca="1" si="167"/>
        <v>-171102530033.47046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-171102530033.47046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-712927208.47279358</v>
      </c>
      <c r="L3327" s="444">
        <f t="shared" ca="1" si="167"/>
        <v>-171815457241.94324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-171815457241.94324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-715897738.50809681</v>
      </c>
      <c r="L3328" s="444">
        <f t="shared" ca="1" si="167"/>
        <v>-172531354980.45132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-172531354980.45132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-718880645.75188053</v>
      </c>
      <c r="L3329" s="444">
        <f t="shared" ca="1" si="167"/>
        <v>-173250235626.20322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-173250235626.20322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-721875981.77584672</v>
      </c>
      <c r="L3330" s="444">
        <f t="shared" ca="1" si="167"/>
        <v>-173972111607.97906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-173972111607.97906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-724883798.36657941</v>
      </c>
      <c r="L3331" s="444">
        <f t="shared" ca="1" si="167"/>
        <v>-174696995406.34564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-174696995406.34564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-727904147.52644014</v>
      </c>
      <c r="L3332" s="444">
        <f t="shared" ca="1" si="167"/>
        <v>-175424899553.87207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-175424899553.87207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-730937081.47446692</v>
      </c>
      <c r="L3333" s="444">
        <f t="shared" ca="1" si="167"/>
        <v>-176155836635.34653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-176155836635.34653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-733982652.64727724</v>
      </c>
      <c r="L3334" s="444">
        <f t="shared" ca="1" si="167"/>
        <v>-176889819287.9938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-176889819287.9938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-737040913.69997418</v>
      </c>
      <c r="L3335" s="444">
        <f t="shared" ca="1" si="167"/>
        <v>-177626860201.69379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-177626860201.69379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-740111917.50705743</v>
      </c>
      <c r="L3336" s="444">
        <f t="shared" ca="1" si="167"/>
        <v>-178366972119.20084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-178366972119.20084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-743195717.16333675</v>
      </c>
      <c r="L3337" s="444">
        <f t="shared" ca="1" si="167"/>
        <v>-179110167836.36417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-179110167836.36417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-746292365.98485065</v>
      </c>
      <c r="L3338" s="444">
        <f t="shared" ca="1" si="167"/>
        <v>-179856460202.34903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-179856460202.34903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-749401917.50978756</v>
      </c>
      <c r="L3339" s="444">
        <f t="shared" ca="1" si="167"/>
        <v>-180605862119.85883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-180605862119.85883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-752524425.49941182</v>
      </c>
      <c r="L3340" s="444">
        <f t="shared" ca="1" si="167"/>
        <v>-181358386545.35825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-181358386545.35825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-755659943.93899274</v>
      </c>
      <c r="L3341" s="444">
        <f t="shared" ca="1" si="167"/>
        <v>-182114046489.29724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-182114046489.29724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-758808527.03873849</v>
      </c>
      <c r="L3342" s="444">
        <f t="shared" ca="1" si="167"/>
        <v>-182872855016.33597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-182872855016.33597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-761970229.23473322</v>
      </c>
      <c r="L3343" s="444">
        <f t="shared" ca="1" si="167"/>
        <v>-183634825245.57071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-183634825245.57071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-765145105.18987799</v>
      </c>
      <c r="L3344" s="444">
        <f t="shared" ca="1" si="167"/>
        <v>-184399970350.76059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-184399970350.76059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-768333209.79483581</v>
      </c>
      <c r="L3345" s="444">
        <f t="shared" ca="1" si="167"/>
        <v>-185168303560.55542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-185168303560.55542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-771534598.16898096</v>
      </c>
      <c r="L3346" s="444">
        <f t="shared" ca="1" si="167"/>
        <v>-185939838158.7244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-185939838158.7244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-774749325.66135168</v>
      </c>
      <c r="L3347" s="444">
        <f t="shared" ca="1" si="167"/>
        <v>-186714587484.38574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-186714587484.38574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-777977447.8516072</v>
      </c>
      <c r="L3348" s="444">
        <f t="shared" ca="1" si="167"/>
        <v>-187492564932.23734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-187492564932.23734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-781219020.55098891</v>
      </c>
      <c r="L3349" s="444">
        <f t="shared" ca="1" si="167"/>
        <v>-188273783952.78833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-188273783952.78833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-784474099.80328465</v>
      </c>
      <c r="L3350" s="444">
        <f t="shared" ca="1" si="167"/>
        <v>-189058258052.59161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-189058258052.59161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-787742741.88579834</v>
      </c>
      <c r="L3351" s="444">
        <f t="shared" ca="1" si="167"/>
        <v>-189846000794.47742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-189846000794.47742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-791025003.31032252</v>
      </c>
      <c r="L3352" s="444">
        <f t="shared" ca="1" si="167"/>
        <v>-190637025797.78775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-190637025797.78775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-794320940.82411563</v>
      </c>
      <c r="L3353" s="444">
        <f t="shared" ca="1" si="167"/>
        <v>-191431346738.61188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-191431346738.61188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-797630611.41088283</v>
      </c>
      <c r="L3354" s="444">
        <f t="shared" ca="1" si="167"/>
        <v>-192228977350.02277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-192228977350.02277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-800954072.29176152</v>
      </c>
      <c r="L3355" s="444">
        <f t="shared" ca="1" si="167"/>
        <v>-193029931422.31451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-193029931422.31451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-804291380.92631042</v>
      </c>
      <c r="L3356" s="444">
        <f t="shared" ca="1" si="167"/>
        <v>-193834222803.24081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-193834222803.24081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-807642595.01350343</v>
      </c>
      <c r="L3357" s="444">
        <f t="shared" ca="1" si="167"/>
        <v>-194641865398.2543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-194641865398.2543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-811007772.49272621</v>
      </c>
      <c r="L3358" s="444">
        <f t="shared" ca="1" si="167"/>
        <v>-195452873170.74704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-195452873170.74704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-814386971.5447793</v>
      </c>
      <c r="L3359" s="444">
        <f t="shared" ca="1" si="167"/>
        <v>-196267260142.29181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-196267260142.29181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-817780250.59288251</v>
      </c>
      <c r="L3360" s="444">
        <f t="shared" ca="1" si="167"/>
        <v>-197085040392.8847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-197085040392.8847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-821187668.30368626</v>
      </c>
      <c r="L3361" s="444">
        <f t="shared" ca="1" si="167"/>
        <v>-197906228061.18839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-197906228061.18839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-824609283.58828497</v>
      </c>
      <c r="L3362" s="444">
        <f t="shared" ca="1" si="167"/>
        <v>-198730837344.77667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-198730837344.77667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-828045155.60323608</v>
      </c>
      <c r="L3363" s="444">
        <f t="shared" ca="1" si="167"/>
        <v>-199558882500.37991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-199558882500.37991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-831495343.75158298</v>
      </c>
      <c r="L3364" s="444">
        <f t="shared" ca="1" si="167"/>
        <v>-200390377844.1315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-200390377844.1315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-834959907.68388128</v>
      </c>
      <c r="L3365" s="444">
        <f t="shared" ca="1" si="167"/>
        <v>-201225337751.81537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-201225337751.81537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-838438907.29923069</v>
      </c>
      <c r="L3366" s="444">
        <f t="shared" ca="1" si="167"/>
        <v>-202063776659.11459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-202063776659.11459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-841932402.74631083</v>
      </c>
      <c r="L3367" s="444">
        <f t="shared" ca="1" si="167"/>
        <v>-202905709061.8609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-202905709061.8609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-845440454.42442036</v>
      </c>
      <c r="L3368" s="444">
        <f t="shared" ca="1" si="167"/>
        <v>-203751149516.28531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-203751149516.28531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-848963122.9845221</v>
      </c>
      <c r="L3369" s="444">
        <f t="shared" ca="1" si="167"/>
        <v>-204600112639.26984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-204600112639.26984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-852500469.33029103</v>
      </c>
      <c r="L3370" s="444">
        <f t="shared" ca="1" si="167"/>
        <v>-205452613108.60013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-205452613108.60013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-856052554.61916721</v>
      </c>
      <c r="L3371" s="444">
        <f t="shared" ca="1" si="167"/>
        <v>-206308665663.2193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-206308665663.2193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-859619440.26341379</v>
      </c>
      <c r="L3372" s="444">
        <f t="shared" ca="1" si="167"/>
        <v>-207168285103.48273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-207168285103.48273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-863201187.93117797</v>
      </c>
      <c r="L3373" s="444">
        <f t="shared" ca="1" si="167"/>
        <v>-208031486291.41391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-208031486291.41391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-866797859.54755795</v>
      </c>
      <c r="L3374" s="444">
        <f t="shared" ca="1" si="167"/>
        <v>-208898284150.96146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-208898284150.96146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-870409517.29567277</v>
      </c>
      <c r="L3375" s="444">
        <f t="shared" ca="1" si="167"/>
        <v>-209768693668.25714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-209768693668.25714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-874036223.61773813</v>
      </c>
      <c r="L3376" s="444">
        <f t="shared" ca="1" si="167"/>
        <v>-210642729891.87488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-210642729891.87488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-877678041.21614528</v>
      </c>
      <c r="L3377" s="444">
        <f t="shared" ca="1" si="167"/>
        <v>-211520407933.09103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-211520407933.09103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-881335033.054546</v>
      </c>
      <c r="L3378" s="444">
        <f t="shared" ca="1" si="167"/>
        <v>-212401742966.14557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-212401742966.14557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-885007262.35893989</v>
      </c>
      <c r="L3379" s="444">
        <f t="shared" ca="1" si="167"/>
        <v>-213286750228.50452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-213286750228.50452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-888694792.61876881</v>
      </c>
      <c r="L3380" s="444">
        <f t="shared" ca="1" si="167"/>
        <v>-214175445021.12329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-214175445021.12329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-892397687.58801365</v>
      </c>
      <c r="L3381" s="444">
        <f t="shared" ca="1" si="167"/>
        <v>-215067842708.7113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-215067842708.7113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-896116011.28629696</v>
      </c>
      <c r="L3382" s="444">
        <f t="shared" ca="1" si="167"/>
        <v>-215963958719.99759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-215963958719.99759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-899849827.99998999</v>
      </c>
      <c r="L3383" s="444">
        <f t="shared" ca="1" si="167"/>
        <v>-216863808547.99759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-216863808547.99759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-903599202.28332329</v>
      </c>
      <c r="L3384" s="444">
        <f t="shared" ca="1" si="167"/>
        <v>-217767407750.28091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-217767407750.28091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-907364198.95950377</v>
      </c>
      <c r="L3385" s="444">
        <f t="shared" ca="1" si="167"/>
        <v>-218674771949.24042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-218674771949.24042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-911144883.12183511</v>
      </c>
      <c r="L3386" s="444">
        <f t="shared" ca="1" si="167"/>
        <v>-219585916832.36224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-219585916832.36224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-914941320.13484275</v>
      </c>
      <c r="L3387" s="444">
        <f t="shared" ca="1" si="167"/>
        <v>-220500858152.4971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-220500858152.4971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-918753575.63540459</v>
      </c>
      <c r="L3388" s="444">
        <f t="shared" ca="1" si="167"/>
        <v>-221419611728.13251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-221419611728.13251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-922581715.53388548</v>
      </c>
      <c r="L3389" s="444">
        <f t="shared" ca="1" si="167"/>
        <v>-222342193443.66638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-222342193443.66638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-926425806.01527667</v>
      </c>
      <c r="L3390" s="444">
        <f t="shared" ca="1" si="167"/>
        <v>-223268619249.68167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-223268619249.68167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-930285913.5403403</v>
      </c>
      <c r="L3391" s="444">
        <f t="shared" ca="1" si="167"/>
        <v>-224198905163.22202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-224198905163.22202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-934162104.84675837</v>
      </c>
      <c r="L3392" s="444">
        <f t="shared" ca="1" si="167"/>
        <v>-225133067268.06879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-225133067268.06879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-938054446.95028663</v>
      </c>
      <c r="L3393" s="444">
        <f t="shared" ca="1" si="167"/>
        <v>-226071121715.01907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-226071121715.01907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-941963007.14591265</v>
      </c>
      <c r="L3394" s="444">
        <f t="shared" ca="1" si="167"/>
        <v>-227013084722.16498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-227013084722.16498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-945887853.00902069</v>
      </c>
      <c r="L3395" s="444">
        <f t="shared" ca="1" si="167"/>
        <v>-227958972575.17401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-227958972575.17401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-949829052.3965584</v>
      </c>
      <c r="L3396" s="444">
        <f t="shared" ca="1" si="167"/>
        <v>-228908801627.57056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-228908801627.57056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-953786673.44821048</v>
      </c>
      <c r="L3397" s="444">
        <f t="shared" ca="1" si="167"/>
        <v>-229862588301.01877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-229862588301.01877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-957760784.58757818</v>
      </c>
      <c r="L3398" s="444">
        <f t="shared" ca="1" si="167"/>
        <v>-230820349085.60635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-230820349085.60635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-961751454.52335978</v>
      </c>
      <c r="L3399" s="444">
        <f t="shared" ca="1" si="167"/>
        <v>-231782100540.1297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-231782100540.1297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-965758752.25054038</v>
      </c>
      <c r="L3400" s="444">
        <f t="shared" ca="1" si="167"/>
        <v>-232747859292.38025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-232747859292.38025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-969782747.05158436</v>
      </c>
      <c r="L3401" s="444">
        <f t="shared" ca="1" si="167"/>
        <v>-233717642039.43182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-233717642039.43182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-973823508.49763262</v>
      </c>
      <c r="L3402" s="444">
        <f t="shared" ca="1" si="167"/>
        <v>-234691465547.92944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-234691465547.92944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-977881106.44970596</v>
      </c>
      <c r="L3403" s="444">
        <f t="shared" ca="1" si="167"/>
        <v>-235669346654.37915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-235669346654.37915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-981955611.05991316</v>
      </c>
      <c r="L3404" s="444">
        <f t="shared" ca="1" si="167"/>
        <v>-236651302265.43906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-236651302265.43906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-986047092.77266276</v>
      </c>
      <c r="L3405" s="444">
        <f t="shared" ca="1" si="167"/>
        <v>-237637349358.21173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-237637349358.21173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-990155622.3258822</v>
      </c>
      <c r="L3406" s="444">
        <f t="shared" ca="1" si="167"/>
        <v>-238627504980.53763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-238627504980.53763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-994281270.75223994</v>
      </c>
      <c r="L3407" s="444">
        <f t="shared" ca="1" si="167"/>
        <v>-239621786251.28986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-239621786251.28986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-998424109.38037443</v>
      </c>
      <c r="L3408" s="444">
        <f t="shared" ca="1" si="167"/>
        <v>-240620210360.67023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-240620210360.67023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-1002584209.8361261</v>
      </c>
      <c r="L3409" s="444">
        <f t="shared" ca="1" si="167"/>
        <v>-241622794570.50635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-241622794570.50635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-1006761644.0437764</v>
      </c>
      <c r="L3410" s="444">
        <f t="shared" ca="1" si="167"/>
        <v>-242629556214.55011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-242629556214.55011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-1010956484.2272921</v>
      </c>
      <c r="L3411" s="444">
        <f t="shared" ca="1" si="167"/>
        <v>-243640512698.7774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-243640512698.7774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-1015168802.9115723</v>
      </c>
      <c r="L3412" s="444">
        <f t="shared" ca="1" si="167"/>
        <v>-244655681501.68896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-244655681501.68896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-1019398672.9237039</v>
      </c>
      <c r="L3413" s="444">
        <f t="shared" ca="1" si="167"/>
        <v>-245675080174.61267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-245675080174.61267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-1023646167.3942194</v>
      </c>
      <c r="L3414" s="444">
        <f t="shared" ca="1" si="167"/>
        <v>-246698726342.0069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-246698726342.0069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-1027911359.7583622</v>
      </c>
      <c r="L3415" s="444">
        <f t="shared" ca="1" si="167"/>
        <v>-247726637701.76526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-247726637701.76526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-1032194323.7573551</v>
      </c>
      <c r="L3416" s="444">
        <f t="shared" ca="1" si="167"/>
        <v>-248758832025.52261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-248758832025.52261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-1036495133.4396776</v>
      </c>
      <c r="L3417" s="444">
        <f t="shared" ca="1" si="167"/>
        <v>-249795327158.96228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-249795327158.96228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-1040813863.1623429</v>
      </c>
      <c r="L3418" s="444">
        <f t="shared" ca="1" si="167"/>
        <v>-250836141022.12463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-250836141022.12463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-1045150587.5921859</v>
      </c>
      <c r="L3419" s="444">
        <f t="shared" ca="1" si="167"/>
        <v>-251881291609.71683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-251881291609.71683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-1049505381.7071534</v>
      </c>
      <c r="L3420" s="444">
        <f t="shared" ca="1" si="167"/>
        <v>-252930796991.42398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-252930796991.42398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-1053878320.7975998</v>
      </c>
      <c r="L3421" s="444">
        <f t="shared" ca="1" si="167"/>
        <v>-253984675312.22159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-253984675312.22159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-1058269480.46759</v>
      </c>
      <c r="L3422" s="444">
        <f t="shared" ca="1" si="167"/>
        <v>-255042944792.68918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-255042944792.68918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-1062678936.6362048</v>
      </c>
      <c r="L3423" s="444">
        <f t="shared" ca="1" si="167"/>
        <v>-256105623729.32538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-256105623729.32538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-1067106765.5388559</v>
      </c>
      <c r="L3424" s="444">
        <f t="shared" ca="1" si="167"/>
        <v>-257172730494.86423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-257172730494.86423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-1071553043.728601</v>
      </c>
      <c r="L3425" s="444">
        <f t="shared" ca="1" si="167"/>
        <v>-258244283538.59283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-258244283538.59283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-1076017848.0774701</v>
      </c>
      <c r="L3426" s="444">
        <f t="shared" ca="1" si="167"/>
        <v>-259320301386.67032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-259320301386.67032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-1080501255.7777929</v>
      </c>
      <c r="L3427" s="444">
        <f t="shared" ca="1" si="167"/>
        <v>-260400802642.44812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-260400802642.44812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-1085003344.3435338</v>
      </c>
      <c r="L3428" s="444">
        <f t="shared" ca="1" si="167"/>
        <v>-261485805986.79166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-261485805986.79166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-1089524191.6116321</v>
      </c>
      <c r="L3429" s="444">
        <f t="shared" ca="1" si="167"/>
        <v>-262575330178.40329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-262575330178.40329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-1094063875.7433472</v>
      </c>
      <c r="L3430" s="444">
        <f t="shared" ca="1" si="167"/>
        <v>-263669394054.14664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-263669394054.14664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-1098622475.225611</v>
      </c>
      <c r="L3431" s="444">
        <f t="shared" ca="1" si="167"/>
        <v>-264768016529.37225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-264768016529.37225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-1103200068.8723843</v>
      </c>
      <c r="L3432" s="444">
        <f t="shared" ca="1" si="167"/>
        <v>-265871216598.24463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-265871216598.24463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-1107796735.8260193</v>
      </c>
      <c r="L3433" s="444">
        <f t="shared" ca="1" si="167"/>
        <v>-266979013334.07065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-266979013334.07065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-1112412555.5586278</v>
      </c>
      <c r="L3434" s="444">
        <f t="shared" ca="1" si="167"/>
        <v>-268091425889.62927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-268091425889.62927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-1117047607.8734555</v>
      </c>
      <c r="L3435" s="444">
        <f t="shared" ca="1" si="167"/>
        <v>-269208473497.50272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-269208473497.50272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-1121701972.9062614</v>
      </c>
      <c r="L3436" s="444">
        <f t="shared" ca="1" si="167"/>
        <v>-270330175470.40897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-270330175470.40897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-1126375731.1267042</v>
      </c>
      <c r="L3437" s="444">
        <f t="shared" ca="1" si="167"/>
        <v>-271456551201.53568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-271456551201.53568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-1131068963.3397319</v>
      </c>
      <c r="L3438" s="444">
        <f t="shared" ca="1" si="167"/>
        <v>-272587620164.8754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-272587620164.8754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-1135781750.686981</v>
      </c>
      <c r="L3439" s="444">
        <f t="shared" ca="1" si="167"/>
        <v>-273723401915.56238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-273723401915.56238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-1140514174.6481767</v>
      </c>
      <c r="L3440" s="444">
        <f t="shared" ca="1" si="167"/>
        <v>-274863916090.21054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-274863916090.21054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-1145266317.0425439</v>
      </c>
      <c r="L3441" s="444">
        <f t="shared" ca="1" si="167"/>
        <v>-276009182407.25311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-276009182407.25311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-1150038260.0302212</v>
      </c>
      <c r="L3442" s="444">
        <f t="shared" ca="1" si="167"/>
        <v>-277159220667.28333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-277159220667.28333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-1154830086.1136806</v>
      </c>
      <c r="L3443" s="444">
        <f t="shared" ca="1" si="167"/>
        <v>-278314050753.39703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-278314050753.39703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-1159641878.1391542</v>
      </c>
      <c r="L3444" s="444">
        <f t="shared" ca="1" si="167"/>
        <v>-279473692631.53619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-279473692631.53619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-1164473719.2980676</v>
      </c>
      <c r="L3445" s="444">
        <f t="shared" ca="1" si="167"/>
        <v>-280638166350.83429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-280638166350.83429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-1169325693.1284761</v>
      </c>
      <c r="L3446" s="444">
        <f t="shared" ca="1" si="167"/>
        <v>-281807492043.96277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-281807492043.96277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-1174197883.5165114</v>
      </c>
      <c r="L3447" s="444">
        <f t="shared" ca="1" si="167"/>
        <v>-282981689927.47931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-282981689927.47931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-1179090374.6978304</v>
      </c>
      <c r="L3448" s="444">
        <f t="shared" ca="1" si="167"/>
        <v>-284160780302.17712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-284160780302.17712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-1184003251.2590714</v>
      </c>
      <c r="L3449" s="444">
        <f t="shared" ca="1" si="167"/>
        <v>-285344783553.43622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-285344783553.43622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-1188936598.1393175</v>
      </c>
      <c r="L3450" s="444">
        <f t="shared" ca="1" si="167"/>
        <v>-286533720151.57556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-286533720151.57556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-1193890500.6315649</v>
      </c>
      <c r="L3451" s="444">
        <f t="shared" ca="1" si="167"/>
        <v>-287727610652.20715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-287727610652.20715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-1198865044.3841965</v>
      </c>
      <c r="L3452" s="444">
        <f t="shared" ca="1" si="167"/>
        <v>-288926475696.59137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-288926475696.59137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-1203860315.4024639</v>
      </c>
      <c r="L3453" s="444">
        <f t="shared" ca="1" si="167"/>
        <v>-290130336011.99384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-290130336011.99384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-1208876400.0499742</v>
      </c>
      <c r="L3454" s="444">
        <f t="shared" ca="1" si="167"/>
        <v>-291339212412.04382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-291339212412.04382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-1213913385.0501826</v>
      </c>
      <c r="L3455" s="444">
        <f t="shared" ca="1" si="167"/>
        <v>-292553125797.09399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-292553125797.09399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-1218971357.4878917</v>
      </c>
      <c r="L3456" s="444">
        <f t="shared" ca="1" si="167"/>
        <v>-293772097154.58191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-293772097154.58191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-1224050404.8107579</v>
      </c>
      <c r="L3457" s="444">
        <f t="shared" ca="1" si="167"/>
        <v>-294996147559.39264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-294996147559.39264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-1229150614.8308027</v>
      </c>
      <c r="L3458" s="444">
        <f t="shared" ca="1" si="167"/>
        <v>-296225298174.22345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-296225298174.22345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-1234272075.7259309</v>
      </c>
      <c r="L3459" s="444">
        <f t="shared" ca="1" si="167"/>
        <v>-297459570249.9494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-297459570249.9494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-1239414876.0414557</v>
      </c>
      <c r="L3460" s="444">
        <f t="shared" ca="1" si="167"/>
        <v>-298698985125.99084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-298698985125.99084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-1244579104.6916285</v>
      </c>
      <c r="L3461" s="444">
        <f t="shared" ca="1" si="167"/>
        <v>-299943564230.6825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-299943564230.6825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-1249764850.9611771</v>
      </c>
      <c r="L3462" s="444">
        <f t="shared" ca="1" si="167"/>
        <v>-301193329081.64368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-301193329081.64368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-1254972204.5068486</v>
      </c>
      <c r="L3463" s="444">
        <f t="shared" ca="1" si="167"/>
        <v>-302448301286.15051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-302448301286.15051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-1260201255.3589604</v>
      </c>
      <c r="L3464" s="444">
        <f t="shared" ca="1" si="167"/>
        <v>-303708502541.50946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-303708502541.50946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-1265452093.922956</v>
      </c>
      <c r="L3465" s="444">
        <f t="shared" ca="1" si="167"/>
        <v>-304973954635.43243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-304973954635.43243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-1270724810.9809685</v>
      </c>
      <c r="L3466" s="444">
        <f t="shared" ca="1" si="167"/>
        <v>-306244679446.41339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-306244679446.41339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-1276019497.6933892</v>
      </c>
      <c r="L3467" s="444">
        <f t="shared" ca="1" si="167"/>
        <v>-307520698944.10675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-307520698944.10675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-1281336245.6004448</v>
      </c>
      <c r="L3468" s="444">
        <f t="shared" ca="1" si="167"/>
        <v>-308802035189.70721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-308802035189.70721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-1286675146.62378</v>
      </c>
      <c r="L3469" s="444">
        <f t="shared" ca="1" si="167"/>
        <v>-310088710336.33099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-310088710336.33099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-1292036293.0680459</v>
      </c>
      <c r="L3470" s="444">
        <f t="shared" ca="1" si="167"/>
        <v>-311380746629.39905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-311380746629.39905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-1297419777.6224961</v>
      </c>
      <c r="L3471" s="444">
        <f t="shared" ca="1" si="167"/>
        <v>-312678166407.02155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-312678166407.02155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-1302825693.3625898</v>
      </c>
      <c r="L3472" s="444">
        <f t="shared" ca="1" si="167"/>
        <v>-313980992100.38416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-313980992100.38416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-1308254133.7516007</v>
      </c>
      <c r="L3473" s="444">
        <f t="shared" ca="1" si="167"/>
        <v>-315289246234.13574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-315289246234.13574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-1313705192.6422322</v>
      </c>
      <c r="L3474" s="444">
        <f t="shared" ca="1" si="167"/>
        <v>-316602951426.77795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-316602951426.77795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-1319178964.2782414</v>
      </c>
      <c r="L3475" s="444">
        <f t="shared" ca="1" si="167"/>
        <v>-317922130391.05621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-317922130391.05621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-1324675543.2960675</v>
      </c>
      <c r="L3476" s="444">
        <f t="shared" ca="1" si="167"/>
        <v>-319246805934.35229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-319246805934.35229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-1330195024.7264678</v>
      </c>
      <c r="L3477" s="444">
        <f t="shared" ca="1" si="167"/>
        <v>-320577000959.07874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-320577000959.07874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-1335737503.9961615</v>
      </c>
      <c r="L3478" s="444">
        <f t="shared" ca="1" si="167"/>
        <v>-321912738463.07489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-321912738463.07489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-1341303076.9294786</v>
      </c>
      <c r="L3479" s="444">
        <f t="shared" ca="1" si="167"/>
        <v>-323254041540.00439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-323254041540.00439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-1346891839.7500184</v>
      </c>
      <c r="L3480" s="444">
        <f t="shared" ca="1" si="167"/>
        <v>-324600933379.75439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-324600933379.75439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-1352503889.08231</v>
      </c>
      <c r="L3481" s="444">
        <f t="shared" ca="1" si="167"/>
        <v>-325953437268.83673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-325953437268.83673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-1358139321.9534864</v>
      </c>
      <c r="L3482" s="444">
        <f t="shared" ca="1" si="167"/>
        <v>-327311576590.79022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-327311576590.79022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-1363798235.7949593</v>
      </c>
      <c r="L3483" s="444">
        <f t="shared" ca="1" si="167"/>
        <v>-328675374826.58521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-328675374826.58521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-1369480728.4441049</v>
      </c>
      <c r="L3484" s="444">
        <f t="shared" ca="1" si="167"/>
        <v>-330044855555.0293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-330044855555.0293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-1375186898.1459553</v>
      </c>
      <c r="L3485" s="444">
        <f t="shared" ca="1" si="167"/>
        <v>-331420042453.17523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-331420042453.17523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-1380916843.5548968</v>
      </c>
      <c r="L3486" s="444">
        <f t="shared" ca="1" si="167"/>
        <v>-332800959296.7301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-332800959296.7301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-1386670663.7363753</v>
      </c>
      <c r="L3487" s="444">
        <f t="shared" ca="1" si="167"/>
        <v>-334187629960.46649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-334187629960.46649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-1392448458.1686103</v>
      </c>
      <c r="L3488" s="444">
        <f t="shared" ca="1" si="167"/>
        <v>-335580078418.63513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-335580078418.63513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-1398250326.744313</v>
      </c>
      <c r="L3489" s="444">
        <f t="shared" ca="1" si="167"/>
        <v>-336978328745.37946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-336978328745.37946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-1404076369.7724144</v>
      </c>
      <c r="L3490" s="444">
        <f t="shared" ca="1" si="167"/>
        <v>-338382405115.15186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-338382405115.15186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-1409926687.9797993</v>
      </c>
      <c r="L3491" s="444">
        <f t="shared" ca="1" si="167"/>
        <v>-339792331803.13165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-339792331803.13165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-1415801382.5130486</v>
      </c>
      <c r="L3492" s="444">
        <f t="shared" ca="1" si="167"/>
        <v>-341208133185.64471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-341208133185.64471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-1421700554.9401863</v>
      </c>
      <c r="L3493" s="444">
        <f t="shared" ca="1" si="167"/>
        <v>-342629833740.5849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-342629833740.5849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-1427624307.2524371</v>
      </c>
      <c r="L3494" s="444">
        <f t="shared" ca="1" si="167"/>
        <v>-344057458047.83734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-344057458047.83734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-1433572741.865989</v>
      </c>
      <c r="L3495" s="444">
        <f t="shared" ca="1" si="167"/>
        <v>-345491030789.70331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-345491030789.70331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-1439545961.6237638</v>
      </c>
      <c r="L3496" s="444">
        <f t="shared" ca="1" si="167"/>
        <v>-346930576751.32709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-346930576751.32709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-1445544069.7971961</v>
      </c>
      <c r="L3497" s="444">
        <f t="shared" ca="1" si="167"/>
        <v>-348376120821.12427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-348376120821.12427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-1451567170.0880177</v>
      </c>
      <c r="L3498" s="444">
        <f t="shared" ca="1" si="167"/>
        <v>-349827687991.21228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-349827687991.21228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-1457615366.6300511</v>
      </c>
      <c r="L3499" s="444">
        <f t="shared" ca="1" si="167"/>
        <v>-351285303357.84235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-351285303357.84235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-1463688763.9910097</v>
      </c>
      <c r="L3500" s="444">
        <f t="shared" ca="1" si="167"/>
        <v>-352748992121.83337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-352748992121.83337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-1469787467.1743057</v>
      </c>
      <c r="L3501" s="444">
        <f t="shared" ca="1" si="167"/>
        <v>-354218779589.00769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-354218779589.00769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-1475911581.6208653</v>
      </c>
      <c r="L3502" s="444">
        <f t="shared" ca="1" si="167"/>
        <v>-355694691170.62854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-355694691170.62854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-1482061213.2109523</v>
      </c>
      <c r="L3503" s="444">
        <f t="shared" ca="1" si="167"/>
        <v>-357176752383.83948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-357176752383.83948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-1488236468.2659979</v>
      </c>
      <c r="L3504" s="444">
        <f t="shared" ca="1" si="167"/>
        <v>-358664988852.10547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-358664988852.10547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-1494437453.5504394</v>
      </c>
      <c r="L3505" s="444">
        <f t="shared" ca="1" si="167"/>
        <v>-360159426305.65588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-360159426305.65588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-1500664276.2735662</v>
      </c>
      <c r="L3506" s="444">
        <f t="shared" ca="1" si="167"/>
        <v>-361660090581.92944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-361660090581.92944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-1506917044.0913727</v>
      </c>
      <c r="L3507" s="444">
        <f t="shared" ca="1" si="167"/>
        <v>-363167007626.02081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-363167007626.02081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-1513195865.1084201</v>
      </c>
      <c r="L3508" s="444">
        <f t="shared" ca="1" si="167"/>
        <v>-364680203491.12921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-364680203491.12921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-1519500847.879705</v>
      </c>
      <c r="L3509" s="444">
        <f t="shared" ca="1" si="167"/>
        <v>-366199704339.00891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-366199704339.00891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-1525832101.4125371</v>
      </c>
      <c r="L3510" s="444">
        <f t="shared" ca="1" si="167"/>
        <v>-367725536440.42145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-367725536440.42145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-1532189735.1684227</v>
      </c>
      <c r="L3511" s="444">
        <f t="shared" ca="1" si="167"/>
        <v>-369257726175.58984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-369257726175.58984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-1538573859.0649576</v>
      </c>
      <c r="L3512" s="444">
        <f t="shared" ca="1" si="167"/>
        <v>-370796300034.65479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-370796300034.65479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-1544984583.4777284</v>
      </c>
      <c r="L3513" s="444">
        <f t="shared" ca="1" si="167"/>
        <v>-372341284618.13251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-372341284618.13251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-1551422019.2422187</v>
      </c>
      <c r="L3514" s="444">
        <f t="shared" ca="1" si="167"/>
        <v>-373892706637.37476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-373892706637.37476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-1557886277.6557281</v>
      </c>
      <c r="L3515" s="444">
        <f t="shared" ca="1" si="167"/>
        <v>-375450592915.03046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-375450592915.03046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-1564377470.4792936</v>
      </c>
      <c r="L3516" s="444">
        <f t="shared" ca="1" si="167"/>
        <v>-377014970385.50977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-377014970385.50977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-1570895709.9396241</v>
      </c>
      <c r="L3517" s="444">
        <f t="shared" ca="1" si="167"/>
        <v>-378585866095.4494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-378585866095.4494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-1577441108.731039</v>
      </c>
      <c r="L3518" s="444">
        <f t="shared" ca="1" si="167"/>
        <v>-380163307204.18042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-380163307204.18042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-1584013780.0174184</v>
      </c>
      <c r="L3519" s="444">
        <f t="shared" ca="1" si="167"/>
        <v>-381747320984.19781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-381747320984.19781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-1590613837.4341576</v>
      </c>
      <c r="L3520" s="444">
        <f t="shared" ca="1" si="167"/>
        <v>-383337934821.63196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-383337934821.63196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-1597241395.0901332</v>
      </c>
      <c r="L3521" s="444">
        <f t="shared" ca="1" si="167"/>
        <v>-384935176216.72211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-384935176216.72211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-1603896567.5696754</v>
      </c>
      <c r="L3522" s="444">
        <f t="shared" ca="1" si="167"/>
        <v>-386539072784.29181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-386539072784.29181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-1610579469.9345491</v>
      </c>
      <c r="L3523" s="444">
        <f t="shared" ca="1" si="167"/>
        <v>-388149652254.22638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-388149652254.22638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-1617290217.7259433</v>
      </c>
      <c r="L3524" s="444">
        <f t="shared" ca="1" si="167"/>
        <v>-389766942471.95233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-389766942471.95233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-1624028926.9664681</v>
      </c>
      <c r="L3525" s="444">
        <f t="shared" ca="1" si="167"/>
        <v>-391390971398.91882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-391390971398.91882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-1630795714.1621618</v>
      </c>
      <c r="L3526" s="444">
        <f t="shared" ca="1" si="167"/>
        <v>-393021767113.08099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-393021767113.08099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-1637590696.3045042</v>
      </c>
      <c r="L3527" s="444">
        <f t="shared" ca="1" si="167"/>
        <v>-394659357809.3855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-394659357809.3855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-1644413990.8724396</v>
      </c>
      <c r="L3528" s="444">
        <f t="shared" ca="1" si="167"/>
        <v>-396303771800.25793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-396303771800.25793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-1651265715.834408</v>
      </c>
      <c r="L3529" s="444">
        <f t="shared" ca="1" si="167"/>
        <v>-397955037516.09235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-397955037516.09235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-1658145989.6503847</v>
      </c>
      <c r="L3530" s="444">
        <f t="shared" ca="1" si="167"/>
        <v>-399613183505.74274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-399613183505.74274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-1665054931.2739282</v>
      </c>
      <c r="L3531" s="444">
        <f t="shared" ca="1" si="167"/>
        <v>-401278238437.01666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-401278238437.01666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-1671992660.1542361</v>
      </c>
      <c r="L3532" s="444">
        <f t="shared" ca="1" si="167"/>
        <v>-402950231097.1709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-402950231097.1709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-1678959296.2382121</v>
      </c>
      <c r="L3533" s="444">
        <f t="shared" ca="1" si="167"/>
        <v>-404629190393.40912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-404629190393.40912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-1685954959.972538</v>
      </c>
      <c r="L3534" s="444">
        <f t="shared" ca="1" si="167"/>
        <v>-406315145353.38165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-406315145353.38165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-1692979772.3057568</v>
      </c>
      <c r="L3535" s="444">
        <f t="shared" ca="1" si="167"/>
        <v>-408008125125.68744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-408008125125.68744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-1700033854.6903644</v>
      </c>
      <c r="L3536" s="444">
        <f t="shared" ca="1" si="167"/>
        <v>-409708158980.37781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-409708158980.37781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-1707117329.0849075</v>
      </c>
      <c r="L3537" s="444">
        <f t="shared" ca="1" si="167"/>
        <v>-411415276309.46271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-411415276309.46271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-1714230317.9560945</v>
      </c>
      <c r="L3538" s="444">
        <f t="shared" ca="1" si="167"/>
        <v>-413129506627.41882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-413129506627.41882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-1721372944.2809117</v>
      </c>
      <c r="L3539" s="444">
        <f t="shared" ca="1" si="167"/>
        <v>-414850879571.69971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-414850879571.69971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-1728545331.5487487</v>
      </c>
      <c r="L3540" s="444">
        <f t="shared" ca="1" si="167"/>
        <v>-416579424903.24847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-416579424903.24847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-1735747603.7635353</v>
      </c>
      <c r="L3541" s="444">
        <f t="shared" ca="1" si="167"/>
        <v>-418315172507.01202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-418315172507.01202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-1742979885.4458835</v>
      </c>
      <c r="L3542" s="444">
        <f t="shared" ca="1" si="167"/>
        <v>-420058152392.45789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-420058152392.45789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-1750242301.6352413</v>
      </c>
      <c r="L3543" s="444">
        <f t="shared" ca="1" si="167"/>
        <v>-421808394694.09314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-421808394694.09314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-1757534977.8920548</v>
      </c>
      <c r="L3544" s="444">
        <f t="shared" ca="1" si="167"/>
        <v>-423565929671.98517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-423565929671.98517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-1764858040.2999382</v>
      </c>
      <c r="L3545" s="444">
        <f t="shared" ca="1" si="167"/>
        <v>-425330787712.2851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-425330787712.2851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-1772211615.4678545</v>
      </c>
      <c r="L3546" s="444">
        <f t="shared" ca="1" si="167"/>
        <v>-427102999327.75293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-427102999327.75293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-1779595830.5323038</v>
      </c>
      <c r="L3547" s="444">
        <f t="shared" ca="1" si="167"/>
        <v>-428882595158.28522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-428882595158.28522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-1787010813.1595221</v>
      </c>
      <c r="L3548" s="444">
        <f t="shared" ca="1" si="167"/>
        <v>-430669605971.44476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-430669605971.44476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-1794456691.5476863</v>
      </c>
      <c r="L3549" s="444">
        <f t="shared" ca="1" si="167"/>
        <v>-432464062662.99243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-432464062662.99243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-1801933594.4291351</v>
      </c>
      <c r="L3550" s="444">
        <f t="shared" ca="1" si="167"/>
        <v>-434265996257.42157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-434265996257.42157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-1809441651.0725901</v>
      </c>
      <c r="L3551" s="444">
        <f t="shared" ca="1" si="167"/>
        <v>-436075437908.49414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-436075437908.49414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-1816980991.2853923</v>
      </c>
      <c r="L3552" s="444">
        <f t="shared" ca="1" si="167"/>
        <v>-437892418899.77954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-437892418899.77954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-1824551745.4157481</v>
      </c>
      <c r="L3553" s="444">
        <f t="shared" ca="1" si="167"/>
        <v>-439716970645.19531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-439716970645.19531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-1832154044.3549805</v>
      </c>
      <c r="L3554" s="444">
        <f t="shared" ca="1" si="167"/>
        <v>-441549124689.55029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-441549124689.55029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-1839788019.5397925</v>
      </c>
      <c r="L3555" s="444">
        <f t="shared" ca="1" si="167"/>
        <v>-443388912709.09009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-443388912709.09009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-1847453802.9545417</v>
      </c>
      <c r="L3556" s="444">
        <f t="shared" ca="1" si="167"/>
        <v>-445236366512.04462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-445236366512.04462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-1855151527.1335194</v>
      </c>
      <c r="L3557" s="444">
        <f t="shared" ca="1" si="167"/>
        <v>-447091518039.17816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-447091518039.17816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-1862881325.1632423</v>
      </c>
      <c r="L3558" s="444">
        <f t="shared" ca="1" si="167"/>
        <v>-448954399364.34143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-448954399364.34143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-1870643330.684756</v>
      </c>
      <c r="L3559" s="444">
        <f t="shared" ca="1" si="167"/>
        <v>-450825042695.02618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-450825042695.02618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-1878437677.8959427</v>
      </c>
      <c r="L3560" s="444">
        <f t="shared" ca="1" si="167"/>
        <v>-452703480372.92212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-452703480372.92212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-1886264501.5538421</v>
      </c>
      <c r="L3561" s="444">
        <f t="shared" ca="1" si="167"/>
        <v>-454589744874.47595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-454589744874.47595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-1894123936.9769831</v>
      </c>
      <c r="L3562" s="444">
        <f t="shared" ca="1" si="167"/>
        <v>-456483868811.45294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-456483868811.45294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-1902016120.0477207</v>
      </c>
      <c r="L3563" s="444">
        <f t="shared" ca="1" si="167"/>
        <v>-458385884931.50067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-458385884931.50067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-1909941187.214586</v>
      </c>
      <c r="L3564" s="444">
        <f t="shared" ca="1" si="167"/>
        <v>-460295826118.71527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-460295826118.71527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-1917899275.494647</v>
      </c>
      <c r="L3565" s="444">
        <f t="shared" ca="1" si="167"/>
        <v>-462213725394.2099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-462213725394.2099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-1925890522.4758747</v>
      </c>
      <c r="L3566" s="444">
        <f t="shared" ca="1" si="167"/>
        <v>-464139615916.68579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-464139615916.68579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-1933915066.319524</v>
      </c>
      <c r="L3567" s="444">
        <f t="shared" ca="1" si="167"/>
        <v>-466073530983.00531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-466073530983.00531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-1941973045.7625225</v>
      </c>
      <c r="L3568" s="444">
        <f t="shared" ca="1" si="167"/>
        <v>-468015504028.76782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-468015504028.76782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-1950064600.1198659</v>
      </c>
      <c r="L3569" s="444">
        <f t="shared" ca="1" si="167"/>
        <v>-469965568628.8877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-469965568628.8877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-1958189869.2870321</v>
      </c>
      <c r="L3570" s="444">
        <f t="shared" ca="1" si="167"/>
        <v>-471923758498.17474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-471923758498.17474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-1966348993.7423949</v>
      </c>
      <c r="L3571" s="444">
        <f t="shared" ca="1" si="167"/>
        <v>-473890107491.91711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-473890107491.91711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-1974542114.5496547</v>
      </c>
      <c r="L3572" s="444">
        <f t="shared" ca="1" si="167"/>
        <v>-475864649606.4668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-475864649606.4668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-1982769373.3602784</v>
      </c>
      <c r="L3573" s="444">
        <f t="shared" ca="1" si="167"/>
        <v>-477847418979.82709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-477847418979.82709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-1991030912.4159462</v>
      </c>
      <c r="L3574" s="444">
        <f t="shared" ca="1" si="167"/>
        <v>-479838449892.24304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-479838449892.24304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-1999326874.5510128</v>
      </c>
      <c r="L3575" s="444">
        <f t="shared" ca="1" si="167"/>
        <v>-481837776766.79407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-481837776766.79407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-2007657403.1949751</v>
      </c>
      <c r="L3576" s="444">
        <f t="shared" ca="1" si="167"/>
        <v>-483845434169.98901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-483845434169.98901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-2016022642.3749542</v>
      </c>
      <c r="L3577" s="444">
        <f t="shared" ca="1" si="167"/>
        <v>-485861456812.36395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-485861456812.36395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-2024422736.7181828</v>
      </c>
      <c r="L3578" s="444">
        <f t="shared" ref="L3578:L3832" ca="1" si="172">I3578-J3578+K3578</f>
        <v>-487885879549.08215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-487885879549.08215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-2032857831.454509</v>
      </c>
      <c r="L3579" s="444">
        <f t="shared" ca="1" si="172"/>
        <v>-489918737380.53668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-489918737380.53668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-2041328072.4189029</v>
      </c>
      <c r="L3580" s="444">
        <f t="shared" ca="1" si="172"/>
        <v>-491960065452.95557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-491960065452.95557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-2049833606.0539815</v>
      </c>
      <c r="L3581" s="444">
        <f t="shared" ca="1" si="172"/>
        <v>-494009899059.00952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-494009899059.00952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-2058374579.4125397</v>
      </c>
      <c r="L3582" s="444">
        <f t="shared" ca="1" si="172"/>
        <v>-496068273638.42206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-496068273638.42206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-2066951140.1600921</v>
      </c>
      <c r="L3583" s="444">
        <f t="shared" ca="1" si="172"/>
        <v>-498135224778.58215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-498135224778.58215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-2075563436.5774252</v>
      </c>
      <c r="L3584" s="444">
        <f t="shared" ca="1" si="172"/>
        <v>-500210788215.15961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-500210788215.15961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-2084211617.5631649</v>
      </c>
      <c r="L3585" s="444">
        <f t="shared" ca="1" si="172"/>
        <v>-502294999832.72278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-502294999832.72278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-2092895832.6363447</v>
      </c>
      <c r="L3586" s="444">
        <f t="shared" ca="1" si="172"/>
        <v>-504387895665.35913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-504387895665.35913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-2101616231.9389963</v>
      </c>
      <c r="L3587" s="444">
        <f t="shared" ca="1" si="172"/>
        <v>-506489511897.29816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-506489511897.29816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-2110372966.2387424</v>
      </c>
      <c r="L3588" s="444">
        <f t="shared" ca="1" si="172"/>
        <v>-508599884863.53693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-508599884863.53693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-2119166186.9314036</v>
      </c>
      <c r="L3589" s="444">
        <f t="shared" ca="1" si="172"/>
        <v>-510719051050.46832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-510719051050.46832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-2127996046.043618</v>
      </c>
      <c r="L3590" s="444">
        <f t="shared" ca="1" si="172"/>
        <v>-512847047096.51196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-512847047096.51196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-2136862696.2354662</v>
      </c>
      <c r="L3591" s="444">
        <f t="shared" ca="1" si="172"/>
        <v>-514983909792.74744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-514983909792.74744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-2145766290.8031139</v>
      </c>
      <c r="L3592" s="444">
        <f t="shared" ca="1" si="172"/>
        <v>-517129676083.55054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-517129676083.55054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-2154706983.6814609</v>
      </c>
      <c r="L3593" s="444">
        <f t="shared" ca="1" si="172"/>
        <v>-519284383067.23199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-519284383067.23199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-2163684929.4467998</v>
      </c>
      <c r="L3594" s="444">
        <f t="shared" ca="1" si="172"/>
        <v>-521448067996.67877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-521448067996.67877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-2172700283.3194947</v>
      </c>
      <c r="L3595" s="444">
        <f t="shared" ca="1" si="172"/>
        <v>-523620768279.99829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-523620768279.99829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-2181753201.1666598</v>
      </c>
      <c r="L3596" s="444">
        <f t="shared" ca="1" si="172"/>
        <v>-525802521481.16498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-525802521481.16498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-2190843839.5048542</v>
      </c>
      <c r="L3597" s="444">
        <f t="shared" ca="1" si="172"/>
        <v>-527993365320.66986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-527993365320.66986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-2199972355.5027909</v>
      </c>
      <c r="L3598" s="444">
        <f t="shared" ca="1" si="172"/>
        <v>-530193337676.17267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-530193337676.17267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-2209138906.9840527</v>
      </c>
      <c r="L3599" s="444">
        <f t="shared" ca="1" si="172"/>
        <v>-532402476583.15674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-532402476583.15674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-2218343652.4298196</v>
      </c>
      <c r="L3600" s="444">
        <f t="shared" ca="1" si="172"/>
        <v>-534620820235.58655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-534620820235.58655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-2227586750.9816108</v>
      </c>
      <c r="L3601" s="444">
        <f t="shared" ca="1" si="172"/>
        <v>-536848406986.56818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-536848406986.56818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-2236868362.4440341</v>
      </c>
      <c r="L3602" s="444">
        <f t="shared" ca="1" si="172"/>
        <v>-539085275349.01221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-539085275349.01221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-2246188647.2875509</v>
      </c>
      <c r="L3603" s="444">
        <f t="shared" ca="1" si="172"/>
        <v>-541331463996.29974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-541331463996.29974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-2255547766.6512489</v>
      </c>
      <c r="L3604" s="444">
        <f t="shared" ca="1" si="172"/>
        <v>-543587011762.95099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-543587011762.95099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-2264945882.3456292</v>
      </c>
      <c r="L3605" s="444">
        <f t="shared" ca="1" si="172"/>
        <v>-545851957645.29663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-545851957645.29663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-2274383156.8554025</v>
      </c>
      <c r="L3606" s="444">
        <f t="shared" ca="1" si="172"/>
        <v>-548126340802.15204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-548126340802.15204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-2283859753.3422999</v>
      </c>
      <c r="L3607" s="444">
        <f t="shared" ca="1" si="172"/>
        <v>-550410200555.49438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-550410200555.49438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-2293375835.6478934</v>
      </c>
      <c r="L3608" s="444">
        <f t="shared" ca="1" si="172"/>
        <v>-552703576391.14233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-552703576391.14233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-2302931568.2964263</v>
      </c>
      <c r="L3609" s="444">
        <f t="shared" ca="1" si="172"/>
        <v>-555006507959.43872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-555006507959.43872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-2312527116.4976611</v>
      </c>
      <c r="L3610" s="444">
        <f t="shared" ca="1" si="172"/>
        <v>-557319035075.9364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-557319035075.9364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-2322162646.149735</v>
      </c>
      <c r="L3611" s="444">
        <f t="shared" ca="1" si="172"/>
        <v>-559641197722.08618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-559641197722.08618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-2331838323.8420258</v>
      </c>
      <c r="L3612" s="444">
        <f t="shared" ca="1" si="172"/>
        <v>-561973036045.92822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-561973036045.92822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-2341554316.8580341</v>
      </c>
      <c r="L3613" s="444">
        <f t="shared" ca="1" si="172"/>
        <v>-564314590362.78625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-564314590362.78625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-2351310793.1782761</v>
      </c>
      <c r="L3614" s="444">
        <f t="shared" ca="1" si="172"/>
        <v>-566665901155.96448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-566665901155.96448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-2361107921.4831853</v>
      </c>
      <c r="L3615" s="444">
        <f t="shared" ca="1" si="172"/>
        <v>-569027009077.44763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-569027009077.44763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-2370945871.1560316</v>
      </c>
      <c r="L3616" s="444">
        <f t="shared" ca="1" si="172"/>
        <v>-571397954948.60364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-571397954948.60364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-2380824812.2858486</v>
      </c>
      <c r="L3617" s="444">
        <f t="shared" ca="1" si="172"/>
        <v>-573778779760.88953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-573778779760.88953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-2390744915.670373</v>
      </c>
      <c r="L3618" s="444">
        <f t="shared" ca="1" si="172"/>
        <v>-576169524676.55994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-576169524676.55994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-2400706352.8189998</v>
      </c>
      <c r="L3619" s="444">
        <f t="shared" ca="1" si="172"/>
        <v>-578570231029.37891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-578570231029.37891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-2410709295.9557452</v>
      </c>
      <c r="L3620" s="444">
        <f t="shared" ca="1" si="172"/>
        <v>-580980940325.33459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-580980940325.33459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-2420753918.0222273</v>
      </c>
      <c r="L3621" s="444">
        <f t="shared" ca="1" si="172"/>
        <v>-583401694243.35681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-583401694243.35681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-2430840392.6806536</v>
      </c>
      <c r="L3622" s="444">
        <f t="shared" ca="1" si="172"/>
        <v>-585832534636.03748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-585832534636.03748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-2440968894.316823</v>
      </c>
      <c r="L3623" s="444">
        <f t="shared" ca="1" si="172"/>
        <v>-588273503530.35425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-588273503530.35425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-2451139598.0431428</v>
      </c>
      <c r="L3624" s="444">
        <f t="shared" ca="1" si="172"/>
        <v>-590724643128.39734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-590724643128.39734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-2461352679.7016554</v>
      </c>
      <c r="L3625" s="444">
        <f t="shared" ca="1" si="172"/>
        <v>-593185995808.099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-593185995808.099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-2471608315.8670793</v>
      </c>
      <c r="L3626" s="444">
        <f t="shared" ca="1" si="172"/>
        <v>-595657604123.96606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-595657604123.96606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-2481906683.8498588</v>
      </c>
      <c r="L3627" s="444">
        <f t="shared" ca="1" si="172"/>
        <v>-598139510807.81592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-598139510807.81592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-2492247961.6992331</v>
      </c>
      <c r="L3628" s="444">
        <f t="shared" ca="1" si="172"/>
        <v>-600631758769.51514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-600631758769.51514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-2502632328.2063131</v>
      </c>
      <c r="L3629" s="444">
        <f t="shared" ca="1" si="172"/>
        <v>-603134391097.72144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-603134391097.72144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-2513059962.9071727</v>
      </c>
      <c r="L3630" s="444">
        <f t="shared" ca="1" si="172"/>
        <v>-605647451060.62866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-605647451060.62866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-2523531046.0859528</v>
      </c>
      <c r="L3631" s="444">
        <f t="shared" ca="1" si="172"/>
        <v>-608170982106.7146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-608170982106.7146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-2534045758.7779775</v>
      </c>
      <c r="L3632" s="444">
        <f t="shared" ca="1" si="172"/>
        <v>-610705027865.49255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-610705027865.49255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-2544604282.7728858</v>
      </c>
      <c r="L3633" s="444">
        <f t="shared" ca="1" si="172"/>
        <v>-613249632148.26538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-613249632148.26538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-2555206800.6177726</v>
      </c>
      <c r="L3634" s="444">
        <f t="shared" ca="1" si="172"/>
        <v>-615804838948.88318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-615804838948.88318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-2565853495.6203465</v>
      </c>
      <c r="L3635" s="444">
        <f t="shared" ca="1" si="172"/>
        <v>-618370692444.50354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-618370692444.50354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-2576544551.852098</v>
      </c>
      <c r="L3636" s="444">
        <f t="shared" ca="1" si="172"/>
        <v>-620947236996.35559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-620947236996.35559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-2587280154.1514816</v>
      </c>
      <c r="L3637" s="444">
        <f t="shared" ca="1" si="172"/>
        <v>-623534517150.50708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-623534517150.50708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-2598060488.1271129</v>
      </c>
      <c r="L3638" s="444">
        <f t="shared" ca="1" si="172"/>
        <v>-626132577638.63416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-626132577638.63416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-2608885740.1609755</v>
      </c>
      <c r="L3639" s="444">
        <f t="shared" ca="1" si="172"/>
        <v>-628741463378.79517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-628741463378.79517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-2619756097.4116464</v>
      </c>
      <c r="L3640" s="444">
        <f t="shared" ca="1" si="172"/>
        <v>-631361219476.20679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-631361219476.20679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-2630671747.8175282</v>
      </c>
      <c r="L3641" s="444">
        <f t="shared" ca="1" si="172"/>
        <v>-633991891224.02429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-633991891224.02429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-2641632880.100101</v>
      </c>
      <c r="L3642" s="444">
        <f t="shared" ca="1" si="172"/>
        <v>-636633524104.12439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-636633524104.12439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-2652639683.7671847</v>
      </c>
      <c r="L3643" s="444">
        <f t="shared" ca="1" si="172"/>
        <v>-639286163787.8916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-639286163787.8916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-2663692349.1162148</v>
      </c>
      <c r="L3644" s="444">
        <f t="shared" ca="1" si="172"/>
        <v>-641949856137.00781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-641949856137.00781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-2674791067.2375326</v>
      </c>
      <c r="L3645" s="444">
        <f t="shared" ca="1" si="172"/>
        <v>-644624647204.24536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-644624647204.24536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-2685936030.0176888</v>
      </c>
      <c r="L3646" s="444">
        <f t="shared" ca="1" si="172"/>
        <v>-647310583234.26306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-647310583234.26306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-2697127430.1427627</v>
      </c>
      <c r="L3647" s="444">
        <f t="shared" ca="1" si="172"/>
        <v>-650007710664.40588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-650007710664.40588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-2708365461.1016912</v>
      </c>
      <c r="L3648" s="444">
        <f t="shared" ca="1" si="172"/>
        <v>-652716076125.50757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-652716076125.50757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-2719650317.1896148</v>
      </c>
      <c r="L3649" s="444">
        <f t="shared" ca="1" si="172"/>
        <v>-655435726442.69714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-655435726442.69714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-2730982193.5112381</v>
      </c>
      <c r="L3650" s="444">
        <f t="shared" ca="1" si="172"/>
        <v>-658166708636.20837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-658166708636.20837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-2742361285.9842014</v>
      </c>
      <c r="L3651" s="444">
        <f t="shared" ca="1" si="172"/>
        <v>-660909069922.19263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-660909069922.19263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-2753787791.3424692</v>
      </c>
      <c r="L3652" s="444">
        <f t="shared" ca="1" si="172"/>
        <v>-663662857713.53516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-663662857713.53516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-2765261907.13973</v>
      </c>
      <c r="L3653" s="444">
        <f t="shared" ca="1" si="172"/>
        <v>-666428119620.67493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-666428119620.67493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-2776783831.7528124</v>
      </c>
      <c r="L3654" s="444">
        <f t="shared" ca="1" si="172"/>
        <v>-669204903452.42773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-669204903452.42773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-2788353764.3851156</v>
      </c>
      <c r="L3655" s="444">
        <f t="shared" ca="1" si="172"/>
        <v>-671993257216.81287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-671993257216.81287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-2799971905.0700536</v>
      </c>
      <c r="L3656" s="444">
        <f t="shared" ca="1" si="172"/>
        <v>-674793229121.88293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-674793229121.88293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-2811638454.6745124</v>
      </c>
      <c r="L3657" s="444">
        <f t="shared" ca="1" si="172"/>
        <v>-677604867576.5575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-677604867576.5575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-2823353614.9023228</v>
      </c>
      <c r="L3658" s="444">
        <f t="shared" ca="1" si="172"/>
        <v>-680428221191.45984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-680428221191.45984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-2835117588.2977495</v>
      </c>
      <c r="L3659" s="444">
        <f t="shared" ca="1" si="172"/>
        <v>-683263338779.75757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-683263338779.75757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-2846930578.2489901</v>
      </c>
      <c r="L3660" s="444">
        <f t="shared" ca="1" si="172"/>
        <v>-686110269358.00659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-686110269358.00659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-2858792788.991694</v>
      </c>
      <c r="L3661" s="444">
        <f t="shared" ca="1" si="172"/>
        <v>-688969062146.99829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-688969062146.99829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-2870704425.612493</v>
      </c>
      <c r="L3662" s="444">
        <f t="shared" ca="1" si="172"/>
        <v>-691839766572.61084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-691839766572.61084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-2882665694.0525451</v>
      </c>
      <c r="L3663" s="444">
        <f t="shared" ca="1" si="172"/>
        <v>-694722432266.66333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-694722432266.66333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-2894676801.1110973</v>
      </c>
      <c r="L3664" s="444">
        <f t="shared" ca="1" si="172"/>
        <v>-697617109067.77441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-697617109067.77441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-2906737954.44906</v>
      </c>
      <c r="L3665" s="444">
        <f t="shared" ca="1" si="172"/>
        <v>-700523847022.22351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-700523847022.22351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-2918849362.592598</v>
      </c>
      <c r="L3666" s="444">
        <f t="shared" ca="1" si="172"/>
        <v>-703442696384.81616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-703442696384.81616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-2931011234.9367342</v>
      </c>
      <c r="L3667" s="444">
        <f t="shared" ca="1" si="172"/>
        <v>-706373707619.75293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-706373707619.75293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-2943223781.7489705</v>
      </c>
      <c r="L3668" s="444">
        <f t="shared" ca="1" si="172"/>
        <v>-709316931401.50195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-709316931401.50195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-2955487214.172925</v>
      </c>
      <c r="L3669" s="444">
        <f t="shared" ca="1" si="172"/>
        <v>-712272418615.67493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-712272418615.67493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-2967801744.2319789</v>
      </c>
      <c r="L3670" s="444">
        <f t="shared" ca="1" si="172"/>
        <v>-715240220359.90686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-715240220359.90686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-2980167584.8329453</v>
      </c>
      <c r="L3671" s="444">
        <f t="shared" ca="1" si="172"/>
        <v>-718220387944.73975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-718220387944.73975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-2992584949.7697487</v>
      </c>
      <c r="L3672" s="444">
        <f t="shared" ca="1" si="172"/>
        <v>-721212972894.50952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-721212972894.50952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-3005054053.7271228</v>
      </c>
      <c r="L3673" s="444">
        <f t="shared" ca="1" si="172"/>
        <v>-724218026948.23669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-724218026948.23669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-3017575112.2843194</v>
      </c>
      <c r="L3674" s="444">
        <f t="shared" ca="1" si="172"/>
        <v>-727235602060.521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-727235602060.521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-3030148341.9188375</v>
      </c>
      <c r="L3675" s="444">
        <f t="shared" ca="1" si="172"/>
        <v>-730265750402.43982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-730265750402.43982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-3042773960.0101657</v>
      </c>
      <c r="L3676" s="444">
        <f t="shared" ca="1" si="172"/>
        <v>-733308524362.44995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-733308524362.44995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-3055452184.8435416</v>
      </c>
      <c r="L3677" s="444">
        <f t="shared" ca="1" si="172"/>
        <v>-736363976547.29346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-736363976547.29346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-3068183235.6137228</v>
      </c>
      <c r="L3678" s="444">
        <f t="shared" ca="1" si="172"/>
        <v>-739432159782.90723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-739432159782.90723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-3080967332.4287801</v>
      </c>
      <c r="L3679" s="444">
        <f t="shared" ca="1" si="172"/>
        <v>-742513127115.33606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-742513127115.33606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-3093804696.3139</v>
      </c>
      <c r="L3680" s="444">
        <f t="shared" ca="1" si="172"/>
        <v>-745606931811.6499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-745606931811.6499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-3106695549.2152081</v>
      </c>
      <c r="L3681" s="444">
        <f t="shared" ca="1" si="172"/>
        <v>-748713627360.86511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-748713627360.86511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-3119640114.0036044</v>
      </c>
      <c r="L3682" s="444">
        <f t="shared" ca="1" si="172"/>
        <v>-751833267474.86877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-751833267474.86877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-3132638614.4786201</v>
      </c>
      <c r="L3683" s="444">
        <f t="shared" ca="1" si="172"/>
        <v>-754965906089.34741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-754965906089.34741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-3145691275.3722811</v>
      </c>
      <c r="L3684" s="444">
        <f t="shared" ca="1" si="172"/>
        <v>-758111597364.71973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-758111597364.71973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-3158798322.3529987</v>
      </c>
      <c r="L3685" s="444">
        <f t="shared" ca="1" si="172"/>
        <v>-761270395687.07275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-761270395687.07275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-3171959982.02947</v>
      </c>
      <c r="L3686" s="444">
        <f t="shared" ca="1" si="172"/>
        <v>-764442355669.10217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-764442355669.10217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-3185176481.9545922</v>
      </c>
      <c r="L3687" s="444">
        <f t="shared" ca="1" si="172"/>
        <v>-767627532151.05676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-767627532151.05676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-3198448050.6294031</v>
      </c>
      <c r="L3688" s="444">
        <f t="shared" ca="1" si="172"/>
        <v>-770825980201.68616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-770825980201.68616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-3211774917.5070257</v>
      </c>
      <c r="L3689" s="444">
        <f t="shared" ca="1" si="172"/>
        <v>-774037755119.19324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-774037755119.19324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-3225157312.9966383</v>
      </c>
      <c r="L3690" s="444">
        <f t="shared" ca="1" si="172"/>
        <v>-777262912432.18982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-777262912432.18982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-3238595468.4674578</v>
      </c>
      <c r="L3691" s="444">
        <f t="shared" ca="1" si="172"/>
        <v>-780501507900.65723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-780501507900.65723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-3252089616.2527385</v>
      </c>
      <c r="L3692" s="444">
        <f t="shared" ca="1" si="172"/>
        <v>-783753597516.90991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-783753597516.90991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-3265639989.6537914</v>
      </c>
      <c r="L3693" s="444">
        <f t="shared" ca="1" si="172"/>
        <v>-787019237506.56372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-787019237506.56372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-3279246822.9440155</v>
      </c>
      <c r="L3694" s="444">
        <f t="shared" ca="1" si="172"/>
        <v>-790298484329.50769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-790298484329.50769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-3292910351.3729486</v>
      </c>
      <c r="L3695" s="444">
        <f t="shared" ca="1" si="172"/>
        <v>-793591394680.88062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-793591394680.88062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-3306630811.1703358</v>
      </c>
      <c r="L3696" s="444">
        <f t="shared" ca="1" si="172"/>
        <v>-796898025492.0509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-796898025492.0509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-3320408439.5502119</v>
      </c>
      <c r="L3697" s="444">
        <f t="shared" ca="1" si="172"/>
        <v>-800218433931.60107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-800218433931.60107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-3334243474.7150044</v>
      </c>
      <c r="L3698" s="444">
        <f t="shared" ca="1" si="172"/>
        <v>-803552677406.31604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-803552677406.31604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-3348136155.8596501</v>
      </c>
      <c r="L3699" s="444">
        <f t="shared" ca="1" si="172"/>
        <v>-806900813562.17566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-806900813562.17566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-3362086723.1757317</v>
      </c>
      <c r="L3700" s="444">
        <f t="shared" ca="1" si="172"/>
        <v>-810262900285.35144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-810262900285.35144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-3376095417.8556309</v>
      </c>
      <c r="L3701" s="444">
        <f t="shared" ca="1" si="172"/>
        <v>-813638995703.20703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-813638995703.20703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-3390162482.0966959</v>
      </c>
      <c r="L3702" s="444">
        <f t="shared" ca="1" si="172"/>
        <v>-817029158185.30371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-817029158185.30371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-3404288159.105432</v>
      </c>
      <c r="L3703" s="444">
        <f t="shared" ca="1" si="172"/>
        <v>-820433446344.40918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-820433446344.40918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-3418472693.1017051</v>
      </c>
      <c r="L3704" s="444">
        <f t="shared" ca="1" si="172"/>
        <v>-823851919037.51086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-823851919037.51086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-3432716329.3229618</v>
      </c>
      <c r="L3705" s="444">
        <f t="shared" ca="1" si="172"/>
        <v>-827284635366.83386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-827284635366.83386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-3447019314.0284743</v>
      </c>
      <c r="L3706" s="444">
        <f t="shared" ca="1" si="172"/>
        <v>-830731654680.8623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-830731654680.8623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-3461381894.503593</v>
      </c>
      <c r="L3707" s="444">
        <f t="shared" ca="1" si="172"/>
        <v>-834193036575.36584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-834193036575.36584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-3475804319.0640244</v>
      </c>
      <c r="L3708" s="444">
        <f t="shared" ca="1" si="172"/>
        <v>-837668840894.42981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-837668840894.42981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-3490286837.0601239</v>
      </c>
      <c r="L3709" s="444">
        <f t="shared" ca="1" si="172"/>
        <v>-841159127731.48999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-841159127731.48999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-3504829698.8812084</v>
      </c>
      <c r="L3710" s="444">
        <f t="shared" ca="1" si="172"/>
        <v>-844663957430.37122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-844663957430.37122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-3519433155.9598799</v>
      </c>
      <c r="L3711" s="444">
        <f t="shared" ca="1" si="172"/>
        <v>-848183390586.33105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-848183390586.33105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-3534097460.7763791</v>
      </c>
      <c r="L3712" s="444">
        <f t="shared" ca="1" si="172"/>
        <v>-851717488047.10742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-851717488047.10742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-3548822866.8629475</v>
      </c>
      <c r="L3713" s="444">
        <f t="shared" ca="1" si="172"/>
        <v>-855266310913.97034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-855266310913.97034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-3563609628.8082099</v>
      </c>
      <c r="L3714" s="444">
        <f t="shared" ca="1" si="172"/>
        <v>-858829920542.77856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-858829920542.77856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-3578458002.2615771</v>
      </c>
      <c r="L3715" s="444">
        <f t="shared" ca="1" si="172"/>
        <v>-862408378545.04016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-862408378545.04016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-3593368243.9376678</v>
      </c>
      <c r="L3716" s="444">
        <f t="shared" ca="1" si="172"/>
        <v>-866001746788.97778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-866001746788.97778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-3608340611.6207404</v>
      </c>
      <c r="L3717" s="444">
        <f t="shared" ca="1" si="172"/>
        <v>-869610087400.59851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-869610087400.59851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-3623375364.1691604</v>
      </c>
      <c r="L3718" s="444">
        <f t="shared" ca="1" si="172"/>
        <v>-873233462764.7677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-873233462764.7677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-3638472761.5198655</v>
      </c>
      <c r="L3719" s="444">
        <f t="shared" ca="1" si="172"/>
        <v>-876871935526.2876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-876871935526.2876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-3653633064.6928649</v>
      </c>
      <c r="L3720" s="444">
        <f t="shared" ca="1" si="172"/>
        <v>-880525568590.98047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-880525568590.98047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-3668856535.7957525</v>
      </c>
      <c r="L3721" s="444">
        <f t="shared" ca="1" si="172"/>
        <v>-884194425126.77625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-884194425126.77625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-3684143438.028234</v>
      </c>
      <c r="L3722" s="444">
        <f t="shared" ca="1" si="172"/>
        <v>-887878568564.80444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-887878568564.80444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-3699494035.6866846</v>
      </c>
      <c r="L3723" s="444">
        <f t="shared" ca="1" si="172"/>
        <v>-891578062600.49109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-891578062600.49109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-3714908594.1687126</v>
      </c>
      <c r="L3724" s="444">
        <f t="shared" ca="1" si="172"/>
        <v>-895292971194.65979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-895292971194.65979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-3730387379.9777489</v>
      </c>
      <c r="L3725" s="444">
        <f t="shared" ca="1" si="172"/>
        <v>-899023358574.63757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-899023358574.63757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-3745930660.7276568</v>
      </c>
      <c r="L3726" s="444">
        <f t="shared" ca="1" si="172"/>
        <v>-902769289235.36523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-902769289235.36523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-3761538705.1473551</v>
      </c>
      <c r="L3727" s="444">
        <f t="shared" ca="1" si="172"/>
        <v>-906530827940.51257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-906530827940.51257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-3777211783.0854697</v>
      </c>
      <c r="L3728" s="444">
        <f t="shared" ca="1" si="172"/>
        <v>-910308039723.59802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-910308039723.59802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-3792950165.5149922</v>
      </c>
      <c r="L3729" s="444">
        <f t="shared" ca="1" si="172"/>
        <v>-914100989889.11304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-914100989889.11304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-3808754124.537971</v>
      </c>
      <c r="L3730" s="444">
        <f t="shared" ca="1" si="172"/>
        <v>-917909744013.651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-917909744013.651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-3824623933.390213</v>
      </c>
      <c r="L3731" s="444">
        <f t="shared" ca="1" si="172"/>
        <v>-921734367947.04126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-921734367947.04126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-3840559866.4460053</v>
      </c>
      <c r="L3732" s="444">
        <f t="shared" ca="1" si="172"/>
        <v>-925574927813.4873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-925574927813.4873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-3856562199.2228642</v>
      </c>
      <c r="L3733" s="444">
        <f t="shared" ca="1" si="172"/>
        <v>-929431490012.71021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-929431490012.71021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-3872631208.386292</v>
      </c>
      <c r="L3734" s="444">
        <f t="shared" ca="1" si="172"/>
        <v>-933304121221.09656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-933304121221.09656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-3888767171.7545691</v>
      </c>
      <c r="L3735" s="444">
        <f t="shared" ca="1" si="172"/>
        <v>-937192888392.85107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-937192888392.85107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-3904970368.303546</v>
      </c>
      <c r="L3736" s="444">
        <f t="shared" ca="1" si="172"/>
        <v>-941097858761.15466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-941097858761.15466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-3921241078.1714778</v>
      </c>
      <c r="L3737" s="444">
        <f t="shared" ca="1" si="172"/>
        <v>-945019099839.32617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-945019099839.32617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-3937579582.6638589</v>
      </c>
      <c r="L3738" s="444">
        <f t="shared" ca="1" si="172"/>
        <v>-948956679421.98999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-948956679421.98999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-3953986164.2582922</v>
      </c>
      <c r="L3739" s="444">
        <f t="shared" ca="1" si="172"/>
        <v>-952910665586.24829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-952910665586.24829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-3970461106.6093678</v>
      </c>
      <c r="L3740" s="444">
        <f t="shared" ca="1" si="172"/>
        <v>-956881126692.85767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-956881126692.85767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-3987004694.5535736</v>
      </c>
      <c r="L3741" s="444">
        <f t="shared" ca="1" si="172"/>
        <v>-960868131387.41125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-960868131387.41125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-4003617214.114213</v>
      </c>
      <c r="L3742" s="444">
        <f t="shared" ca="1" si="172"/>
        <v>-964871748601.52551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-964871748601.52551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-4020298952.5063558</v>
      </c>
      <c r="L3743" s="444">
        <f t="shared" ca="1" si="172"/>
        <v>-968892047554.03186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-968892047554.03186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-4037050198.1417994</v>
      </c>
      <c r="L3744" s="444">
        <f t="shared" ca="1" si="172"/>
        <v>-972929097752.17371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-972929097752.17371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-4053871240.634057</v>
      </c>
      <c r="L3745" s="444">
        <f t="shared" ca="1" si="172"/>
        <v>-976982968992.80774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-976982968992.80774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-4070762370.8033657</v>
      </c>
      <c r="L3746" s="444">
        <f t="shared" ca="1" si="172"/>
        <v>-981053731363.61108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-981053731363.61108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-4087723880.6817131</v>
      </c>
      <c r="L3747" s="444">
        <f t="shared" ca="1" si="172"/>
        <v>-985141455244.29285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-985141455244.29285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-4104756063.5178871</v>
      </c>
      <c r="L3748" s="444">
        <f t="shared" ca="1" si="172"/>
        <v>-989246211307.81079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-989246211307.81079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-4121859213.7825451</v>
      </c>
      <c r="L3749" s="444">
        <f t="shared" ca="1" si="172"/>
        <v>-993368070521.59338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-993368070521.59338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-4139033627.1733055</v>
      </c>
      <c r="L3750" s="444">
        <f t="shared" ca="1" si="172"/>
        <v>-997507104148.76672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-997507104148.76672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-4156279600.6198611</v>
      </c>
      <c r="L3751" s="444">
        <f t="shared" ca="1" si="172"/>
        <v>-1001663383749.3866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-1001663383749.3866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-4173597432.2891102</v>
      </c>
      <c r="L3752" s="444">
        <f t="shared" ca="1" si="172"/>
        <v>-1005836981181.6757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-1005836981181.6757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-4190987421.5903153</v>
      </c>
      <c r="L3753" s="444">
        <f t="shared" ca="1" si="172"/>
        <v>-1010027968603.266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-1010027968603.266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-4208449869.1802754</v>
      </c>
      <c r="L3754" s="444">
        <f t="shared" ca="1" si="172"/>
        <v>-1014236418472.4463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-1014236418472.4463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-4225985076.9685268</v>
      </c>
      <c r="L3755" s="444">
        <f t="shared" ca="1" si="172"/>
        <v>-1018462403549.4148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-1018462403549.4148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-4243593348.1225615</v>
      </c>
      <c r="L3756" s="444">
        <f t="shared" ca="1" si="172"/>
        <v>-1022705996897.5374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-1022705996897.5374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-4261274987.073072</v>
      </c>
      <c r="L3757" s="444">
        <f t="shared" ca="1" si="172"/>
        <v>-1026967271884.6105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-1026967271884.6105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-4279030299.5192103</v>
      </c>
      <c r="L3758" s="444">
        <f t="shared" ca="1" si="172"/>
        <v>-1031246302184.1296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-1031246302184.1296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-4296859592.4338732</v>
      </c>
      <c r="L3759" s="444">
        <f t="shared" ca="1" si="172"/>
        <v>-1035543161776.5635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-1035543161776.5635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-4314763174.0690136</v>
      </c>
      <c r="L3760" s="444">
        <f t="shared" ca="1" si="172"/>
        <v>-1039857924950.6324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-1039857924950.6324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-4332741353.960969</v>
      </c>
      <c r="L3761" s="444">
        <f t="shared" ca="1" si="172"/>
        <v>-1044190666304.5934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-1044190666304.5934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-4350794442.9358053</v>
      </c>
      <c r="L3762" s="444">
        <f t="shared" ca="1" si="172"/>
        <v>-1048541460747.5292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-1048541460747.5292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-4368922753.1147051</v>
      </c>
      <c r="L3763" s="444">
        <f t="shared" ca="1" si="172"/>
        <v>-1052910383500.6439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-1052910383500.6439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-4387126597.9193497</v>
      </c>
      <c r="L3764" s="444">
        <f t="shared" ca="1" si="172"/>
        <v>-1057297510098.5632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-1057297510098.5632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-4405406292.0773468</v>
      </c>
      <c r="L3765" s="444">
        <f t="shared" ca="1" si="172"/>
        <v>-1061702916390.6406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-1061702916390.6406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-4423762151.6276693</v>
      </c>
      <c r="L3766" s="444">
        <f t="shared" ca="1" si="172"/>
        <v>-1066126678542.2683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-1066126678542.2683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-4442194493.9261179</v>
      </c>
      <c r="L3767" s="444">
        <f t="shared" ca="1" si="172"/>
        <v>-1070568873036.1945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-1070568873036.1945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-4460703637.6508102</v>
      </c>
      <c r="L3768" s="444">
        <f t="shared" ca="1" si="172"/>
        <v>-1075029576673.8452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-1075029576673.8452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-4479289902.8076878</v>
      </c>
      <c r="L3769" s="444">
        <f t="shared" ca="1" si="172"/>
        <v>-1079508866576.653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-1079508866576.653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-4497953610.7360535</v>
      </c>
      <c r="L3770" s="444">
        <f t="shared" ca="1" si="172"/>
        <v>-1084006820187.389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-1084006820187.389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-4516695084.1141205</v>
      </c>
      <c r="L3771" s="444">
        <f t="shared" ca="1" si="172"/>
        <v>-1088523515271.5032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-1088523515271.5032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-4535514646.9645958</v>
      </c>
      <c r="L3772" s="444">
        <f t="shared" ca="1" si="172"/>
        <v>-1093059029918.4678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-1093059029918.4678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-4554412624.6602821</v>
      </c>
      <c r="L3773" s="444">
        <f t="shared" ca="1" si="172"/>
        <v>-1097613442543.1281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-1097613442543.1281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-4573389343.9296999</v>
      </c>
      <c r="L3774" s="444">
        <f t="shared" ca="1" si="172"/>
        <v>-1102186831887.0579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-1102186831887.0579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-4592445132.8627415</v>
      </c>
      <c r="L3775" s="444">
        <f t="shared" ca="1" si="172"/>
        <v>-1106779277019.9207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-1106779277019.9207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-4611580320.9163361</v>
      </c>
      <c r="L3776" s="444">
        <f t="shared" ca="1" si="172"/>
        <v>-1111390857340.8369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-1111390857340.8369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-4630795238.9201536</v>
      </c>
      <c r="L3777" s="444">
        <f t="shared" ca="1" si="172"/>
        <v>-1116021652579.7571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-1116021652579.7571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-4650090219.0823212</v>
      </c>
      <c r="L3778" s="444">
        <f t="shared" ca="1" si="172"/>
        <v>-1120671742798.8394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-1120671742798.8394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-4669465594.9951639</v>
      </c>
      <c r="L3779" s="444">
        <f t="shared" ca="1" si="172"/>
        <v>-1125341208393.8345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-1125341208393.8345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-4688921701.6409769</v>
      </c>
      <c r="L3780" s="444">
        <f t="shared" ca="1" si="172"/>
        <v>-1130030130095.4753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-1130030130095.4753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-4708458875.3978138</v>
      </c>
      <c r="L3781" s="444">
        <f t="shared" ca="1" si="172"/>
        <v>-1134738588970.873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-1134738588970.873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-4728077454.0453043</v>
      </c>
      <c r="L3782" s="444">
        <f t="shared" ca="1" si="172"/>
        <v>-1139466666424.9185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-1139466666424.9185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-4747777776.7704935</v>
      </c>
      <c r="L3783" s="444">
        <f t="shared" ca="1" si="172"/>
        <v>-1144214444201.689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-1144214444201.689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-4767560184.1737041</v>
      </c>
      <c r="L3784" s="444">
        <f t="shared" ca="1" si="172"/>
        <v>-1148982004385.8625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-1148982004385.8625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-4787425018.2744274</v>
      </c>
      <c r="L3785" s="444">
        <f t="shared" ca="1" si="172"/>
        <v>-1153769429404.137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-1153769429404.137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-4807372622.5172377</v>
      </c>
      <c r="L3786" s="444">
        <f t="shared" ca="1" si="172"/>
        <v>-1158576802026.6543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-1158576802026.6543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-4827403341.7777262</v>
      </c>
      <c r="L3787" s="444">
        <f t="shared" ca="1" si="172"/>
        <v>-1163404205368.4321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-1163404205368.4321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-4847517522.3684673</v>
      </c>
      <c r="L3788" s="444">
        <f t="shared" ca="1" si="172"/>
        <v>-1168251722890.8005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-1168251722890.8005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-4867715512.045002</v>
      </c>
      <c r="L3789" s="444">
        <f t="shared" ca="1" si="172"/>
        <v>-1173119438402.8455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-1173119438402.8455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-4887997660.0118561</v>
      </c>
      <c r="L3790" s="444">
        <f t="shared" ca="1" si="172"/>
        <v>-1178007436062.8574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-1178007436062.8574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-4908364316.9285727</v>
      </c>
      <c r="L3791" s="444">
        <f t="shared" ca="1" si="172"/>
        <v>-1182915800379.7859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-1182915800379.7859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-4928815834.9157743</v>
      </c>
      <c r="L3792" s="444">
        <f t="shared" ca="1" si="172"/>
        <v>-1187844616214.7017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-1187844616214.7017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-4949352567.5612564</v>
      </c>
      <c r="L3793" s="444">
        <f t="shared" ca="1" si="172"/>
        <v>-1192793968782.2629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-1192793968782.2629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-4969974869.926096</v>
      </c>
      <c r="L3794" s="444">
        <f t="shared" ca="1" si="172"/>
        <v>-1197763943652.189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-1197763943652.189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-4990683098.550787</v>
      </c>
      <c r="L3795" s="444">
        <f t="shared" ca="1" si="172"/>
        <v>-1202754626750.7397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-1202754626750.7397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-5011477611.4614153</v>
      </c>
      <c r="L3796" s="444">
        <f t="shared" ca="1" si="172"/>
        <v>-1207766104362.2012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-1207766104362.2012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-5032358768.1758385</v>
      </c>
      <c r="L3797" s="444">
        <f t="shared" ca="1" si="172"/>
        <v>-1212798463130.377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-1212798463130.377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-5053326929.7099037</v>
      </c>
      <c r="L3798" s="444">
        <f t="shared" ca="1" si="172"/>
        <v>-1217851790060.0869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-1217851790060.0869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-5074382458.5836954</v>
      </c>
      <c r="L3799" s="444">
        <f t="shared" ca="1" si="172"/>
        <v>-1222926172518.6707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-1222926172518.6707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-5095525718.8277941</v>
      </c>
      <c r="L3800" s="444">
        <f t="shared" ca="1" si="172"/>
        <v>-1228021698237.4985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-1228021698237.4985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-5116757075.9895773</v>
      </c>
      <c r="L3801" s="444">
        <f t="shared" ca="1" si="172"/>
        <v>-1233138455313.488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-1233138455313.488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-5138076897.139533</v>
      </c>
      <c r="L3802" s="444">
        <f t="shared" ca="1" si="172"/>
        <v>-1238276532210.6277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-1238276532210.6277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-5159485550.877615</v>
      </c>
      <c r="L3803" s="444">
        <f t="shared" ca="1" si="172"/>
        <v>-1243436017761.5054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-1243436017761.5054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-5180983407.3396053</v>
      </c>
      <c r="L3804" s="444">
        <f t="shared" ca="1" si="172"/>
        <v>-1248617001168.845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-1248617001168.845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-5202570838.2035208</v>
      </c>
      <c r="L3805" s="444">
        <f t="shared" ca="1" si="172"/>
        <v>-1253819572007.0486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-1253819572007.0486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-5224248216.6960354</v>
      </c>
      <c r="L3806" s="444">
        <f t="shared" ca="1" si="172"/>
        <v>-1259043820223.7446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-1259043820223.7446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-5246015917.5989361</v>
      </c>
      <c r="L3807" s="444">
        <f t="shared" ca="1" si="172"/>
        <v>-1264289836141.3435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-1264289836141.3435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-5267874317.2555981</v>
      </c>
      <c r="L3808" s="444">
        <f t="shared" ca="1" si="172"/>
        <v>-1269557710458.5991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-1269557710458.5991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-5289823793.5774965</v>
      </c>
      <c r="L3809" s="444">
        <f t="shared" ca="1" si="172"/>
        <v>-1274847534252.1765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-1274847534252.1765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-5311864726.0507355</v>
      </c>
      <c r="L3810" s="444">
        <f t="shared" ca="1" si="172"/>
        <v>-1280159398978.2273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-1280159398978.2273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-5333997495.7426138</v>
      </c>
      <c r="L3811" s="444">
        <f t="shared" ca="1" si="172"/>
        <v>-1285493396473.97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-1285493396473.97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-5356222485.3082085</v>
      </c>
      <c r="L3812" s="444">
        <f t="shared" ca="1" si="172"/>
        <v>-1290849618959.2781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-1290849618959.2781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-5378540078.9969921</v>
      </c>
      <c r="L3813" s="444">
        <f t="shared" ca="1" si="172"/>
        <v>-1296228159038.2751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-1296228159038.2751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-5400950662.6594801</v>
      </c>
      <c r="L3814" s="444">
        <f t="shared" ca="1" si="172"/>
        <v>-1301629109700.9346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-1301629109700.9346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-5423454623.7538939</v>
      </c>
      <c r="L3815" s="444">
        <f t="shared" ca="1" si="172"/>
        <v>-1307052564324.6885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-1307052564324.6885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-5446052351.352869</v>
      </c>
      <c r="L3816" s="444">
        <f t="shared" ca="1" si="172"/>
        <v>-1312498616676.0413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-1312498616676.0413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-5468744236.1501722</v>
      </c>
      <c r="L3817" s="444">
        <f t="shared" ca="1" si="172"/>
        <v>-1317967360912.1914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-1317967360912.1914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-5491530670.4674644</v>
      </c>
      <c r="L3818" s="444">
        <f t="shared" ca="1" si="172"/>
        <v>-1323458891582.6589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-1323458891582.6589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-5514412048.2610788</v>
      </c>
      <c r="L3819" s="444">
        <f t="shared" ca="1" si="172"/>
        <v>-1328973303630.9199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-1328973303630.9199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-5537388765.1288328</v>
      </c>
      <c r="L3820" s="444">
        <f t="shared" ca="1" si="172"/>
        <v>-1334510692396.0488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-1334510692396.0488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-5560461218.3168697</v>
      </c>
      <c r="L3821" s="444">
        <f t="shared" ca="1" si="172"/>
        <v>-1340071153614.3657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-1340071153614.3657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-5583629806.7265234</v>
      </c>
      <c r="L3822" s="444">
        <f t="shared" ca="1" si="172"/>
        <v>-1345654783421.0923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-1345654783421.0923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-5606894930.9212179</v>
      </c>
      <c r="L3823" s="444">
        <f t="shared" ca="1" si="172"/>
        <v>-1351261678352.0134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-1351261678352.0134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-5630256993.1333895</v>
      </c>
      <c r="L3824" s="444">
        <f t="shared" ca="1" si="172"/>
        <v>-1356891935345.1467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-1356891935345.1467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-5653716397.2714443</v>
      </c>
      <c r="L3825" s="444">
        <f t="shared" ca="1" si="172"/>
        <v>-1362545651742.4182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-1362545651742.4182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-5677273548.9267426</v>
      </c>
      <c r="L3826" s="444">
        <f t="shared" ca="1" si="172"/>
        <v>-1368222925291.345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-1368222925291.345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-5700928855.3806038</v>
      </c>
      <c r="L3827" s="444">
        <f t="shared" ca="1" si="172"/>
        <v>-1373923854146.7256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-1373923854146.7256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-5724682725.6113567</v>
      </c>
      <c r="L3828" s="444">
        <f t="shared" ca="1" si="172"/>
        <v>-1379648536872.3369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-1379648536872.3369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-5748535570.301404</v>
      </c>
      <c r="L3829" s="444">
        <f t="shared" ca="1" si="172"/>
        <v>-1385397072442.6384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-1385397072442.6384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-5772487801.844327</v>
      </c>
      <c r="L3830" s="444">
        <f t="shared" ca="1" si="172"/>
        <v>-1391169560244.4827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-1391169560244.4827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-5796539834.3520107</v>
      </c>
      <c r="L3831" s="444">
        <f t="shared" ca="1" si="172"/>
        <v>-1396966100078.8347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-1396966100078.8347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-5820692083.6618109</v>
      </c>
      <c r="L3832" s="444">
        <f t="shared" ca="1" si="172"/>
        <v>-1402786792162.4966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-1402786792162.4966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-5844944967.3437357</v>
      </c>
      <c r="L3833" s="444">
        <f t="shared" ref="L3833:L4087" ca="1" si="177">I3833-J3833+K3833</f>
        <v>-1408631737129.8403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-1408631737129.8403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-5869298904.7076683</v>
      </c>
      <c r="L3834" s="444">
        <f t="shared" ca="1" si="177"/>
        <v>-1414501036034.5481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-1414501036034.5481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-5893754316.8106174</v>
      </c>
      <c r="L3835" s="444">
        <f t="shared" ca="1" si="177"/>
        <v>-1420394790351.3586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-1420394790351.3586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-5918311626.463994</v>
      </c>
      <c r="L3836" s="444">
        <f t="shared" ca="1" si="177"/>
        <v>-1426313101977.8228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-1426313101977.8228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-5942971258.2409277</v>
      </c>
      <c r="L3837" s="444">
        <f t="shared" ca="1" si="177"/>
        <v>-1432256073236.0637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-1432256073236.0637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-5967733638.4835987</v>
      </c>
      <c r="L3838" s="444">
        <f t="shared" ca="1" si="177"/>
        <v>-1438223806874.5474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-1438223806874.5474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-5992599195.3106136</v>
      </c>
      <c r="L3839" s="444">
        <f t="shared" ca="1" si="177"/>
        <v>-1444216406069.8579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-1444216406069.8579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-6017568358.6244078</v>
      </c>
      <c r="L3840" s="444">
        <f t="shared" ca="1" si="177"/>
        <v>-1450233974428.4824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-1450233974428.4824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-6042641560.1186771</v>
      </c>
      <c r="L3841" s="444">
        <f t="shared" ca="1" si="177"/>
        <v>-1456276615988.6011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-1456276615988.6011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-6067819233.2858381</v>
      </c>
      <c r="L3842" s="444">
        <f t="shared" ca="1" si="177"/>
        <v>-1462344435221.887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-1462344435221.887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-6093101813.4245291</v>
      </c>
      <c r="L3843" s="444">
        <f t="shared" ca="1" si="177"/>
        <v>-1468437537035.3115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-1468437537035.3115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-6118489737.647131</v>
      </c>
      <c r="L3844" s="444">
        <f t="shared" ca="1" si="177"/>
        <v>-1474556026772.9587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-1474556026772.9587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-6143983444.8873281</v>
      </c>
      <c r="L3845" s="444">
        <f t="shared" ca="1" si="177"/>
        <v>-1480700010217.8459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-1480700010217.8459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-6169583375.907691</v>
      </c>
      <c r="L3846" s="444">
        <f t="shared" ca="1" si="177"/>
        <v>-1486869593593.7537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-1486869593593.7537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-6195289973.3073072</v>
      </c>
      <c r="L3847" s="444">
        <f t="shared" ca="1" si="177"/>
        <v>-1493064883567.061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-1493064883567.061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-6221103681.5294209</v>
      </c>
      <c r="L3848" s="444">
        <f t="shared" ca="1" si="177"/>
        <v>-1499285987248.5906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-1499285987248.5906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-6247024946.8691273</v>
      </c>
      <c r="L3849" s="444">
        <f t="shared" ca="1" si="177"/>
        <v>-1505533012195.4597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-1505533012195.4597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-6273054217.481082</v>
      </c>
      <c r="L3850" s="444">
        <f t="shared" ca="1" si="177"/>
        <v>-1511806066412.9409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-1511806066412.9409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-6299191943.3872538</v>
      </c>
      <c r="L3851" s="444">
        <f t="shared" ca="1" si="177"/>
        <v>-1518105258356.3281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-1518105258356.3281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-6325438576.4847002</v>
      </c>
      <c r="L3852" s="444">
        <f t="shared" ca="1" si="177"/>
        <v>-1524430696932.8127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-1524430696932.8127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-6351794570.5533867</v>
      </c>
      <c r="L3853" s="444">
        <f t="shared" ca="1" si="177"/>
        <v>-1530782491503.3662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-1530782491503.3662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-6378260381.2640257</v>
      </c>
      <c r="L3854" s="444">
        <f t="shared" ca="1" si="177"/>
        <v>-1537160751884.6301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-1537160751884.6301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-6404836466.1859589</v>
      </c>
      <c r="L3855" s="444">
        <f t="shared" ca="1" si="177"/>
        <v>-1543565588350.8162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-1543565588350.8162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-6431523284.7950668</v>
      </c>
      <c r="L3856" s="444">
        <f t="shared" ca="1" si="177"/>
        <v>-1549997111635.6113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-1549997111635.6113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-6458321298.4817142</v>
      </c>
      <c r="L3857" s="444">
        <f t="shared" ca="1" si="177"/>
        <v>-1556455432934.093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-1556455432934.093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-6485230970.5587206</v>
      </c>
      <c r="L3858" s="444">
        <f t="shared" ca="1" si="177"/>
        <v>-1562940663904.6519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-1562940663904.6519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-6512252766.2693825</v>
      </c>
      <c r="L3859" s="444">
        <f t="shared" ca="1" si="177"/>
        <v>-1569452916670.9211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-1569452916670.9211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-6539387152.7955046</v>
      </c>
      <c r="L3860" s="444">
        <f t="shared" ca="1" si="177"/>
        <v>-1575992303823.7166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-1575992303823.7166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-6566634599.2654858</v>
      </c>
      <c r="L3861" s="444">
        <f t="shared" ca="1" si="177"/>
        <v>-1582558938422.9819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-1582558938422.9819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-6593995576.7624245</v>
      </c>
      <c r="L3862" s="444">
        <f t="shared" ca="1" si="177"/>
        <v>-1589152933999.7444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-1589152933999.7444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-6621470558.3322678</v>
      </c>
      <c r="L3863" s="444">
        <f t="shared" ca="1" si="177"/>
        <v>-1595774404558.0767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-1595774404558.0767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-6649060018.9919863</v>
      </c>
      <c r="L3864" s="444">
        <f t="shared" ca="1" si="177"/>
        <v>-1602423464577.0686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-1602423464577.0686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-6676764435.7377853</v>
      </c>
      <c r="L3865" s="444">
        <f t="shared" ca="1" si="177"/>
        <v>-1609100229012.8064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-1609100229012.8064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-6704584287.55336</v>
      </c>
      <c r="L3866" s="444">
        <f t="shared" ca="1" si="177"/>
        <v>-1615804813300.3599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-1615804813300.3599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-6732520055.4181662</v>
      </c>
      <c r="L3867" s="444">
        <f t="shared" ca="1" si="177"/>
        <v>-1622537333355.7781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-1622537333355.7781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-6760572222.3157415</v>
      </c>
      <c r="L3868" s="444">
        <f t="shared" ca="1" si="177"/>
        <v>-1629297905578.0938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-1629297905578.0938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-6788741273.2420568</v>
      </c>
      <c r="L3869" s="444">
        <f t="shared" ca="1" si="177"/>
        <v>-1636086646851.3357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-1636086646851.3357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-6817027695.2138987</v>
      </c>
      <c r="L3870" s="444">
        <f t="shared" ca="1" si="177"/>
        <v>-1642903674546.5496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-1642903674546.5496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-6845431977.2772894</v>
      </c>
      <c r="L3871" s="444">
        <f t="shared" ca="1" si="177"/>
        <v>-1649749106523.8269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-1649749106523.8269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-6873954610.5159454</v>
      </c>
      <c r="L3872" s="444">
        <f t="shared" ca="1" si="177"/>
        <v>-1656623061134.3428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-1656623061134.3428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-6902596088.059761</v>
      </c>
      <c r="L3873" s="444">
        <f t="shared" ca="1" si="177"/>
        <v>-1663525657222.4026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-1663525657222.4026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-6931356905.0933437</v>
      </c>
      <c r="L3874" s="444">
        <f t="shared" ca="1" si="177"/>
        <v>-1670457014127.4958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-1670457014127.4958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-6960237558.8645658</v>
      </c>
      <c r="L3875" s="444">
        <f t="shared" ca="1" si="177"/>
        <v>-1677417251686.3604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-1677417251686.3604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-6989238548.6931677</v>
      </c>
      <c r="L3876" s="444">
        <f t="shared" ca="1" si="177"/>
        <v>-1684406490235.0535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-1684406490235.0535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-7018360375.9793892</v>
      </c>
      <c r="L3877" s="444">
        <f t="shared" ca="1" si="177"/>
        <v>-1691424850611.033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-1691424850611.033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-7047603544.2126369</v>
      </c>
      <c r="L3878" s="444">
        <f t="shared" ca="1" si="177"/>
        <v>-1698472454155.2456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-1698472454155.2456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-7076968558.9801903</v>
      </c>
      <c r="L3879" s="444">
        <f t="shared" ca="1" si="177"/>
        <v>-1705549422714.2258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-1705549422714.2258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-7106455927.9759407</v>
      </c>
      <c r="L3880" s="444">
        <f t="shared" ca="1" si="177"/>
        <v>-1712655878642.2017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-1712655878642.2017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-7136066161.0091724</v>
      </c>
      <c r="L3881" s="444">
        <f t="shared" ca="1" si="177"/>
        <v>-1719791944803.2109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-1719791944803.2109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-7165799770.0133801</v>
      </c>
      <c r="L3882" s="444">
        <f t="shared" ca="1" si="177"/>
        <v>-1726957744573.2244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-1726957744573.2244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-7195657269.0551004</v>
      </c>
      <c r="L3883" s="444">
        <f t="shared" ca="1" si="177"/>
        <v>-1734153401842.2795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-1734153401842.2795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-7225639174.3428316</v>
      </c>
      <c r="L3884" s="444">
        <f t="shared" ca="1" si="177"/>
        <v>-1741379041016.6223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-1741379041016.6223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-7255746004.2359276</v>
      </c>
      <c r="L3885" s="444">
        <f t="shared" ca="1" si="177"/>
        <v>-1748634787020.8582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-1748634787020.8582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-7285978279.2535744</v>
      </c>
      <c r="L3886" s="444">
        <f t="shared" ca="1" si="177"/>
        <v>-1755920765300.1118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-1755920765300.1118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-7316336522.0837984</v>
      </c>
      <c r="L3887" s="444">
        <f t="shared" ca="1" si="177"/>
        <v>-1763237101822.1956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-1763237101822.1956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-7346821257.5924816</v>
      </c>
      <c r="L3888" s="444">
        <f t="shared" ca="1" si="177"/>
        <v>-1770583923079.7881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-1770583923079.7881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-7377433012.832449</v>
      </c>
      <c r="L3889" s="444">
        <f t="shared" ca="1" si="177"/>
        <v>-1777961356092.6206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-1777961356092.6206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-7408172317.0525856</v>
      </c>
      <c r="L3890" s="444">
        <f t="shared" ca="1" si="177"/>
        <v>-1785369528409.6731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-1785369528409.6731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-7439039701.7069712</v>
      </c>
      <c r="L3891" s="444">
        <f t="shared" ca="1" si="177"/>
        <v>-1792808568111.3801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-1792808568111.3801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-7470035700.4640837</v>
      </c>
      <c r="L3892" s="444">
        <f t="shared" ca="1" si="177"/>
        <v>-1800278603811.8442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-1800278603811.8442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-7501160849.2160177</v>
      </c>
      <c r="L3893" s="444">
        <f t="shared" ca="1" si="177"/>
        <v>-1807779764661.0603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-1807779764661.0603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-7532415686.0877514</v>
      </c>
      <c r="L3894" s="444">
        <f t="shared" ca="1" si="177"/>
        <v>-1815312180347.1479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-1815312180347.1479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-7563800751.4464483</v>
      </c>
      <c r="L3895" s="444">
        <f t="shared" ca="1" si="177"/>
        <v>-1822875981098.5945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-1822875981098.5945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-7595316587.9108095</v>
      </c>
      <c r="L3896" s="444">
        <f t="shared" ca="1" si="177"/>
        <v>-1830471297686.5054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-1830471297686.5054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-7626963740.3604393</v>
      </c>
      <c r="L3897" s="444">
        <f t="shared" ca="1" si="177"/>
        <v>-1838098261426.8657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-1838098261426.8657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-7658742755.9452734</v>
      </c>
      <c r="L3898" s="444">
        <f t="shared" ca="1" si="177"/>
        <v>-1845757004182.811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-1845757004182.811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-7690654184.095047</v>
      </c>
      <c r="L3899" s="444">
        <f t="shared" ca="1" si="177"/>
        <v>-1853447658366.906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-1853447658366.906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-7722698576.5287743</v>
      </c>
      <c r="L3900" s="444">
        <f t="shared" ca="1" si="177"/>
        <v>-1861170356943.4348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-1861170356943.4348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-7754876487.2643118</v>
      </c>
      <c r="L3901" s="444">
        <f t="shared" ca="1" si="177"/>
        <v>-1868925233430.6992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-1868925233430.6992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-7787188472.6279135</v>
      </c>
      <c r="L3902" s="444">
        <f t="shared" ca="1" si="177"/>
        <v>-1876712421903.3271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-1876712421903.3271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-7819635091.2638636</v>
      </c>
      <c r="L3903" s="444">
        <f t="shared" ca="1" si="177"/>
        <v>-1884532056994.5911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-1884532056994.5911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-7852216904.1441278</v>
      </c>
      <c r="L3904" s="444">
        <f t="shared" ca="1" si="177"/>
        <v>-1892384273898.7351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-1892384273898.7351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-7884934474.5780621</v>
      </c>
      <c r="L3905" s="444">
        <f t="shared" ca="1" si="177"/>
        <v>-1900269208373.3132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-1900269208373.3132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-7917788368.2221384</v>
      </c>
      <c r="L3906" s="444">
        <f t="shared" ca="1" si="177"/>
        <v>-1908186996741.5354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-1908186996741.5354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-7950779153.0897303</v>
      </c>
      <c r="L3907" s="444">
        <f t="shared" ca="1" si="177"/>
        <v>-1916137775894.6252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-1916137775894.6252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-7983907399.5609388</v>
      </c>
      <c r="L3908" s="444">
        <f t="shared" ca="1" si="177"/>
        <v>-1924121683294.1863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-1924121683294.1863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-8017173680.3924417</v>
      </c>
      <c r="L3909" s="444">
        <f t="shared" ca="1" si="177"/>
        <v>-1932138856974.5786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-1932138856974.5786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-8050578570.7274122</v>
      </c>
      <c r="L3910" s="444">
        <f t="shared" ca="1" si="177"/>
        <v>-1940189435545.3059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-1940189435545.3059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-8084122648.1054411</v>
      </c>
      <c r="L3911" s="444">
        <f t="shared" ca="1" si="177"/>
        <v>-1948273558193.4114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-1948273558193.4114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-8117806492.4725485</v>
      </c>
      <c r="L3912" s="444">
        <f t="shared" ca="1" si="177"/>
        <v>-1956391364685.884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-1956391364685.884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-8151630686.1911831</v>
      </c>
      <c r="L3913" s="444">
        <f t="shared" ca="1" si="177"/>
        <v>-1964542995372.0752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-1964542995372.0752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-8185595814.050313</v>
      </c>
      <c r="L3914" s="444">
        <f t="shared" ca="1" si="177"/>
        <v>-1972728591186.1255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-1972728591186.1255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-8219702463.2755232</v>
      </c>
      <c r="L3915" s="444">
        <f t="shared" ca="1" si="177"/>
        <v>-1980948293649.4011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-1980948293649.4011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-8253951223.5391712</v>
      </c>
      <c r="L3916" s="444">
        <f t="shared" ca="1" si="177"/>
        <v>-1989202244872.9402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-1989202244872.9402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-8288342686.9705839</v>
      </c>
      <c r="L3917" s="444">
        <f t="shared" ca="1" si="177"/>
        <v>-1997490587559.9109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-1997490587559.9109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-8322877448.1662941</v>
      </c>
      <c r="L3918" s="444">
        <f t="shared" ca="1" si="177"/>
        <v>-2005813465008.0771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-2005813465008.0771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-8357556104.2003212</v>
      </c>
      <c r="L3919" s="444">
        <f t="shared" ca="1" si="177"/>
        <v>-2014171021112.2776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-2014171021112.2776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-8392379254.63449</v>
      </c>
      <c r="L3920" s="444">
        <f t="shared" ca="1" si="177"/>
        <v>-2022563400366.9121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-2022563400366.9121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-8427347501.5287991</v>
      </c>
      <c r="L3921" s="444">
        <f t="shared" ca="1" si="177"/>
        <v>-2030990747868.4409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-2030990747868.4409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-8462461449.4518385</v>
      </c>
      <c r="L3922" s="444">
        <f t="shared" ca="1" si="177"/>
        <v>-2039453209317.8928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-2039453209317.8928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-8497721705.4912186</v>
      </c>
      <c r="L3923" s="444">
        <f t="shared" ca="1" si="177"/>
        <v>-2047950931023.384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-2047950931023.384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-8533128879.2641001</v>
      </c>
      <c r="L3924" s="444">
        <f t="shared" ca="1" si="177"/>
        <v>-2056484059902.6482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-2056484059902.6482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-8568683582.927701</v>
      </c>
      <c r="L3925" s="444">
        <f t="shared" ca="1" si="177"/>
        <v>-2065052743485.5759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-2065052743485.5759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-8604386431.1898994</v>
      </c>
      <c r="L3926" s="444">
        <f t="shared" ca="1" si="177"/>
        <v>-2073657129916.7659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-2073657129916.7659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-8640238041.3198586</v>
      </c>
      <c r="L3927" s="444">
        <f t="shared" ca="1" si="177"/>
        <v>-2082297367958.0857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-2082297367958.0857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-8676239033.1586895</v>
      </c>
      <c r="L3928" s="444">
        <f t="shared" ca="1" si="177"/>
        <v>-2090973606991.2444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-2090973606991.2444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-8712390029.1301861</v>
      </c>
      <c r="L3929" s="444">
        <f t="shared" ca="1" si="177"/>
        <v>-2099685997020.3745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-2099685997020.3745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-8748691654.2515602</v>
      </c>
      <c r="L3930" s="444">
        <f t="shared" ca="1" si="177"/>
        <v>-2108434688674.626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-2108434688674.626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-8785144536.1442757</v>
      </c>
      <c r="L3931" s="444">
        <f t="shared" ca="1" si="177"/>
        <v>-2117219833210.7703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-2117219833210.7703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-8821749305.0448761</v>
      </c>
      <c r="L3932" s="444">
        <f t="shared" ca="1" si="177"/>
        <v>-2126041582515.8152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-2126041582515.8152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-8858506593.815897</v>
      </c>
      <c r="L3933" s="444">
        <f t="shared" ca="1" si="177"/>
        <v>-2134900089109.6311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-2134900089109.6311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-8895417037.9567966</v>
      </c>
      <c r="L3934" s="444">
        <f t="shared" ca="1" si="177"/>
        <v>-2143795506147.5879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-2143795506147.5879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-8932481275.6149502</v>
      </c>
      <c r="L3935" s="444">
        <f t="shared" ca="1" si="177"/>
        <v>-2152727987423.2029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-2152727987423.2029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-8969699947.5966778</v>
      </c>
      <c r="L3936" s="444">
        <f t="shared" ca="1" si="177"/>
        <v>-2161697687370.7996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-2161697687370.7996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-9007073697.3783302</v>
      </c>
      <c r="L3937" s="444">
        <f t="shared" ca="1" si="177"/>
        <v>-2170704761068.178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-2170704761068.178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-9044603171.1174088</v>
      </c>
      <c r="L3938" s="444">
        <f t="shared" ca="1" si="177"/>
        <v>-2179749364239.2954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-2179749364239.2954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-9082289017.6637306</v>
      </c>
      <c r="L3939" s="444">
        <f t="shared" ca="1" si="177"/>
        <v>-2188831653256.9592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-2188831653256.9592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-9120131888.5706635</v>
      </c>
      <c r="L3940" s="444">
        <f t="shared" ca="1" si="177"/>
        <v>-2197951785145.5298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-2197951785145.5298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-9158132438.1063747</v>
      </c>
      <c r="L3941" s="444">
        <f t="shared" ca="1" si="177"/>
        <v>-2207109917583.6362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-2207109917583.6362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-9196291323.2651501</v>
      </c>
      <c r="L3942" s="444">
        <f t="shared" ca="1" si="177"/>
        <v>-2216306208906.9014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-2216306208906.9014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-9234609203.7787552</v>
      </c>
      <c r="L3943" s="444">
        <f t="shared" ca="1" si="177"/>
        <v>-2225540818110.6802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-2225540818110.6802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-9273086742.1278343</v>
      </c>
      <c r="L3944" s="444">
        <f t="shared" ca="1" si="177"/>
        <v>-2234813904852.8081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-2234813904852.8081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-9311724603.5533676</v>
      </c>
      <c r="L3945" s="444">
        <f t="shared" ca="1" si="177"/>
        <v>-2244125629456.3613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-2244125629456.3613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-9350523456.0681725</v>
      </c>
      <c r="L3946" s="444">
        <f t="shared" ca="1" si="177"/>
        <v>-2253476152912.4297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-2253476152912.4297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-9389483970.4684563</v>
      </c>
      <c r="L3947" s="444">
        <f t="shared" ca="1" si="177"/>
        <v>-2262865636882.8979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-2262865636882.8979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-9428606820.3454075</v>
      </c>
      <c r="L3948" s="444">
        <f t="shared" ca="1" si="177"/>
        <v>-2272294243703.2432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-2272294243703.2432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-9467892682.0968456</v>
      </c>
      <c r="L3949" s="444">
        <f t="shared" ca="1" si="177"/>
        <v>-2281762136385.3398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-2281762136385.3398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-9507342234.9389153</v>
      </c>
      <c r="L3950" s="444">
        <f t="shared" ca="1" si="177"/>
        <v>-2291269478620.2788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-2291269478620.2788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-9546956160.9178276</v>
      </c>
      <c r="L3951" s="444">
        <f t="shared" ca="1" si="177"/>
        <v>-2300816434781.1968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-2300816434781.1968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-9586735144.9216537</v>
      </c>
      <c r="L3952" s="444">
        <f t="shared" ca="1" si="177"/>
        <v>-2310403169926.1187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-2310403169926.1187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-9626679874.6921616</v>
      </c>
      <c r="L3953" s="444">
        <f t="shared" ca="1" si="177"/>
        <v>-2320029849800.811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-2320029849800.811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-9666791040.8367119</v>
      </c>
      <c r="L3954" s="444">
        <f t="shared" ca="1" si="177"/>
        <v>-2329696640841.6479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-2329696640841.6479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-9707069336.8402004</v>
      </c>
      <c r="L3955" s="444">
        <f t="shared" ca="1" si="177"/>
        <v>-2339403710178.4883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-2339403710178.4883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-9747515459.077034</v>
      </c>
      <c r="L3956" s="444">
        <f t="shared" ca="1" si="177"/>
        <v>-2349151225637.5654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-2349151225637.5654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-9788130106.8231888</v>
      </c>
      <c r="L3957" s="444">
        <f t="shared" ca="1" si="177"/>
        <v>-2358939355744.3887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-2358939355744.3887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-9828913982.2682858</v>
      </c>
      <c r="L3958" s="444">
        <f t="shared" ca="1" si="177"/>
        <v>-2368768269726.6567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-2368768269726.6567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-9869867790.5277367</v>
      </c>
      <c r="L3959" s="444">
        <f t="shared" ca="1" si="177"/>
        <v>-2378638137517.1846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-2378638137517.1846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-9910992239.6549358</v>
      </c>
      <c r="L3960" s="444">
        <f t="shared" ca="1" si="177"/>
        <v>-2388549129756.8394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-2388549129756.8394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-9952288040.6534977</v>
      </c>
      <c r="L3961" s="444">
        <f t="shared" ca="1" si="177"/>
        <v>-2398501417797.4927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-2398501417797.4927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-9993755907.4895535</v>
      </c>
      <c r="L3962" s="444">
        <f t="shared" ca="1" si="177"/>
        <v>-2408495173704.9824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-2408495173704.9824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-10035396557.104094</v>
      </c>
      <c r="L3963" s="444">
        <f t="shared" ca="1" si="177"/>
        <v>-2418530570262.0864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-2418530570262.0864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-10077210709.42536</v>
      </c>
      <c r="L3964" s="444">
        <f t="shared" ca="1" si="177"/>
        <v>-2428607780971.5117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-2428607780971.5117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-10119199087.381298</v>
      </c>
      <c r="L3965" s="444">
        <f t="shared" ca="1" si="177"/>
        <v>-2438726980058.8931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-2438726980058.8931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-10161362416.912054</v>
      </c>
      <c r="L3966" s="444">
        <f t="shared" ca="1" si="177"/>
        <v>-2448888342475.8052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-2448888342475.8052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-10203701426.982521</v>
      </c>
      <c r="L3967" s="444">
        <f t="shared" ca="1" si="177"/>
        <v>-2459092043902.7876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-2459092043902.7876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-10246216849.594948</v>
      </c>
      <c r="L3968" s="444">
        <f t="shared" ca="1" si="177"/>
        <v>-2469338260752.3823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-2469338260752.3823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-10288909419.801594</v>
      </c>
      <c r="L3969" s="444">
        <f t="shared" ca="1" si="177"/>
        <v>-2479627170172.1841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-2479627170172.1841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-10331779875.717434</v>
      </c>
      <c r="L3970" s="444">
        <f t="shared" ca="1" si="177"/>
        <v>-2489958950047.9014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-2489958950047.9014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-10374828958.532923</v>
      </c>
      <c r="L3971" s="444">
        <f t="shared" ca="1" si="177"/>
        <v>-2500333779006.4341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-2500333779006.4341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-10418057412.526808</v>
      </c>
      <c r="L3972" s="444">
        <f t="shared" ca="1" si="177"/>
        <v>-2510751836418.9609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-2510751836418.9609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-10461465985.079004</v>
      </c>
      <c r="L3973" s="444">
        <f t="shared" ca="1" si="177"/>
        <v>-2521213302404.04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-2521213302404.04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-10505055426.6835</v>
      </c>
      <c r="L3974" s="444">
        <f t="shared" ca="1" si="177"/>
        <v>-2531718357830.7236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-2531718357830.7236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-10548826490.961348</v>
      </c>
      <c r="L3975" s="444">
        <f t="shared" ca="1" si="177"/>
        <v>-2542267184321.6851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-2542267184321.6851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-10592779934.673687</v>
      </c>
      <c r="L3976" s="444">
        <f t="shared" ca="1" si="177"/>
        <v>-2552859964256.3589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-2552859964256.3589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-10636916517.734829</v>
      </c>
      <c r="L3977" s="444">
        <f t="shared" ca="1" si="177"/>
        <v>-2563496880774.0938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-2563496880774.0938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-10681237003.225391</v>
      </c>
      <c r="L3978" s="444">
        <f t="shared" ca="1" si="177"/>
        <v>-2574178117777.3193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-2574178117777.3193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-10725742157.405497</v>
      </c>
      <c r="L3979" s="444">
        <f t="shared" ca="1" si="177"/>
        <v>-2584903859934.7246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-2584903859934.7246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-10770432749.72802</v>
      </c>
      <c r="L3980" s="444">
        <f t="shared" ca="1" si="177"/>
        <v>-2595674292684.4526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-2595674292684.4526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-10815309552.851887</v>
      </c>
      <c r="L3981" s="444">
        <f t="shared" ca="1" si="177"/>
        <v>-2606489602237.3047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-2606489602237.3047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-10860373342.655436</v>
      </c>
      <c r="L3982" s="444">
        <f t="shared" ca="1" si="177"/>
        <v>-2617349975579.96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-2617349975579.96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-10905624898.249832</v>
      </c>
      <c r="L3983" s="444">
        <f t="shared" ca="1" si="177"/>
        <v>-2628255600478.21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-2628255600478.21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-10951065001.992542</v>
      </c>
      <c r="L3984" s="444">
        <f t="shared" ca="1" si="177"/>
        <v>-2639206665480.2026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-2639206665480.2026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-10996694439.500845</v>
      </c>
      <c r="L3985" s="444">
        <f t="shared" ca="1" si="177"/>
        <v>-2650203359919.7036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-2650203359919.7036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-11042513999.665432</v>
      </c>
      <c r="L3986" s="444">
        <f t="shared" ca="1" si="177"/>
        <v>-2661245873919.3691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-2661245873919.3691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-11088524474.664038</v>
      </c>
      <c r="L3987" s="444">
        <f t="shared" ca="1" si="177"/>
        <v>-2672334398394.0332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-2672334398394.0332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-11134726659.975138</v>
      </c>
      <c r="L3988" s="444">
        <f t="shared" ca="1" si="177"/>
        <v>-2683469125054.0083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-2683469125054.0083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-11181121354.391701</v>
      </c>
      <c r="L3989" s="444">
        <f t="shared" ca="1" si="177"/>
        <v>-2694650246408.3999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-2694650246408.3999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-11227709360.035</v>
      </c>
      <c r="L3990" s="444">
        <f t="shared" ca="1" si="177"/>
        <v>-2705877955768.4351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-2705877955768.4351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-11274491482.368479</v>
      </c>
      <c r="L3991" s="444">
        <f t="shared" ca="1" si="177"/>
        <v>-2717152447250.8037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-2717152447250.8037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-11321468530.211681</v>
      </c>
      <c r="L3992" s="444">
        <f t="shared" ca="1" si="177"/>
        <v>-2728473915781.0156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-2728473915781.0156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-11368641315.754232</v>
      </c>
      <c r="L3993" s="444">
        <f t="shared" ca="1" si="177"/>
        <v>-2739842557096.77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-2739842557096.77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-11416010654.569876</v>
      </c>
      <c r="L3994" s="444">
        <f t="shared" ca="1" si="177"/>
        <v>-2751258567751.3398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-2751258567751.3398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-11463577365.630583</v>
      </c>
      <c r="L3995" s="444">
        <f t="shared" ca="1" si="177"/>
        <v>-2762722145116.9702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-2762722145116.9702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-11511342271.320709</v>
      </c>
      <c r="L3996" s="444">
        <f t="shared" ca="1" si="177"/>
        <v>-2774233487388.291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-2774233487388.291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-11559306197.451212</v>
      </c>
      <c r="L3997" s="444">
        <f t="shared" ca="1" si="177"/>
        <v>-2785792793585.7422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-2785792793585.7422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-11607469973.273926</v>
      </c>
      <c r="L3998" s="444">
        <f t="shared" ca="1" si="177"/>
        <v>-2797400263559.0161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-2797400263559.0161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-11655834431.495901</v>
      </c>
      <c r="L3999" s="444">
        <f t="shared" ca="1" si="177"/>
        <v>-2809056097990.5122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-2809056097990.5122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-11704400408.2938</v>
      </c>
      <c r="L4000" s="444">
        <f t="shared" ca="1" si="177"/>
        <v>-2820760498398.8062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-2820760498398.8062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-11753168743.32836</v>
      </c>
      <c r="L4001" s="444">
        <f t="shared" ca="1" si="177"/>
        <v>-2832513667142.1343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-2832513667142.1343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-11802140279.758892</v>
      </c>
      <c r="L4002" s="444">
        <f t="shared" ca="1" si="177"/>
        <v>-2844315807421.8931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-2844315807421.8931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-11851315864.257887</v>
      </c>
      <c r="L4003" s="444">
        <f t="shared" ca="1" si="177"/>
        <v>-2856167123286.1509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-2856167123286.1509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-11900696347.025629</v>
      </c>
      <c r="L4004" s="444">
        <f t="shared" ca="1" si="177"/>
        <v>-2868067819633.1763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-2868067819633.1763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-11950282581.804901</v>
      </c>
      <c r="L4005" s="444">
        <f t="shared" ca="1" si="177"/>
        <v>-2880018102214.981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-2880018102214.981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-12000075425.895754</v>
      </c>
      <c r="L4006" s="444">
        <f t="shared" ca="1" si="177"/>
        <v>-2892018177640.877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-2892018177640.877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-12050075740.170321</v>
      </c>
      <c r="L4007" s="444">
        <f t="shared" ca="1" si="177"/>
        <v>-2904068253381.0474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-2904068253381.0474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-12100284389.087698</v>
      </c>
      <c r="L4008" s="444">
        <f t="shared" ca="1" si="177"/>
        <v>-2916168537770.1353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-2916168537770.1353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-12150702240.708897</v>
      </c>
      <c r="L4009" s="444">
        <f t="shared" ca="1" si="177"/>
        <v>-2928319240010.8442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-2928319240010.8442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-12201330166.711851</v>
      </c>
      <c r="L4010" s="444">
        <f t="shared" ca="1" si="177"/>
        <v>-2940520570177.5562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-2940520570177.5562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-12252169042.406485</v>
      </c>
      <c r="L4011" s="444">
        <f t="shared" ca="1" si="177"/>
        <v>-2952772739219.9624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-2952772739219.9624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-12303219746.749844</v>
      </c>
      <c r="L4012" s="444">
        <f t="shared" ca="1" si="177"/>
        <v>-2965075958966.7124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-2965075958966.7124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-12354483162.361301</v>
      </c>
      <c r="L4013" s="444">
        <f t="shared" ca="1" si="177"/>
        <v>-2977430442129.0737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-2977430442129.0737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-12405960175.537807</v>
      </c>
      <c r="L4014" s="444">
        <f t="shared" ca="1" si="177"/>
        <v>-2989836402304.6113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-2989836402304.6113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-12457651676.269215</v>
      </c>
      <c r="L4015" s="444">
        <f t="shared" ca="1" si="177"/>
        <v>-3002294053980.8804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-3002294053980.8804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-12509558558.253668</v>
      </c>
      <c r="L4016" s="444">
        <f t="shared" ca="1" si="177"/>
        <v>-3014803612539.1343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-3014803612539.1343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-12561681718.913059</v>
      </c>
      <c r="L4017" s="444">
        <f t="shared" ca="1" si="177"/>
        <v>-3027365294258.0474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-3027365294258.0474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-12614022059.408531</v>
      </c>
      <c r="L4018" s="444">
        <f t="shared" ca="1" si="177"/>
        <v>-3039979316317.4561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-3039979316317.4561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-12666580484.656067</v>
      </c>
      <c r="L4019" s="444">
        <f t="shared" ca="1" si="177"/>
        <v>-3052645896802.1123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-3052645896802.1123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-12719357903.342134</v>
      </c>
      <c r="L4020" s="444">
        <f t="shared" ca="1" si="177"/>
        <v>-3065365254705.4546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-3065365254705.4546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-12772355227.939394</v>
      </c>
      <c r="L4021" s="444">
        <f t="shared" ca="1" si="177"/>
        <v>-3078137609933.394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-3078137609933.394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-12825573374.722475</v>
      </c>
      <c r="L4022" s="444">
        <f t="shared" ca="1" si="177"/>
        <v>-3090963183308.1167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-3090963183308.1167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-12879013263.783819</v>
      </c>
      <c r="L4023" s="444">
        <f t="shared" ca="1" si="177"/>
        <v>-3103842196571.9004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-3103842196571.9004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-12932675819.049585</v>
      </c>
      <c r="L4024" s="444">
        <f t="shared" ca="1" si="177"/>
        <v>-3116774872390.9502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-3116774872390.9502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-12986561968.295626</v>
      </c>
      <c r="L4025" s="444">
        <f t="shared" ca="1" si="177"/>
        <v>-3129761434359.2456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-3129761434359.2456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-13040672643.163523</v>
      </c>
      <c r="L4026" s="444">
        <f t="shared" ca="1" si="177"/>
        <v>-3142802107002.4092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-3142802107002.4092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-13095008779.176704</v>
      </c>
      <c r="L4027" s="444">
        <f t="shared" ca="1" si="177"/>
        <v>-3155897115781.5859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-3155897115781.5859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-13149571315.756607</v>
      </c>
      <c r="L4028" s="444">
        <f t="shared" ca="1" si="177"/>
        <v>-3169046687097.3428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-3169046687097.3428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-13204361196.238928</v>
      </c>
      <c r="L4029" s="444">
        <f t="shared" ca="1" si="177"/>
        <v>-3182251048293.5815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-3182251048293.5815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-13259379367.889923</v>
      </c>
      <c r="L4030" s="444">
        <f t="shared" ca="1" si="177"/>
        <v>-3195510427661.4717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-3195510427661.4717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-13314626781.922798</v>
      </c>
      <c r="L4031" s="444">
        <f t="shared" ca="1" si="177"/>
        <v>-3208825054443.3945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-3208825054443.3945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-13370104393.514143</v>
      </c>
      <c r="L4032" s="444">
        <f t="shared" ca="1" si="177"/>
        <v>-3222195158836.9087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-3222195158836.9087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-13425813161.820454</v>
      </c>
      <c r="L4033" s="444">
        <f t="shared" ca="1" si="177"/>
        <v>-3235620971998.729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-3235620971998.729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-13481754049.994703</v>
      </c>
      <c r="L4034" s="444">
        <f t="shared" ca="1" si="177"/>
        <v>-3249102726048.7236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-3249102726048.7236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-13537928025.203014</v>
      </c>
      <c r="L4035" s="444">
        <f t="shared" ca="1" si="177"/>
        <v>-3262640654073.9268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-3262640654073.9268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-13594336058.641361</v>
      </c>
      <c r="L4036" s="444">
        <f t="shared" ca="1" si="177"/>
        <v>-3276234990132.5684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-3276234990132.5684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-13650979125.552368</v>
      </c>
      <c r="L4037" s="444">
        <f t="shared" ca="1" si="177"/>
        <v>-3289885969258.1206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-3289885969258.1206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-13707858205.242168</v>
      </c>
      <c r="L4038" s="444">
        <f t="shared" ca="1" si="177"/>
        <v>-3303593827463.3628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-3303593827463.3628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-13764974281.097345</v>
      </c>
      <c r="L4039" s="444">
        <f t="shared" ca="1" si="177"/>
        <v>-3317358801744.46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-3317358801744.46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-13822328340.601915</v>
      </c>
      <c r="L4040" s="444">
        <f t="shared" ca="1" si="177"/>
        <v>-3331181130085.062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-3331181130085.062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-13879921375.354425</v>
      </c>
      <c r="L4041" s="444">
        <f t="shared" ca="1" si="177"/>
        <v>-3345061051460.4165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-3345061051460.4165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-13937754381.085068</v>
      </c>
      <c r="L4042" s="444">
        <f t="shared" ca="1" si="177"/>
        <v>-3358998805841.5015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-3358998805841.5015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-13995828357.672922</v>
      </c>
      <c r="L4043" s="444">
        <f t="shared" ca="1" si="177"/>
        <v>-3372994634199.1743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-3372994634199.1743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-14054144309.163225</v>
      </c>
      <c r="L4044" s="444">
        <f t="shared" ca="1" si="177"/>
        <v>-3387048778508.3374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-3387048778508.3374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-14112703243.784739</v>
      </c>
      <c r="L4045" s="444">
        <f t="shared" ca="1" si="177"/>
        <v>-3401161481752.1221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-3401161481752.1221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-14171506173.967175</v>
      </c>
      <c r="L4046" s="444">
        <f t="shared" ca="1" si="177"/>
        <v>-3415332987926.0894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-3415332987926.0894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-14230554116.358706</v>
      </c>
      <c r="L4047" s="444">
        <f t="shared" ca="1" si="177"/>
        <v>-3429563542042.4482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-3429563542042.4482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-14289848091.843534</v>
      </c>
      <c r="L4048" s="444">
        <f t="shared" ca="1" si="177"/>
        <v>-3443853390134.292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-3443853390134.292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-14349389125.559549</v>
      </c>
      <c r="L4049" s="444">
        <f t="shared" ca="1" si="177"/>
        <v>-3458202779259.8516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-3458202779259.8516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-14409178246.916046</v>
      </c>
      <c r="L4050" s="444">
        <f t="shared" ca="1" si="177"/>
        <v>-3472611957506.7676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-3472611957506.7676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-14469216489.611528</v>
      </c>
      <c r="L4051" s="444">
        <f t="shared" ca="1" si="177"/>
        <v>-3487081173996.3789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-3487081173996.3789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-14529504891.651577</v>
      </c>
      <c r="L4052" s="444">
        <f t="shared" ca="1" si="177"/>
        <v>-3501610678888.0303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-3501610678888.0303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-14590044495.366791</v>
      </c>
      <c r="L4053" s="444">
        <f t="shared" ca="1" si="177"/>
        <v>-3516200723383.397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-3516200723383.397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-14650836347.430822</v>
      </c>
      <c r="L4054" s="444">
        <f t="shared" ca="1" si="177"/>
        <v>-3530851559730.8276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-3530851559730.8276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-14711881498.878448</v>
      </c>
      <c r="L4055" s="444">
        <f t="shared" ca="1" si="177"/>
        <v>-3545563441229.7061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-3545563441229.7061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-14773181005.123775</v>
      </c>
      <c r="L4056" s="444">
        <f t="shared" ca="1" si="177"/>
        <v>-3560336622234.8296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-3560336622234.8296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-14834735925.978456</v>
      </c>
      <c r="L4057" s="444">
        <f t="shared" ca="1" si="177"/>
        <v>-3575171358160.8081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-3575171358160.8081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-14896547325.670031</v>
      </c>
      <c r="L4058" s="444">
        <f t="shared" ca="1" si="177"/>
        <v>-3590067905486.478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-3590067905486.478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-14958616272.860325</v>
      </c>
      <c r="L4059" s="444">
        <f t="shared" ca="1" si="177"/>
        <v>-3605026521759.3384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-3605026521759.3384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-15020943840.66391</v>
      </c>
      <c r="L4060" s="444">
        <f t="shared" ca="1" si="177"/>
        <v>-3620047465600.0024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-3620047465600.0024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-15083531106.666677</v>
      </c>
      <c r="L4061" s="444">
        <f t="shared" ca="1" si="177"/>
        <v>-3635130996706.6689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-3635130996706.6689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-15146379152.944454</v>
      </c>
      <c r="L4062" s="444">
        <f t="shared" ca="1" si="177"/>
        <v>-3650277375859.6133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-3650277375859.6133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-15209489066.08172</v>
      </c>
      <c r="L4063" s="444">
        <f t="shared" ca="1" si="177"/>
        <v>-3665486864925.6948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-3665486864925.6948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-15272861937.190393</v>
      </c>
      <c r="L4064" s="444">
        <f t="shared" ca="1" si="177"/>
        <v>-3680759726862.8853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-3680759726862.8853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-15336498861.928688</v>
      </c>
      <c r="L4065" s="444">
        <f t="shared" ca="1" si="177"/>
        <v>-3696096225724.814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-3696096225724.814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-15400400940.520058</v>
      </c>
      <c r="L4066" s="444">
        <f t="shared" ca="1" si="177"/>
        <v>-3711496626665.334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-3711496626665.334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-15464569277.772224</v>
      </c>
      <c r="L4067" s="444">
        <f t="shared" ca="1" si="177"/>
        <v>-3726961195943.1064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-3726961195943.1064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-15529004983.096277</v>
      </c>
      <c r="L4068" s="444">
        <f t="shared" ca="1" si="177"/>
        <v>-3742490200926.2026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-3742490200926.2026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-15593709170.525845</v>
      </c>
      <c r="L4069" s="444">
        <f t="shared" ca="1" si="177"/>
        <v>-3758083910096.7285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-3758083910096.7285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-15658682958.736368</v>
      </c>
      <c r="L4070" s="444">
        <f t="shared" ca="1" si="177"/>
        <v>-3773742593055.4648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-3773742593055.4648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-15723927471.064434</v>
      </c>
      <c r="L4071" s="444">
        <f t="shared" ca="1" si="177"/>
        <v>-3789466520526.5293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-3789466520526.5293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-15789443835.527203</v>
      </c>
      <c r="L4072" s="444">
        <f t="shared" ca="1" si="177"/>
        <v>-3805255964362.0566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-3805255964362.0566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-15855233184.8419</v>
      </c>
      <c r="L4073" s="444">
        <f t="shared" ca="1" si="177"/>
        <v>-3821111197546.8984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-3821111197546.8984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-15921296656.445408</v>
      </c>
      <c r="L4074" s="444">
        <f t="shared" ca="1" si="177"/>
        <v>-3837032494203.3438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-3837032494203.3438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-15987635392.513931</v>
      </c>
      <c r="L4075" s="444">
        <f t="shared" ca="1" si="177"/>
        <v>-3853020129595.8579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-3853020129595.8579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-16054250539.98274</v>
      </c>
      <c r="L4076" s="444">
        <f t="shared" ca="1" si="177"/>
        <v>-3869074380135.8408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-3869074380135.8408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-16121143250.566002</v>
      </c>
      <c r="L4077" s="444">
        <f t="shared" ca="1" si="177"/>
        <v>-3885195523386.4067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-3885195523386.4067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-16188314680.776693</v>
      </c>
      <c r="L4078" s="444">
        <f t="shared" ca="1" si="177"/>
        <v>-3901383838067.1836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-3901383838067.1836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-16255765991.946596</v>
      </c>
      <c r="L4079" s="444">
        <f t="shared" ca="1" si="177"/>
        <v>-3917639604059.1304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-3917639604059.1304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-16323498350.246376</v>
      </c>
      <c r="L4080" s="444">
        <f t="shared" ca="1" si="177"/>
        <v>-3933963102409.377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-3933963102409.377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-16391512926.705736</v>
      </c>
      <c r="L4081" s="444">
        <f t="shared" ca="1" si="177"/>
        <v>-3950354615336.0825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-3950354615336.0825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-16459810897.233677</v>
      </c>
      <c r="L4082" s="444">
        <f t="shared" ca="1" si="177"/>
        <v>-3966814426233.3164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-3966814426233.3164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-16528393442.638819</v>
      </c>
      <c r="L4083" s="444">
        <f t="shared" ca="1" si="177"/>
        <v>-3983342819675.9551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-3983342819675.9551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-16597261748.649811</v>
      </c>
      <c r="L4084" s="444">
        <f t="shared" ca="1" si="177"/>
        <v>-3999940081424.605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-3999940081424.605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-16666417005.935854</v>
      </c>
      <c r="L4085" s="444">
        <f t="shared" ca="1" si="177"/>
        <v>-4016606498430.541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-4016606498430.541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-16735860410.127254</v>
      </c>
      <c r="L4086" s="444">
        <f t="shared" ca="1" si="177"/>
        <v>-4033342358840.6685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-4033342358840.6685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-16805593161.836119</v>
      </c>
      <c r="L4087" s="444">
        <f t="shared" ca="1" si="177"/>
        <v>-4050147952002.5044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-4050147952002.5044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-16875616466.677101</v>
      </c>
      <c r="L4088" s="444">
        <f t="shared" ref="L4088:L4342" ca="1" si="182">I4088-J4088+K4088</f>
        <v>-4067023568469.1816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-4067023568469.1816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-16945931535.288256</v>
      </c>
      <c r="L4089" s="444">
        <f t="shared" ca="1" si="182"/>
        <v>-4083969500004.4697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-4083969500004.4697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-17016539583.351955</v>
      </c>
      <c r="L4090" s="444">
        <f t="shared" ca="1" si="182"/>
        <v>-4100986039587.8218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-4100986039587.8218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-17087441831.615923</v>
      </c>
      <c r="L4091" s="444">
        <f t="shared" ca="1" si="182"/>
        <v>-4118073481419.4375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-4118073481419.4375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-17158639505.914322</v>
      </c>
      <c r="L4092" s="444">
        <f t="shared" ca="1" si="182"/>
        <v>-4135232120925.3521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-4135232120925.3521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-17230133837.188965</v>
      </c>
      <c r="L4093" s="444">
        <f t="shared" ca="1" si="182"/>
        <v>-4152462254762.541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-4152462254762.541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-17301926061.510586</v>
      </c>
      <c r="L4094" s="444">
        <f t="shared" ca="1" si="182"/>
        <v>-4169764180824.0518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-4169764180824.0518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-17374017420.100216</v>
      </c>
      <c r="L4095" s="444">
        <f t="shared" ca="1" si="182"/>
        <v>-4187138198244.1519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-4187138198244.1519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-17446409159.350632</v>
      </c>
      <c r="L4096" s="444">
        <f t="shared" ca="1" si="182"/>
        <v>-4204584607403.5024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-4204584607403.5024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-17519102530.847923</v>
      </c>
      <c r="L4097" s="444">
        <f t="shared" ca="1" si="182"/>
        <v>-4222103709934.3506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-4222103709934.3506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-17592098791.393127</v>
      </c>
      <c r="L4098" s="444">
        <f t="shared" ca="1" si="182"/>
        <v>-4239695808725.7437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-4239695808725.7437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-17665399203.02393</v>
      </c>
      <c r="L4099" s="444">
        <f t="shared" ca="1" si="182"/>
        <v>-4257361207928.7676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-4257361207928.7676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-17739005033.036533</v>
      </c>
      <c r="L4100" s="444">
        <f t="shared" ca="1" si="182"/>
        <v>-4275100212961.8042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-4275100212961.8042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-17812917554.007519</v>
      </c>
      <c r="L4101" s="444">
        <f t="shared" ca="1" si="182"/>
        <v>-4292913130515.8115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-4292913130515.8115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-17887138043.815884</v>
      </c>
      <c r="L4102" s="444">
        <f t="shared" ca="1" si="182"/>
        <v>-4310800268559.6274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-4310800268559.6274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-17961667785.665115</v>
      </c>
      <c r="L4103" s="444">
        <f t="shared" ca="1" si="182"/>
        <v>-4328761936345.2925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-4328761936345.2925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-18036508068.105385</v>
      </c>
      <c r="L4104" s="444">
        <f t="shared" ca="1" si="182"/>
        <v>-4346798444413.3979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-4346798444413.3979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-18111660185.055824</v>
      </c>
      <c r="L4105" s="444">
        <f t="shared" ca="1" si="182"/>
        <v>-4364910104598.4536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-4364910104598.4536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-18187125435.826889</v>
      </c>
      <c r="L4106" s="444">
        <f t="shared" ca="1" si="182"/>
        <v>-4383097230034.2803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-4383097230034.2803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-18262905125.142834</v>
      </c>
      <c r="L4107" s="444">
        <f t="shared" ca="1" si="182"/>
        <v>-4401360135159.4229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-4401360135159.4229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-18339000563.164261</v>
      </c>
      <c r="L4108" s="444">
        <f t="shared" ca="1" si="182"/>
        <v>-4419699135722.5869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-4419699135722.5869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-18415413065.51078</v>
      </c>
      <c r="L4109" s="444">
        <f t="shared" ca="1" si="182"/>
        <v>-4438114548788.0977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-4438114548788.0977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-18492143953.283741</v>
      </c>
      <c r="L4110" s="444">
        <f t="shared" ca="1" si="182"/>
        <v>-4456606692741.3818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-4456606692741.3818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-18569194553.089092</v>
      </c>
      <c r="L4111" s="444">
        <f t="shared" ca="1" si="182"/>
        <v>-4475175887294.4707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-4475175887294.4707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-18646566197.060295</v>
      </c>
      <c r="L4112" s="444">
        <f t="shared" ca="1" si="182"/>
        <v>-4493822453491.5313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-4493822453491.5313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-18724260222.881378</v>
      </c>
      <c r="L4113" s="444">
        <f t="shared" ca="1" si="182"/>
        <v>-4512546713714.4131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-4512546713714.4131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-18802277973.810055</v>
      </c>
      <c r="L4114" s="444">
        <f t="shared" ca="1" si="182"/>
        <v>-4531348991688.2227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-4531348991688.2227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-18880620798.700928</v>
      </c>
      <c r="L4115" s="444">
        <f t="shared" ca="1" si="182"/>
        <v>-4550229612486.9238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-4550229612486.9238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-18959290052.028851</v>
      </c>
      <c r="L4116" s="444">
        <f t="shared" ca="1" si="182"/>
        <v>-4569188902538.9531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-4569188902538.9531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-19038287093.912304</v>
      </c>
      <c r="L4117" s="444">
        <f t="shared" ca="1" si="182"/>
        <v>-4588227189632.8652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-4588227189632.8652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-19117613290.13694</v>
      </c>
      <c r="L4118" s="444">
        <f t="shared" ca="1" si="182"/>
        <v>-4607344802923.002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-4607344802923.002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-19197270012.179176</v>
      </c>
      <c r="L4119" s="444">
        <f t="shared" ca="1" si="182"/>
        <v>-4626542072935.1807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-4626542072935.1807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-19277258637.229919</v>
      </c>
      <c r="L4120" s="444">
        <f t="shared" ca="1" si="182"/>
        <v>-4645819331572.4102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-4645819331572.4102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-19357580548.218376</v>
      </c>
      <c r="L4121" s="444">
        <f t="shared" ca="1" si="182"/>
        <v>-4665176912120.6289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-4665176912120.6289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-19438237133.835953</v>
      </c>
      <c r="L4122" s="444">
        <f t="shared" ca="1" si="182"/>
        <v>-4684615149254.4648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-4684615149254.4648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-19519229788.560268</v>
      </c>
      <c r="L4123" s="444">
        <f t="shared" ca="1" si="182"/>
        <v>-4704134379043.0254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-4704134379043.0254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-19600559912.679272</v>
      </c>
      <c r="L4124" s="444">
        <f t="shared" ca="1" si="182"/>
        <v>-4723734938955.7051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-4723734938955.7051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-19682228912.315437</v>
      </c>
      <c r="L4125" s="444">
        <f t="shared" ca="1" si="182"/>
        <v>-4743417167868.0205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-4743417167868.0205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-19764238199.450085</v>
      </c>
      <c r="L4126" s="444">
        <f t="shared" ca="1" si="182"/>
        <v>-4763181406067.4707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-4763181406067.4707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-19846589191.947796</v>
      </c>
      <c r="L4127" s="444">
        <f t="shared" ca="1" si="182"/>
        <v>-4783027995259.4189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-4783027995259.4189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-19929283313.580914</v>
      </c>
      <c r="L4128" s="444">
        <f t="shared" ca="1" si="182"/>
        <v>-4802957278573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-4802957278573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-20012321994.054165</v>
      </c>
      <c r="L4129" s="444">
        <f t="shared" ca="1" si="182"/>
        <v>-4822969600567.0537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-4822969600567.0537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-20095706669.029388</v>
      </c>
      <c r="L4130" s="444">
        <f t="shared" ca="1" si="182"/>
        <v>-4843065307236.083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-4843065307236.083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-20179438780.150345</v>
      </c>
      <c r="L4131" s="444">
        <f t="shared" ca="1" si="182"/>
        <v>-4863244746016.2334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-4863244746016.2334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-20263519775.067638</v>
      </c>
      <c r="L4132" s="444">
        <f t="shared" ca="1" si="182"/>
        <v>-4883508265791.3008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-4883508265791.3008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-20347951107.463753</v>
      </c>
      <c r="L4133" s="444">
        <f t="shared" ca="1" si="182"/>
        <v>-4903856216898.7646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-4903856216898.7646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-20432734237.078186</v>
      </c>
      <c r="L4134" s="444">
        <f t="shared" ca="1" si="182"/>
        <v>-4924288951135.8428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-4924288951135.8428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-20517870629.732677</v>
      </c>
      <c r="L4135" s="444">
        <f t="shared" ca="1" si="182"/>
        <v>-4944806821765.5752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-4944806821765.5752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-20603361757.356564</v>
      </c>
      <c r="L4136" s="444">
        <f t="shared" ca="1" si="182"/>
        <v>-4965410183522.9316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-4965410183522.9316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-20689209098.012215</v>
      </c>
      <c r="L4137" s="444">
        <f t="shared" ca="1" si="182"/>
        <v>-4986099392620.9443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-4986099392620.9443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-20775414135.920601</v>
      </c>
      <c r="L4138" s="444">
        <f t="shared" ca="1" si="182"/>
        <v>-5006874806756.8652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-5006874806756.8652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-20861978361.486938</v>
      </c>
      <c r="L4139" s="444">
        <f t="shared" ca="1" si="182"/>
        <v>-5027736785118.3525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-5027736785118.3525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-20948903271.326469</v>
      </c>
      <c r="L4140" s="444">
        <f t="shared" ca="1" si="182"/>
        <v>-5048685688389.6787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-5048685688389.6787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-21036190368.290329</v>
      </c>
      <c r="L4141" s="444">
        <f t="shared" ca="1" si="182"/>
        <v>-5069721878757.9688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-5069721878757.9688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-21123841161.491535</v>
      </c>
      <c r="L4142" s="444">
        <f t="shared" ca="1" si="182"/>
        <v>-5090845719919.46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-5090845719919.46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-21211857166.331081</v>
      </c>
      <c r="L4143" s="444">
        <f t="shared" ca="1" si="182"/>
        <v>-5112057577085.791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-5112057577085.791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-21300239904.524128</v>
      </c>
      <c r="L4144" s="444">
        <f t="shared" ca="1" si="182"/>
        <v>-5133357816990.3154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-5133357816990.3154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-21388990904.126312</v>
      </c>
      <c r="L4145" s="444">
        <f t="shared" ca="1" si="182"/>
        <v>-5154746807894.4414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-5154746807894.4414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-21478111699.560173</v>
      </c>
      <c r="L4146" s="444">
        <f t="shared" ca="1" si="182"/>
        <v>-5176224919594.002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-5176224919594.002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-21567603831.641674</v>
      </c>
      <c r="L4147" s="444">
        <f t="shared" ca="1" si="182"/>
        <v>-5197792523425.6436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-5197792523425.6436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-21657468847.60685</v>
      </c>
      <c r="L4148" s="444">
        <f t="shared" ca="1" si="182"/>
        <v>-5219449992273.25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-5219449992273.25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-21747708301.138542</v>
      </c>
      <c r="L4149" s="444">
        <f t="shared" ca="1" si="182"/>
        <v>-5241197700574.3887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-5241197700574.3887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-21838323752.393288</v>
      </c>
      <c r="L4150" s="444">
        <f t="shared" ca="1" si="182"/>
        <v>-5263036024326.7822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-5263036024326.7822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-21929316768.028259</v>
      </c>
      <c r="L4151" s="444">
        <f t="shared" ca="1" si="182"/>
        <v>-5284965341094.8105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-5284965341094.8105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-22020688921.228378</v>
      </c>
      <c r="L4152" s="444">
        <f t="shared" ca="1" si="182"/>
        <v>-5306986030016.0391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-5306986030016.0391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-22112441791.733498</v>
      </c>
      <c r="L4153" s="444">
        <f t="shared" ca="1" si="182"/>
        <v>-5329098471807.7725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-5329098471807.7725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-22204576965.865719</v>
      </c>
      <c r="L4154" s="444">
        <f t="shared" ca="1" si="182"/>
        <v>-5351303048773.6377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-5351303048773.6377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-22297096036.556824</v>
      </c>
      <c r="L4155" s="444">
        <f t="shared" ca="1" si="182"/>
        <v>-5373600144810.1943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-5373600144810.1943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-22390000603.375809</v>
      </c>
      <c r="L4156" s="444">
        <f t="shared" ca="1" si="182"/>
        <v>-5395990145413.5703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-5395990145413.5703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-22483292272.556541</v>
      </c>
      <c r="L4157" s="444">
        <f t="shared" ca="1" si="182"/>
        <v>-5418473437686.127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-5418473437686.127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-22576972657.025528</v>
      </c>
      <c r="L4158" s="444">
        <f t="shared" ca="1" si="182"/>
        <v>-5441050410343.1523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-5441050410343.1523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-22671043376.429802</v>
      </c>
      <c r="L4159" s="444">
        <f t="shared" ca="1" si="182"/>
        <v>-5463721453719.582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-5463721453719.582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-22765506057.164925</v>
      </c>
      <c r="L4160" s="444">
        <f t="shared" ca="1" si="182"/>
        <v>-5486486959776.7471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-5486486959776.7471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-22860362332.403114</v>
      </c>
      <c r="L4161" s="444">
        <f t="shared" ca="1" si="182"/>
        <v>-5509347322109.1504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-5509347322109.1504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-22955613842.12146</v>
      </c>
      <c r="L4162" s="444">
        <f t="shared" ca="1" si="182"/>
        <v>-5532302935951.2715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-5532302935951.2715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-23051262233.130299</v>
      </c>
      <c r="L4163" s="444">
        <f t="shared" ca="1" si="182"/>
        <v>-5555354198184.4014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-5555354198184.4014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-23147309159.101673</v>
      </c>
      <c r="L4164" s="444">
        <f t="shared" ca="1" si="182"/>
        <v>-5578501507343.5029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-5578501507343.5029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-23243756280.597927</v>
      </c>
      <c r="L4165" s="444">
        <f t="shared" ca="1" si="182"/>
        <v>-5601745263624.1006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-5601745263624.1006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-23340605265.100418</v>
      </c>
      <c r="L4166" s="444">
        <f t="shared" ca="1" si="182"/>
        <v>-5625085868889.2012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-5625085868889.2012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-23437857787.038338</v>
      </c>
      <c r="L4167" s="444">
        <f t="shared" ca="1" si="182"/>
        <v>-5648523726676.2393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-5648523726676.2393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-23535515527.817665</v>
      </c>
      <c r="L4168" s="444">
        <f t="shared" ca="1" si="182"/>
        <v>-5672059242204.0566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-5672059242204.0566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-23633580175.850235</v>
      </c>
      <c r="L4169" s="444">
        <f t="shared" ca="1" si="182"/>
        <v>-5695692822379.9072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-5695692822379.9072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-23732053426.582947</v>
      </c>
      <c r="L4170" s="444">
        <f t="shared" ca="1" si="182"/>
        <v>-5719424875806.4902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-5719424875806.4902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-23830936982.527042</v>
      </c>
      <c r="L4171" s="444">
        <f t="shared" ca="1" si="182"/>
        <v>-5743255812789.0176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-5743255812789.0176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-23930232553.287575</v>
      </c>
      <c r="L4172" s="444">
        <f t="shared" ca="1" si="182"/>
        <v>-5767186045342.3047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-5767186045342.3047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-24029941855.592937</v>
      </c>
      <c r="L4173" s="444">
        <f t="shared" ca="1" si="182"/>
        <v>-5791215987197.8975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-5791215987197.8975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-24130066613.324574</v>
      </c>
      <c r="L4174" s="444">
        <f t="shared" ca="1" si="182"/>
        <v>-5815346053811.2217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-5815346053811.2217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-24230608557.546757</v>
      </c>
      <c r="L4175" s="444">
        <f t="shared" ca="1" si="182"/>
        <v>-5839576662368.7686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-5839576662368.7686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-24331569426.536537</v>
      </c>
      <c r="L4176" s="444">
        <f t="shared" ca="1" si="182"/>
        <v>-5863908231795.3047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-5863908231795.3047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-24432950965.81377</v>
      </c>
      <c r="L4177" s="444">
        <f t="shared" ca="1" si="182"/>
        <v>-5888341182761.1182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-5888341182761.1182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-24534754928.171326</v>
      </c>
      <c r="L4178" s="444">
        <f t="shared" ca="1" si="182"/>
        <v>-5912875937689.2891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-5912875937689.2891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-24636983073.705372</v>
      </c>
      <c r="L4179" s="444">
        <f t="shared" ca="1" si="182"/>
        <v>-5937512920762.9941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-5937512920762.9941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-24739637169.84581</v>
      </c>
      <c r="L4180" s="444">
        <f t="shared" ca="1" si="182"/>
        <v>-5962252557932.8398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-5962252557932.8398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-24842718991.386833</v>
      </c>
      <c r="L4181" s="444">
        <f t="shared" ca="1" si="182"/>
        <v>-5987095276924.2266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-5987095276924.2266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-24946230320.517609</v>
      </c>
      <c r="L4182" s="444">
        <f t="shared" ca="1" si="182"/>
        <v>-6012041507244.7441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-6012041507244.7441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-25050172946.8531</v>
      </c>
      <c r="L4183" s="444">
        <f t="shared" ca="1" si="182"/>
        <v>-6037091680191.5977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-6037091680191.5977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-25154548667.464989</v>
      </c>
      <c r="L4184" s="444">
        <f t="shared" ca="1" si="182"/>
        <v>-6062246228859.0625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-6062246228859.0625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-25259359286.912762</v>
      </c>
      <c r="L4185" s="444">
        <f t="shared" ca="1" si="182"/>
        <v>-6087505588145.9756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-6087505588145.9756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-25364606617.274899</v>
      </c>
      <c r="L4186" s="444">
        <f t="shared" ca="1" si="182"/>
        <v>-6112870194763.25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-6112870194763.25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-25470292478.180206</v>
      </c>
      <c r="L4187" s="444">
        <f t="shared" ca="1" si="182"/>
        <v>-6138340487241.4307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-6138340487241.4307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-25576418696.839294</v>
      </c>
      <c r="L4188" s="444">
        <f t="shared" ca="1" si="182"/>
        <v>-6163916905938.2695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-6163916905938.2695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-25682987108.076122</v>
      </c>
      <c r="L4189" s="444">
        <f t="shared" ca="1" si="182"/>
        <v>-6189599893046.3457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-6189599893046.3457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-25789999554.359772</v>
      </c>
      <c r="L4190" s="444">
        <f t="shared" ca="1" si="182"/>
        <v>-6215389892600.7051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-6215389892600.7051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-25897457885.836269</v>
      </c>
      <c r="L4191" s="444">
        <f t="shared" ca="1" si="182"/>
        <v>-6241287350486.541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-6241287350486.541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-26005363960.360588</v>
      </c>
      <c r="L4192" s="444">
        <f t="shared" ca="1" si="182"/>
        <v>-6267292714446.9014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-6267292714446.9014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-26113719643.528755</v>
      </c>
      <c r="L4193" s="444">
        <f t="shared" ca="1" si="182"/>
        <v>-6293406434090.4297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-6293406434090.4297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-26222526808.710125</v>
      </c>
      <c r="L4194" s="444">
        <f t="shared" ca="1" si="182"/>
        <v>-6319628960899.1396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-6319628960899.1396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-26331787337.07975</v>
      </c>
      <c r="L4195" s="444">
        <f t="shared" ca="1" si="182"/>
        <v>-6345960748236.2197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-6345960748236.2197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-26441503117.650917</v>
      </c>
      <c r="L4196" s="444">
        <f t="shared" ca="1" si="182"/>
        <v>-6372402251353.8711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-6372402251353.8711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-26551676047.307796</v>
      </c>
      <c r="L4197" s="444">
        <f t="shared" ca="1" si="182"/>
        <v>-6398953927401.1787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-6398953927401.1787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-26662308030.838245</v>
      </c>
      <c r="L4198" s="444">
        <f t="shared" ca="1" si="182"/>
        <v>-6425616235432.0166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-6425616235432.0166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-26773400980.966736</v>
      </c>
      <c r="L4199" s="444">
        <f t="shared" ca="1" si="182"/>
        <v>-6452389636412.9834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-6452389636412.9834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-26884956818.387432</v>
      </c>
      <c r="L4200" s="444">
        <f t="shared" ca="1" si="182"/>
        <v>-6479274593231.3711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-6479274593231.3711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-26996977471.797379</v>
      </c>
      <c r="L4201" s="444">
        <f t="shared" ca="1" si="182"/>
        <v>-6506271570703.1689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-6506271570703.1689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-27109464877.929871</v>
      </c>
      <c r="L4202" s="444">
        <f t="shared" ca="1" si="182"/>
        <v>-6533381035581.0986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-6533381035581.0986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-27222420981.58791</v>
      </c>
      <c r="L4203" s="444">
        <f t="shared" ca="1" si="182"/>
        <v>-6560603456562.6865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-6560603456562.6865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-27335847735.67786</v>
      </c>
      <c r="L4204" s="444">
        <f t="shared" ca="1" si="182"/>
        <v>-6587939304298.3643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-6587939304298.3643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-27449747101.243183</v>
      </c>
      <c r="L4205" s="444">
        <f t="shared" ca="1" si="182"/>
        <v>-6615389051399.6074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-6615389051399.6074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-27564121047.498363</v>
      </c>
      <c r="L4206" s="444">
        <f t="shared" ca="1" si="182"/>
        <v>-6642953172447.1055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-6642953172447.1055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-27678971551.862938</v>
      </c>
      <c r="L4207" s="444">
        <f t="shared" ca="1" si="182"/>
        <v>-6670632143998.9688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-6670632143998.9688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-27794300599.995701</v>
      </c>
      <c r="L4208" s="444">
        <f t="shared" ca="1" si="182"/>
        <v>-6698426444598.9648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-6698426444598.9648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-27910110185.829021</v>
      </c>
      <c r="L4209" s="444">
        <f t="shared" ca="1" si="182"/>
        <v>-6726336554784.7939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-6726336554784.7939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-28026402311.603306</v>
      </c>
      <c r="L4210" s="444">
        <f t="shared" ca="1" si="182"/>
        <v>-6754362957096.3975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-6754362957096.3975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-28143178987.901657</v>
      </c>
      <c r="L4211" s="444">
        <f t="shared" ca="1" si="182"/>
        <v>-6782506136084.2988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-6782506136084.2988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-28260442233.684578</v>
      </c>
      <c r="L4212" s="444">
        <f t="shared" ca="1" si="182"/>
        <v>-6810766578317.9834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-6810766578317.9834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-28378194076.324932</v>
      </c>
      <c r="L4213" s="444">
        <f t="shared" ca="1" si="182"/>
        <v>-6839144772394.3086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-6839144772394.3086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-28496436551.642952</v>
      </c>
      <c r="L4214" s="444">
        <f t="shared" ca="1" si="182"/>
        <v>-6867641208945.9512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-6867641208945.9512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-28615171703.941463</v>
      </c>
      <c r="L4215" s="444">
        <f t="shared" ca="1" si="182"/>
        <v>-6896256380649.8926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-6896256380649.8926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-28734401586.041218</v>
      </c>
      <c r="L4216" s="444">
        <f t="shared" ca="1" si="182"/>
        <v>-6924990782235.9336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-6924990782235.9336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-28854128259.316387</v>
      </c>
      <c r="L4217" s="444">
        <f t="shared" ca="1" si="182"/>
        <v>-6953844910495.25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-6953844910495.25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-28974353793.730213</v>
      </c>
      <c r="L4218" s="444">
        <f t="shared" ca="1" si="182"/>
        <v>-6982819264288.9805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-6982819264288.9805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-29095080267.87075</v>
      </c>
      <c r="L4219" s="444">
        <f t="shared" ca="1" si="182"/>
        <v>-7011914344556.8516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-7011914344556.8516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-29216309768.986881</v>
      </c>
      <c r="L4220" s="444">
        <f t="shared" ca="1" si="182"/>
        <v>-7041130654325.8389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-7041130654325.8389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-29338044393.024326</v>
      </c>
      <c r="L4221" s="444">
        <f t="shared" ca="1" si="182"/>
        <v>-7070468698718.8633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-7070468698718.8633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-29460286244.66193</v>
      </c>
      <c r="L4222" s="444">
        <f t="shared" ca="1" si="182"/>
        <v>-7099928984963.5254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-7099928984963.5254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-29583037437.348022</v>
      </c>
      <c r="L4223" s="444">
        <f t="shared" ca="1" si="182"/>
        <v>-7129512022400.873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-7129512022400.873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-29706300093.336975</v>
      </c>
      <c r="L4224" s="444">
        <f t="shared" ca="1" si="182"/>
        <v>-7159218322494.21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-7159218322494.21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-29830076343.72588</v>
      </c>
      <c r="L4225" s="444">
        <f t="shared" ca="1" si="182"/>
        <v>-7189048398837.9355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-7189048398837.9355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-29954368328.491398</v>
      </c>
      <c r="L4226" s="444">
        <f t="shared" ca="1" si="182"/>
        <v>-7219002767166.4268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-7219002767166.4268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-30079178196.526783</v>
      </c>
      <c r="L4227" s="444">
        <f t="shared" ca="1" si="182"/>
        <v>-7249081945362.9531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-7249081945362.9531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-30204508105.67897</v>
      </c>
      <c r="L4228" s="444">
        <f t="shared" ca="1" si="182"/>
        <v>-7279286453468.6318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-7279286453468.6318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-30330360222.785969</v>
      </c>
      <c r="L4229" s="444">
        <f t="shared" ca="1" si="182"/>
        <v>-7309616813691.418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-7309616813691.418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-30456736723.714241</v>
      </c>
      <c r="L4230" s="444">
        <f t="shared" ca="1" si="182"/>
        <v>-7340073550415.1318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-7340073550415.1318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-30583639793.396381</v>
      </c>
      <c r="L4231" s="444">
        <f t="shared" ca="1" si="182"/>
        <v>-7370657190208.5283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-7370657190208.5283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-30711071625.86887</v>
      </c>
      <c r="L4232" s="444">
        <f t="shared" ca="1" si="182"/>
        <v>-7401368261834.3975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-7401368261834.3975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-30839034424.30999</v>
      </c>
      <c r="L4233" s="444">
        <f t="shared" ca="1" si="182"/>
        <v>-7432207296258.707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-7432207296258.707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-30967530401.077946</v>
      </c>
      <c r="L4234" s="444">
        <f t="shared" ca="1" si="182"/>
        <v>-7463174826659.7852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-7463174826659.7852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-31096561777.7491</v>
      </c>
      <c r="L4235" s="444">
        <f t="shared" ca="1" si="182"/>
        <v>-7494271388437.5342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-7494271388437.5342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-31226130785.156391</v>
      </c>
      <c r="L4236" s="444">
        <f t="shared" ca="1" si="182"/>
        <v>-7525497519222.6904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-7525497519222.6904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-31356239663.427876</v>
      </c>
      <c r="L4237" s="444">
        <f t="shared" ca="1" si="182"/>
        <v>-7556853758886.1182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-7556853758886.1182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-31486890662.025494</v>
      </c>
      <c r="L4238" s="444">
        <f t="shared" ca="1" si="182"/>
        <v>-7588340649548.1436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-7588340649548.1436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-31618086039.783928</v>
      </c>
      <c r="L4239" s="444">
        <f t="shared" ca="1" si="182"/>
        <v>-7619958735587.9277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-7619958735587.9277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-31749828064.949703</v>
      </c>
      <c r="L4240" s="444">
        <f t="shared" ca="1" si="182"/>
        <v>-7651708563652.877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-7651708563652.877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-31882119015.220322</v>
      </c>
      <c r="L4241" s="444">
        <f t="shared" ca="1" si="182"/>
        <v>-7683590682668.0977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-7683590682668.0977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-32014961177.783741</v>
      </c>
      <c r="L4242" s="444">
        <f t="shared" ca="1" si="182"/>
        <v>-7715605643845.8818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-7715605643845.8818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-32148356849.357838</v>
      </c>
      <c r="L4243" s="444">
        <f t="shared" ca="1" si="182"/>
        <v>-7747754000695.2393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-7747754000695.2393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-32282308336.230164</v>
      </c>
      <c r="L4244" s="444">
        <f t="shared" ca="1" si="182"/>
        <v>-7780036309031.4697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-7780036309031.4697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-32416817954.297791</v>
      </c>
      <c r="L4245" s="444">
        <f t="shared" ca="1" si="182"/>
        <v>-7812453126985.7676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-7812453126985.7676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-32551888029.107368</v>
      </c>
      <c r="L4246" s="444">
        <f t="shared" ca="1" si="182"/>
        <v>-7845005015014.875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-7845005015014.875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-32687520895.895317</v>
      </c>
      <c r="L4247" s="444">
        <f t="shared" ca="1" si="182"/>
        <v>-7877692535910.7705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-7877692535910.7705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-32823718899.628208</v>
      </c>
      <c r="L4248" s="444">
        <f t="shared" ca="1" si="182"/>
        <v>-7910516254810.3984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-7910516254810.3984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-32960484395.043327</v>
      </c>
      <c r="L4249" s="444">
        <f t="shared" ca="1" si="182"/>
        <v>-7943476739205.4414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-7943476739205.4414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-33097819746.689339</v>
      </c>
      <c r="L4250" s="444">
        <f t="shared" ca="1" si="182"/>
        <v>-7976574558952.1309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-7976574558952.1309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-33235727328.967213</v>
      </c>
      <c r="L4251" s="444">
        <f t="shared" ca="1" si="182"/>
        <v>-8009810286281.0977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-8009810286281.0977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-33374209526.171246</v>
      </c>
      <c r="L4252" s="444">
        <f t="shared" ca="1" si="182"/>
        <v>-8043184495807.2686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-8043184495807.2686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-33513268732.530285</v>
      </c>
      <c r="L4253" s="444">
        <f t="shared" ca="1" si="182"/>
        <v>-8076697764539.7988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-8076697764539.7988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-33652907352.249161</v>
      </c>
      <c r="L4254" s="444">
        <f t="shared" ca="1" si="182"/>
        <v>-8110350671892.0479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-8110350671892.0479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-33793127799.550198</v>
      </c>
      <c r="L4255" s="444">
        <f t="shared" ca="1" si="182"/>
        <v>-8144143799691.5977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-8144143799691.5977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-33933932498.714993</v>
      </c>
      <c r="L4256" s="444">
        <f t="shared" ca="1" si="182"/>
        <v>-8178077732190.3125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-8178077732190.3125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-34075323884.126301</v>
      </c>
      <c r="L4257" s="444">
        <f t="shared" ca="1" si="182"/>
        <v>-8212153056074.4385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-8212153056074.4385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-34217304400.310162</v>
      </c>
      <c r="L4258" s="444">
        <f t="shared" ca="1" si="182"/>
        <v>-8246370360474.749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-8246370360474.749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-34359876501.978119</v>
      </c>
      <c r="L4259" s="444">
        <f t="shared" ca="1" si="182"/>
        <v>-8280730236976.7275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-8280730236976.7275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-34503042654.069695</v>
      </c>
      <c r="L4260" s="444">
        <f t="shared" ca="1" si="182"/>
        <v>-8315233279630.7969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-8315233279630.7969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-34646805331.794983</v>
      </c>
      <c r="L4261" s="444">
        <f t="shared" ca="1" si="182"/>
        <v>-8349880084962.5918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-8349880084962.5918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-34791167020.67746</v>
      </c>
      <c r="L4262" s="444">
        <f t="shared" ca="1" si="182"/>
        <v>-8384671251983.2695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-8384671251983.2695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-34936130216.596954</v>
      </c>
      <c r="L4263" s="444">
        <f t="shared" ca="1" si="182"/>
        <v>-8419607382199.8662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-8419607382199.8662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-35081697425.832779</v>
      </c>
      <c r="L4264" s="444">
        <f t="shared" ca="1" si="182"/>
        <v>-8454689079625.6992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-8454689079625.6992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-35227871165.107079</v>
      </c>
      <c r="L4265" s="444">
        <f t="shared" ca="1" si="182"/>
        <v>-8489916950790.8066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-8489916950790.8066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-35374653961.628357</v>
      </c>
      <c r="L4266" s="444">
        <f t="shared" ca="1" si="182"/>
        <v>-8525291604752.4346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-8525291604752.4346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-35522048353.135147</v>
      </c>
      <c r="L4267" s="444">
        <f t="shared" ca="1" si="182"/>
        <v>-8560813653105.5693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-8560813653105.5693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-35670056887.939873</v>
      </c>
      <c r="L4268" s="444">
        <f t="shared" ca="1" si="182"/>
        <v>-8596483709993.5088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-8596483709993.5088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-35818682124.972954</v>
      </c>
      <c r="L4269" s="444">
        <f t="shared" ca="1" si="182"/>
        <v>-8632302392118.4814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-8632302392118.4814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-35967926633.827003</v>
      </c>
      <c r="L4270" s="444">
        <f t="shared" ca="1" si="182"/>
        <v>-8668270318752.3086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-8668270318752.3086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-36117792994.801285</v>
      </c>
      <c r="L4271" s="444">
        <f t="shared" ca="1" si="182"/>
        <v>-8704388111747.1104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-8704388111747.1104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-36268283798.946289</v>
      </c>
      <c r="L4272" s="444">
        <f t="shared" ca="1" si="182"/>
        <v>-8740656395546.0566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-8740656395546.0566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-36419401648.108566</v>
      </c>
      <c r="L4273" s="444">
        <f t="shared" ca="1" si="182"/>
        <v>-8777075797194.165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-8777075797194.165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-36571149154.975685</v>
      </c>
      <c r="L4274" s="444">
        <f t="shared" ca="1" si="182"/>
        <v>-8813646946349.1406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-8813646946349.1406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-36723528943.121422</v>
      </c>
      <c r="L4275" s="444">
        <f t="shared" ca="1" si="182"/>
        <v>-8850370475292.2617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-8850370475292.2617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-36876543647.051086</v>
      </c>
      <c r="L4276" s="444">
        <f t="shared" ca="1" si="182"/>
        <v>-8887247018939.3125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-8887247018939.3125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-37030195912.247131</v>
      </c>
      <c r="L4277" s="444">
        <f t="shared" ca="1" si="182"/>
        <v>-8924277214851.5605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-8924277214851.5605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-37184488395.214836</v>
      </c>
      <c r="L4278" s="444">
        <f t="shared" ca="1" si="182"/>
        <v>-8961461703246.7754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-8961461703246.7754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-37339423763.528229</v>
      </c>
      <c r="L4279" s="444">
        <f t="shared" ca="1" si="182"/>
        <v>-8998801127010.3027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-8998801127010.3027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-37495004695.876259</v>
      </c>
      <c r="L4280" s="444">
        <f t="shared" ca="1" si="182"/>
        <v>-9036296131706.1797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-9036296131706.1797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-37651233882.109085</v>
      </c>
      <c r="L4281" s="444">
        <f t="shared" ca="1" si="182"/>
        <v>-9073947365588.2891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-9073947365588.2891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-37808114023.284538</v>
      </c>
      <c r="L4282" s="444">
        <f t="shared" ca="1" si="182"/>
        <v>-9111755479611.5742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-9111755479611.5742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-37965647831.71489</v>
      </c>
      <c r="L4283" s="444">
        <f t="shared" ca="1" si="182"/>
        <v>-9149721127443.2891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-9149721127443.2891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-38123838031.013702</v>
      </c>
      <c r="L4284" s="444">
        <f t="shared" ca="1" si="182"/>
        <v>-9187844965474.3027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-9187844965474.3027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-38282687356.142929</v>
      </c>
      <c r="L4285" s="444">
        <f t="shared" ca="1" si="182"/>
        <v>-9226127652830.4453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-9226127652830.4453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-38442198553.46019</v>
      </c>
      <c r="L4286" s="444">
        <f t="shared" ca="1" si="182"/>
        <v>-9264569851383.9063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-9264569851383.9063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-38602374380.766273</v>
      </c>
      <c r="L4287" s="444">
        <f t="shared" ca="1" si="182"/>
        <v>-9303172225764.6719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-9303172225764.6719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-38763217607.352798</v>
      </c>
      <c r="L4288" s="444">
        <f t="shared" ca="1" si="182"/>
        <v>-9341935443372.0254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-9341935443372.0254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-38924731014.050102</v>
      </c>
      <c r="L4289" s="444">
        <f t="shared" ca="1" si="182"/>
        <v>-9380860174386.0762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-9380860174386.0762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-39086917393.275314</v>
      </c>
      <c r="L4290" s="444">
        <f t="shared" ca="1" si="182"/>
        <v>-9419947091779.3516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-9419947091779.3516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-39249779549.080627</v>
      </c>
      <c r="L4291" s="444">
        <f t="shared" ca="1" si="182"/>
        <v>-9459196871328.4316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-9459196871328.4316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-39413320297.201797</v>
      </c>
      <c r="L4292" s="444">
        <f t="shared" ca="1" si="182"/>
        <v>-9498610191625.6328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-9498610191625.6328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-39577542465.106804</v>
      </c>
      <c r="L4293" s="444">
        <f t="shared" ca="1" si="182"/>
        <v>-9538187734090.7402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-9538187734090.7402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-39742448892.044754</v>
      </c>
      <c r="L4294" s="444">
        <f t="shared" ca="1" si="182"/>
        <v>-9577930182982.7852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-9577930182982.7852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-39908042429.09494</v>
      </c>
      <c r="L4295" s="444">
        <f t="shared" ca="1" si="182"/>
        <v>-9617838225411.8809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-9617838225411.8809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-40074325939.216171</v>
      </c>
      <c r="L4296" s="444">
        <f t="shared" ca="1" si="182"/>
        <v>-9657912551351.0977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-9657912551351.0977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-40241302297.296242</v>
      </c>
      <c r="L4297" s="444">
        <f t="shared" ca="1" si="182"/>
        <v>-9698153853648.3945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-9698153853648.3945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-40408974390.201645</v>
      </c>
      <c r="L4298" s="444">
        <f t="shared" ca="1" si="182"/>
        <v>-9738562828038.5957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-9738562828038.5957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-40577345116.827484</v>
      </c>
      <c r="L4299" s="444">
        <f t="shared" ca="1" si="182"/>
        <v>-9779140173155.4238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-9779140173155.4238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-40746417388.147598</v>
      </c>
      <c r="L4300" s="444">
        <f t="shared" ca="1" si="182"/>
        <v>-9819886590543.5723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-9819886590543.5723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-40916194127.264885</v>
      </c>
      <c r="L4301" s="444">
        <f t="shared" ca="1" si="182"/>
        <v>-9860802784670.8379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-9860802784670.8379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-41086678269.461823</v>
      </c>
      <c r="L4302" s="444">
        <f t="shared" ca="1" si="182"/>
        <v>-9901889462940.2988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-9901889462940.2988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-41257872762.251244</v>
      </c>
      <c r="L4303" s="444">
        <f t="shared" ca="1" si="182"/>
        <v>-9943147335702.5508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-9943147335702.5508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-41429780565.427292</v>
      </c>
      <c r="L4304" s="444">
        <f t="shared" ca="1" si="182"/>
        <v>-9984577116267.9785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-9984577116267.9785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-41602404651.116577</v>
      </c>
      <c r="L4305" s="444">
        <f t="shared" ca="1" si="182"/>
        <v>-10026179520919.096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-10026179520919.096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-41775748003.829567</v>
      </c>
      <c r="L4306" s="444">
        <f t="shared" ca="1" si="182"/>
        <v>-10067955268922.926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-10067955268922.926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-41949813620.512192</v>
      </c>
      <c r="L4307" s="444">
        <f t="shared" ca="1" si="182"/>
        <v>-10109905082543.438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-10109905082543.438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-42124604510.597656</v>
      </c>
      <c r="L4308" s="444">
        <f t="shared" ca="1" si="182"/>
        <v>-10152029687054.035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-10152029687054.035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-42300123696.058479</v>
      </c>
      <c r="L4309" s="444">
        <f t="shared" ca="1" si="182"/>
        <v>-10194329810750.094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-10194329810750.094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-42476374211.458725</v>
      </c>
      <c r="L4310" s="444">
        <f t="shared" ca="1" si="182"/>
        <v>-10236806184961.553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-10236806184961.553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-42653359104.00647</v>
      </c>
      <c r="L4311" s="444">
        <f t="shared" ca="1" si="182"/>
        <v>-10279459544065.559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-10279459544065.559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-42831081433.606491</v>
      </c>
      <c r="L4312" s="444">
        <f t="shared" ca="1" si="182"/>
        <v>-10322290625499.166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-10322290625499.166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-43009544272.913193</v>
      </c>
      <c r="L4313" s="444">
        <f t="shared" ca="1" si="182"/>
        <v>-10365300169772.08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-10365300169772.08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-43188750707.383667</v>
      </c>
      <c r="L4314" s="444">
        <f t="shared" ca="1" si="182"/>
        <v>-10408488920479.463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-10408488920479.463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-43368703835.331093</v>
      </c>
      <c r="L4315" s="444">
        <f t="shared" ca="1" si="182"/>
        <v>-10451857624314.795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-10451857624314.795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-43549406767.97831</v>
      </c>
      <c r="L4316" s="444">
        <f t="shared" ca="1" si="182"/>
        <v>-10495407031082.773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-10495407031082.773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-43730862629.511559</v>
      </c>
      <c r="L4317" s="444">
        <f t="shared" ca="1" si="182"/>
        <v>-10539137893712.285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-10539137893712.285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-43913074557.134521</v>
      </c>
      <c r="L4318" s="444">
        <f t="shared" ca="1" si="182"/>
        <v>-10583050968269.42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-10583050968269.42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-44096045701.122581</v>
      </c>
      <c r="L4319" s="444">
        <f t="shared" ca="1" si="182"/>
        <v>-10627147013970.543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-10627147013970.543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-44279779224.877258</v>
      </c>
      <c r="L4320" s="444">
        <f t="shared" ca="1" si="182"/>
        <v>-10671426793195.42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-10671426793195.42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-44464278304.980919</v>
      </c>
      <c r="L4321" s="444">
        <f t="shared" ca="1" si="182"/>
        <v>-10715891071500.4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-10715891071500.4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-44649546131.251671</v>
      </c>
      <c r="L4322" s="444">
        <f t="shared" ca="1" si="182"/>
        <v>-10760540617631.652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-10760540617631.652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-44835585906.798553</v>
      </c>
      <c r="L4323" s="444">
        <f t="shared" ca="1" si="182"/>
        <v>-10805376203538.451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-10805376203538.451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-45022400848.076881</v>
      </c>
      <c r="L4324" s="444">
        <f t="shared" ca="1" si="182"/>
        <v>-10850398604386.527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-10850398604386.527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-45209994184.943863</v>
      </c>
      <c r="L4325" s="444">
        <f t="shared" ca="1" si="182"/>
        <v>-10895608598571.471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-10895608598571.471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-45398369160.714462</v>
      </c>
      <c r="L4326" s="444">
        <f t="shared" ca="1" si="182"/>
        <v>-10941006967732.186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-10941006967732.186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-45587529032.217438</v>
      </c>
      <c r="L4327" s="444">
        <f t="shared" ca="1" si="182"/>
        <v>-10986594496764.402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-10986594496764.402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-45777477069.851677</v>
      </c>
      <c r="L4328" s="444">
        <f t="shared" ca="1" si="182"/>
        <v>-11032371973834.254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-11032371973834.254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-45968216557.642723</v>
      </c>
      <c r="L4329" s="444">
        <f t="shared" ca="1" si="182"/>
        <v>-11078340190391.896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-11078340190391.896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-46159750793.299568</v>
      </c>
      <c r="L4330" s="444">
        <f t="shared" ca="1" si="182"/>
        <v>-11124499941185.195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-11124499941185.195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-46352083088.271645</v>
      </c>
      <c r="L4331" s="444">
        <f t="shared" ca="1" si="182"/>
        <v>-11170852024273.467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-11170852024273.467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-46545216767.806114</v>
      </c>
      <c r="L4332" s="444">
        <f t="shared" ca="1" si="182"/>
        <v>-11217397241041.273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-11217397241041.273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-46739155171.005302</v>
      </c>
      <c r="L4333" s="444">
        <f t="shared" ca="1" si="182"/>
        <v>-11264136396212.279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-11264136396212.279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-46933901650.884499</v>
      </c>
      <c r="L4334" s="444">
        <f t="shared" ca="1" si="182"/>
        <v>-11311070297863.164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-11311070297863.164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-47129459574.429848</v>
      </c>
      <c r="L4335" s="444">
        <f t="shared" ca="1" si="182"/>
        <v>-11358199757437.594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-11358199757437.594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-47325832322.656639</v>
      </c>
      <c r="L4336" s="444">
        <f t="shared" ca="1" si="182"/>
        <v>-11405525589760.25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-11405525589760.25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-47523023290.667709</v>
      </c>
      <c r="L4337" s="444">
        <f t="shared" ca="1" si="182"/>
        <v>-11453048613050.918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-11453048613050.918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-47721035887.712158</v>
      </c>
      <c r="L4338" s="444">
        <f t="shared" ca="1" si="182"/>
        <v>-11500769648938.631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-11500769648938.631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-47919873537.244293</v>
      </c>
      <c r="L4339" s="444">
        <f t="shared" ca="1" si="182"/>
        <v>-11548689522475.875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-11548689522475.875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-48119539676.982811</v>
      </c>
      <c r="L4340" s="444">
        <f t="shared" ca="1" si="182"/>
        <v>-11596809062152.857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-11596809062152.857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-48320037758.970238</v>
      </c>
      <c r="L4341" s="444">
        <f t="shared" ca="1" si="182"/>
        <v>-11645129099911.828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-11645129099911.828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-48521371249.632614</v>
      </c>
      <c r="L4342" s="444">
        <f t="shared" ca="1" si="182"/>
        <v>-11693650471161.461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-11693650471161.461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-48723543629.839417</v>
      </c>
      <c r="L4343" s="444">
        <f t="shared" ref="L4343:L4597" ca="1" si="187">I4343-J4343+K4343</f>
        <v>-11742374014791.301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-11742374014791.301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-48926558394.963753</v>
      </c>
      <c r="L4344" s="444">
        <f t="shared" ca="1" si="187"/>
        <v>-11791300573186.264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-11791300573186.264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-49130419054.942764</v>
      </c>
      <c r="L4345" s="444">
        <f t="shared" ca="1" si="187"/>
        <v>-11840430992241.207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-11840430992241.207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-49335129134.338364</v>
      </c>
      <c r="L4346" s="444">
        <f t="shared" ca="1" si="187"/>
        <v>-11889766121375.545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-11889766121375.545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-49540692172.398102</v>
      </c>
      <c r="L4347" s="444">
        <f t="shared" ca="1" si="187"/>
        <v>-11939306813547.943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-11939306813547.943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-49747111723.116432</v>
      </c>
      <c r="L4348" s="444">
        <f t="shared" ca="1" si="187"/>
        <v>-11989053925271.061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-11989053925271.061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-49954391355.296082</v>
      </c>
      <c r="L4349" s="444">
        <f t="shared" ca="1" si="187"/>
        <v>-12039008316626.357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-12039008316626.357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-50162534652.609825</v>
      </c>
      <c r="L4350" s="444">
        <f t="shared" ca="1" si="187"/>
        <v>-12089170851278.967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-12089170851278.967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-50371545213.662361</v>
      </c>
      <c r="L4351" s="444">
        <f t="shared" ca="1" si="187"/>
        <v>-12139542396492.629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-12139542396492.629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-50581426652.05262</v>
      </c>
      <c r="L4352" s="444">
        <f t="shared" ca="1" si="187"/>
        <v>-12190123823144.682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-12190123823144.682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-50792182596.436172</v>
      </c>
      <c r="L4353" s="444">
        <f t="shared" ca="1" si="187"/>
        <v>-12240916005741.117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-12240916005741.117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-51003816690.58799</v>
      </c>
      <c r="L4354" s="444">
        <f t="shared" ca="1" si="187"/>
        <v>-12291919822431.705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-12291919822431.705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-51216332593.465439</v>
      </c>
      <c r="L4355" s="444">
        <f t="shared" ca="1" si="187"/>
        <v>-12343136155025.17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-12343136155025.17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-51429733979.271538</v>
      </c>
      <c r="L4356" s="444">
        <f t="shared" ca="1" si="187"/>
        <v>-12394565889004.441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-12394565889004.441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-51644024537.518509</v>
      </c>
      <c r="L4357" s="444">
        <f t="shared" ca="1" si="187"/>
        <v>-12446209913541.959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-12446209913541.959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-51859207973.091492</v>
      </c>
      <c r="L4358" s="444">
        <f t="shared" ca="1" si="187"/>
        <v>-12498069121515.051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-12498069121515.051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-52075288006.312714</v>
      </c>
      <c r="L4359" s="444">
        <f t="shared" ca="1" si="187"/>
        <v>-12550144409521.363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-12550144409521.363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-52292268373.005676</v>
      </c>
      <c r="L4360" s="444">
        <f t="shared" ca="1" si="187"/>
        <v>-12602436677894.369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-12602436677894.369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-52510152824.559868</v>
      </c>
      <c r="L4361" s="444">
        <f t="shared" ca="1" si="187"/>
        <v>-12654946830718.93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-12654946830718.93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-52728945127.995537</v>
      </c>
      <c r="L4362" s="444">
        <f t="shared" ca="1" si="187"/>
        <v>-12707675775846.926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-12707675775846.926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-52948649066.028854</v>
      </c>
      <c r="L4363" s="444">
        <f t="shared" ca="1" si="187"/>
        <v>-12760624424912.955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-12760624424912.955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-53169268437.137314</v>
      </c>
      <c r="L4364" s="444">
        <f t="shared" ca="1" si="187"/>
        <v>-12813793693350.092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-12813793693350.092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-53390807055.625381</v>
      </c>
      <c r="L4365" s="444">
        <f t="shared" ca="1" si="187"/>
        <v>-12867184500405.717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-12867184500405.717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-53613268751.690483</v>
      </c>
      <c r="L4366" s="444">
        <f t="shared" ca="1" si="187"/>
        <v>-12920797769157.408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-12920797769157.408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-53836657371.489197</v>
      </c>
      <c r="L4367" s="444">
        <f t="shared" ca="1" si="187"/>
        <v>-12974634426528.896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-12974634426528.896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-54060976777.203735</v>
      </c>
      <c r="L4368" s="444">
        <f t="shared" ca="1" si="187"/>
        <v>-13028695403306.1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-13028695403306.1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-54286230847.108749</v>
      </c>
      <c r="L4369" s="444">
        <f t="shared" ca="1" si="187"/>
        <v>-13082981634153.209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-13082981634153.209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-54512423475.638367</v>
      </c>
      <c r="L4370" s="444">
        <f t="shared" ca="1" si="187"/>
        <v>-13137494057628.848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-13137494057628.848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-54739558573.453529</v>
      </c>
      <c r="L4371" s="444">
        <f t="shared" ca="1" si="187"/>
        <v>-13192233616202.301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-13192233616202.301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-54967640067.509583</v>
      </c>
      <c r="L4372" s="444">
        <f t="shared" ca="1" si="187"/>
        <v>-13247201256269.811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-13247201256269.811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-55196671901.124207</v>
      </c>
      <c r="L4373" s="444">
        <f t="shared" ca="1" si="187"/>
        <v>-13302397928170.936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-13302397928170.936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-55426658034.045563</v>
      </c>
      <c r="L4374" s="444">
        <f t="shared" ca="1" si="187"/>
        <v>-13357824586204.98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-13357824586204.98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-55657602442.520752</v>
      </c>
      <c r="L4375" s="444">
        <f t="shared" ca="1" si="187"/>
        <v>-13413482188647.502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-13413482188647.502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-55889509119.364594</v>
      </c>
      <c r="L4376" s="444">
        <f t="shared" ca="1" si="187"/>
        <v>-13469371697766.867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-13469371697766.867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-56122382074.02861</v>
      </c>
      <c r="L4377" s="444">
        <f t="shared" ca="1" si="187"/>
        <v>-13525494079840.896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-13525494079840.896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-56356225332.670403</v>
      </c>
      <c r="L4378" s="444">
        <f t="shared" ca="1" si="187"/>
        <v>-13581850305173.566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-13581850305173.566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-56591042938.22319</v>
      </c>
      <c r="L4379" s="444">
        <f t="shared" ca="1" si="187"/>
        <v>-13638441348111.789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-13638441348111.789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-56826838950.46579</v>
      </c>
      <c r="L4380" s="444">
        <f t="shared" ca="1" si="187"/>
        <v>-13695268187062.254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-13695268187062.254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-57063617446.09272</v>
      </c>
      <c r="L4381" s="444">
        <f t="shared" ca="1" si="187"/>
        <v>-13752331804508.346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-13752331804508.346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-57301382518.784775</v>
      </c>
      <c r="L4382" s="444">
        <f t="shared" ca="1" si="187"/>
        <v>-13809633187027.131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-13809633187027.131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-57540138279.279709</v>
      </c>
      <c r="L4383" s="444">
        <f t="shared" ca="1" si="187"/>
        <v>-13867173325306.41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-13867173325306.41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-57779888855.443375</v>
      </c>
      <c r="L4384" s="444">
        <f t="shared" ca="1" si="187"/>
        <v>-13924953214161.854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-13924953214161.854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-58020638392.341057</v>
      </c>
      <c r="L4385" s="444">
        <f t="shared" ca="1" si="187"/>
        <v>-13982973852554.195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-13982973852554.195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-58262391052.309143</v>
      </c>
      <c r="L4386" s="444">
        <f t="shared" ca="1" si="187"/>
        <v>-14041236243606.504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-14041236243606.504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-58505151015.0271</v>
      </c>
      <c r="L4387" s="444">
        <f t="shared" ca="1" si="187"/>
        <v>-14099741394621.531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-14099741394621.531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-58748922477.589714</v>
      </c>
      <c r="L4388" s="444">
        <f t="shared" ca="1" si="187"/>
        <v>-14158490317099.121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-14158490317099.121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-58993709654.579681</v>
      </c>
      <c r="L4389" s="444">
        <f t="shared" ca="1" si="187"/>
        <v>-14217484026753.701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-14217484026753.701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-59239516778.140419</v>
      </c>
      <c r="L4390" s="444">
        <f t="shared" ca="1" si="187"/>
        <v>-14276723543531.842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-14276723543531.842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-59486348098.049339</v>
      </c>
      <c r="L4391" s="444">
        <f t="shared" ca="1" si="187"/>
        <v>-14336209891629.891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-14336209891629.891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-59734207881.791206</v>
      </c>
      <c r="L4392" s="444">
        <f t="shared" ca="1" si="187"/>
        <v>-14395944099511.682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-14395944099511.682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-59983100414.632011</v>
      </c>
      <c r="L4393" s="444">
        <f t="shared" ca="1" si="187"/>
        <v>-14455927199926.314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-14455927199926.314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-60233029999.692986</v>
      </c>
      <c r="L4394" s="444">
        <f t="shared" ca="1" si="187"/>
        <v>-14516160229926.008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-14516160229926.008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-60484000958.025032</v>
      </c>
      <c r="L4395" s="444">
        <f t="shared" ca="1" si="187"/>
        <v>-14576644230884.033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-14576644230884.033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-60736017628.683472</v>
      </c>
      <c r="L4396" s="444">
        <f t="shared" ca="1" si="187"/>
        <v>-14637380248512.717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-14637380248512.717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-60989084368.802986</v>
      </c>
      <c r="L4397" s="444">
        <f t="shared" ca="1" si="187"/>
        <v>-14698369332881.52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-14698369332881.52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-61243205553.672997</v>
      </c>
      <c r="L4398" s="444">
        <f t="shared" ca="1" si="187"/>
        <v>-14759612538435.193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-14759612538435.193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-61498385576.813301</v>
      </c>
      <c r="L4399" s="444">
        <f t="shared" ca="1" si="187"/>
        <v>-14821110924012.006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-14821110924012.006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-61754628850.050034</v>
      </c>
      <c r="L4400" s="444">
        <f t="shared" ca="1" si="187"/>
        <v>-14882865552862.057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-14882865552862.057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-62011939803.591904</v>
      </c>
      <c r="L4401" s="444">
        <f t="shared" ca="1" si="187"/>
        <v>-14944877492665.648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-14944877492665.648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-62270322886.106865</v>
      </c>
      <c r="L4402" s="444">
        <f t="shared" ca="1" si="187"/>
        <v>-15007147815551.756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-15007147815551.756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-62529782564.798981</v>
      </c>
      <c r="L4403" s="444">
        <f t="shared" ca="1" si="187"/>
        <v>-15069677598116.555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-15069677598116.555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-62790323325.485649</v>
      </c>
      <c r="L4404" s="444">
        <f t="shared" ca="1" si="187"/>
        <v>-15132467921442.041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-15132467921442.041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-63051949672.675171</v>
      </c>
      <c r="L4405" s="444">
        <f t="shared" ca="1" si="187"/>
        <v>-15195519871114.717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-15195519871114.717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-63314666129.644653</v>
      </c>
      <c r="L4406" s="444">
        <f t="shared" ca="1" si="187"/>
        <v>-15258834537244.361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-15258834537244.361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-63578477238.518173</v>
      </c>
      <c r="L4407" s="444">
        <f t="shared" ca="1" si="187"/>
        <v>-15322413014482.879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-15322413014482.879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-63843387560.345329</v>
      </c>
      <c r="L4408" s="444">
        <f t="shared" ca="1" si="187"/>
        <v>-15386256402043.225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-15386256402043.225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-64109401675.180092</v>
      </c>
      <c r="L4409" s="444">
        <f t="shared" ca="1" si="187"/>
        <v>-15450365803718.404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-15450365803718.404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-64376524182.160019</v>
      </c>
      <c r="L4410" s="444">
        <f t="shared" ca="1" si="187"/>
        <v>-15514742327900.564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-15514742327900.564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-64644759699.585693</v>
      </c>
      <c r="L4411" s="444">
        <f t="shared" ca="1" si="187"/>
        <v>-15579387087600.15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-15579387087600.15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-64914112865.000626</v>
      </c>
      <c r="L4412" s="444">
        <f t="shared" ca="1" si="187"/>
        <v>-15644301200465.15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-15644301200465.15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-65184588335.271461</v>
      </c>
      <c r="L4413" s="444">
        <f t="shared" ca="1" si="187"/>
        <v>-15709485788800.422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-15709485788800.422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-65456190786.668427</v>
      </c>
      <c r="L4414" s="444">
        <f t="shared" ca="1" si="187"/>
        <v>-15774941979587.09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-15774941979587.09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-65728924914.946205</v>
      </c>
      <c r="L4415" s="444">
        <f t="shared" ca="1" si="187"/>
        <v>-15840670904502.035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-15840670904502.035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-66002795435.425148</v>
      </c>
      <c r="L4416" s="444">
        <f t="shared" ca="1" si="187"/>
        <v>-15906673699937.461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-15906673699937.461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-66277807083.072754</v>
      </c>
      <c r="L4417" s="444">
        <f t="shared" ca="1" si="187"/>
        <v>-15972951507020.533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-15972951507020.533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-66553964612.585556</v>
      </c>
      <c r="L4418" s="444">
        <f t="shared" ca="1" si="187"/>
        <v>-16039505471633.119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-16039505471633.119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-66831272798.471329</v>
      </c>
      <c r="L4419" s="444">
        <f t="shared" ca="1" si="187"/>
        <v>-16106336744431.59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-16106336744431.59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-67109736435.131622</v>
      </c>
      <c r="L4420" s="444">
        <f t="shared" ca="1" si="187"/>
        <v>-16173446480866.721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-16173446480866.721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-67389360336.944672</v>
      </c>
      <c r="L4421" s="444">
        <f t="shared" ca="1" si="187"/>
        <v>-16240835841203.666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-16240835841203.666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-67670149338.34861</v>
      </c>
      <c r="L4422" s="444">
        <f t="shared" ca="1" si="187"/>
        <v>-16308505990542.014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-16308505990542.014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-67952108293.925056</v>
      </c>
      <c r="L4423" s="444">
        <f t="shared" ca="1" si="187"/>
        <v>-16376458098835.939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-16376458098835.939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-68235242078.483078</v>
      </c>
      <c r="L4424" s="444">
        <f t="shared" ca="1" si="187"/>
        <v>-16444693340914.422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-16444693340914.422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-68519555587.143425</v>
      </c>
      <c r="L4425" s="444">
        <f t="shared" ca="1" si="187"/>
        <v>-16513212896501.564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-16513212896501.564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-68805053735.423187</v>
      </c>
      <c r="L4426" s="444">
        <f t="shared" ca="1" si="187"/>
        <v>-16582017950236.988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-16582017950236.988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-69091741459.32077</v>
      </c>
      <c r="L4427" s="444">
        <f t="shared" ca="1" si="187"/>
        <v>-16651109691696.309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-16651109691696.309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-69379623715.401276</v>
      </c>
      <c r="L4428" s="444">
        <f t="shared" ca="1" si="187"/>
        <v>-16720489315411.709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-16720489315411.709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-69668705480.882126</v>
      </c>
      <c r="L4429" s="444">
        <f t="shared" ca="1" si="187"/>
        <v>-16790158020892.592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-16790158020892.592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-69958991753.719131</v>
      </c>
      <c r="L4430" s="444">
        <f t="shared" ca="1" si="187"/>
        <v>-16860117012646.311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-16860117012646.311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-70250487552.692947</v>
      </c>
      <c r="L4431" s="444">
        <f t="shared" ca="1" si="187"/>
        <v>-16930367500199.004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-16930367500199.004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-70543197917.49585</v>
      </c>
      <c r="L4432" s="444">
        <f t="shared" ca="1" si="187"/>
        <v>-17000910698116.5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-17000910698116.5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-70837127908.818756</v>
      </c>
      <c r="L4433" s="444">
        <f t="shared" ca="1" si="187"/>
        <v>-17071747826025.318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-17071747826025.318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-71132282608.438812</v>
      </c>
      <c r="L4434" s="444">
        <f t="shared" ca="1" si="187"/>
        <v>-17142880108633.758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-17142880108633.758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-71428667119.307327</v>
      </c>
      <c r="L4435" s="444">
        <f t="shared" ca="1" si="187"/>
        <v>-17214308775753.064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-17214308775753.064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-71726286565.637772</v>
      </c>
      <c r="L4436" s="444">
        <f t="shared" ca="1" si="187"/>
        <v>-17286035062318.703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-17286035062318.703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-72025146092.994598</v>
      </c>
      <c r="L4437" s="444">
        <f t="shared" ca="1" si="187"/>
        <v>-17358060208411.697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-17358060208411.697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-72325250868.382065</v>
      </c>
      <c r="L4438" s="444">
        <f t="shared" ca="1" si="187"/>
        <v>-17430385459280.08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-17430385459280.08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-72626606080.333664</v>
      </c>
      <c r="L4439" s="444">
        <f t="shared" ca="1" si="187"/>
        <v>-17503012065360.414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-17503012065360.414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-72929216939.001709</v>
      </c>
      <c r="L4440" s="444">
        <f t="shared" ca="1" si="187"/>
        <v>-17575941282299.416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-17575941282299.416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-73233088676.247559</v>
      </c>
      <c r="L4441" s="444">
        <f t="shared" ca="1" si="187"/>
        <v>-17649174370975.664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-17649174370975.664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-73538226545.731934</v>
      </c>
      <c r="L4442" s="444">
        <f t="shared" ca="1" si="187"/>
        <v>-17722712597521.395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-17722712597521.395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-73844635823.005814</v>
      </c>
      <c r="L4443" s="444">
        <f t="shared" ca="1" si="187"/>
        <v>-17796557233344.398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-17796557233344.398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-74152321805.601654</v>
      </c>
      <c r="L4444" s="444">
        <f t="shared" ca="1" si="187"/>
        <v>-17870709555150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-17870709555150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-74461289813.125</v>
      </c>
      <c r="L4445" s="444">
        <f t="shared" ca="1" si="187"/>
        <v>-17945170844963.125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-17945170844963.125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-74771545187.346359</v>
      </c>
      <c r="L4446" s="444">
        <f t="shared" ca="1" si="187"/>
        <v>-18019942390150.473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-18019942390150.473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-75083093292.29364</v>
      </c>
      <c r="L4447" s="444">
        <f t="shared" ca="1" si="187"/>
        <v>-18095025483442.766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-18095025483442.766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-75395939514.344849</v>
      </c>
      <c r="L4448" s="444">
        <f t="shared" ca="1" si="187"/>
        <v>-18170421422957.109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-18170421422957.109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-75710089262.321289</v>
      </c>
      <c r="L4449" s="444">
        <f t="shared" ca="1" si="187"/>
        <v>-18246131512219.43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-18246131512219.43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-76025547967.580963</v>
      </c>
      <c r="L4450" s="444">
        <f t="shared" ca="1" si="187"/>
        <v>-18322157060187.012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-18322157060187.012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-76342321084.112549</v>
      </c>
      <c r="L4451" s="444">
        <f t="shared" ca="1" si="187"/>
        <v>-18398499381271.125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-18398499381271.125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-76660414088.629684</v>
      </c>
      <c r="L4452" s="444">
        <f t="shared" ca="1" si="187"/>
        <v>-18475159795359.754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-18475159795359.754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-76979832480.665634</v>
      </c>
      <c r="L4453" s="444">
        <f t="shared" ca="1" si="187"/>
        <v>-18552139627840.418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-18552139627840.418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-77300581782.668411</v>
      </c>
      <c r="L4454" s="444">
        <f t="shared" ca="1" si="187"/>
        <v>-18629440209623.086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-18629440209623.086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-77622667540.096191</v>
      </c>
      <c r="L4455" s="444">
        <f t="shared" ca="1" si="187"/>
        <v>-18707062877163.184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-18707062877163.184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-77946095321.51326</v>
      </c>
      <c r="L4456" s="444">
        <f t="shared" ca="1" si="187"/>
        <v>-18785008972484.695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-18785008972484.695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-78270870718.686234</v>
      </c>
      <c r="L4457" s="444">
        <f t="shared" ca="1" si="187"/>
        <v>-18863279843203.383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-18863279843203.383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-78596999346.680756</v>
      </c>
      <c r="L4458" s="444">
        <f t="shared" ca="1" si="187"/>
        <v>-18941876842550.063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-18941876842550.063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-78924486843.958588</v>
      </c>
      <c r="L4459" s="444">
        <f t="shared" ca="1" si="187"/>
        <v>-19020801329394.02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-19020801329394.02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-79253338872.475082</v>
      </c>
      <c r="L4460" s="444">
        <f t="shared" ca="1" si="187"/>
        <v>-19100054668266.496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-19100054668266.496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-79583561117.777069</v>
      </c>
      <c r="L4461" s="444">
        <f t="shared" ca="1" si="187"/>
        <v>-19179638229384.273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-19179638229384.273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-79915159289.101135</v>
      </c>
      <c r="L4462" s="444">
        <f t="shared" ca="1" si="187"/>
        <v>-19259553388673.375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-19259553388673.375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-80248139119.472397</v>
      </c>
      <c r="L4463" s="444">
        <f t="shared" ca="1" si="187"/>
        <v>-19339801527792.848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-19339801527792.848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-80582506365.803528</v>
      </c>
      <c r="L4464" s="444">
        <f t="shared" ca="1" si="187"/>
        <v>-19420384034158.652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-19420384034158.652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-80918266808.994385</v>
      </c>
      <c r="L4465" s="444">
        <f t="shared" ca="1" si="187"/>
        <v>-19501302300967.648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-19501302300967.648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-81255426254.03186</v>
      </c>
      <c r="L4466" s="444">
        <f t="shared" ca="1" si="187"/>
        <v>-19582557727221.68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-19582557727221.68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-81593990530.090332</v>
      </c>
      <c r="L4467" s="444">
        <f t="shared" ca="1" si="187"/>
        <v>-19664151717751.77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-19664151717751.77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-81933965490.63237</v>
      </c>
      <c r="L4468" s="444">
        <f t="shared" ca="1" si="187"/>
        <v>-19746085683242.402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-19746085683242.402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-82275357013.51001</v>
      </c>
      <c r="L4469" s="444">
        <f t="shared" ca="1" si="187"/>
        <v>-19828361040255.914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-19828361040255.914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-82618171001.066315</v>
      </c>
      <c r="L4470" s="444">
        <f t="shared" ca="1" si="187"/>
        <v>-19910979211256.98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-19910979211256.98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-82962413380.237411</v>
      </c>
      <c r="L4471" s="444">
        <f t="shared" ca="1" si="187"/>
        <v>-19993941624637.219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-19993941624637.219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-83308090102.655075</v>
      </c>
      <c r="L4472" s="444">
        <f t="shared" ca="1" si="187"/>
        <v>-20077249714739.875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-20077249714739.875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-83655207144.749481</v>
      </c>
      <c r="L4473" s="444">
        <f t="shared" ca="1" si="187"/>
        <v>-20160904921884.625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-20160904921884.625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-84003770507.8526</v>
      </c>
      <c r="L4474" s="444">
        <f t="shared" ca="1" si="187"/>
        <v>-20244908692392.477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-20244908692392.477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-84353786218.301987</v>
      </c>
      <c r="L4475" s="444">
        <f t="shared" ca="1" si="187"/>
        <v>-20329262478610.777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-20329262478610.777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-84705260327.544907</v>
      </c>
      <c r="L4476" s="444">
        <f t="shared" ca="1" si="187"/>
        <v>-20413967738938.32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-20413967738938.32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-85058198912.242996</v>
      </c>
      <c r="L4477" s="444">
        <f t="shared" ca="1" si="187"/>
        <v>-20499025937850.563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-20499025937850.563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-85412608074.37735</v>
      </c>
      <c r="L4478" s="444">
        <f t="shared" ca="1" si="187"/>
        <v>-20584438545924.941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-20584438545924.941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-85768493941.353928</v>
      </c>
      <c r="L4479" s="444">
        <f t="shared" ca="1" si="187"/>
        <v>-20670207039866.297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-20670207039866.297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-86125862666.109573</v>
      </c>
      <c r="L4480" s="444">
        <f t="shared" ca="1" si="187"/>
        <v>-20756332902532.406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-20756332902532.406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-86484720427.218353</v>
      </c>
      <c r="L4481" s="444">
        <f t="shared" ca="1" si="187"/>
        <v>-20842817622959.625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-20842817622959.625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-86845073428.998444</v>
      </c>
      <c r="L4482" s="444">
        <f t="shared" ca="1" si="187"/>
        <v>-20929662696388.625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-20929662696388.625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-87206927901.619263</v>
      </c>
      <c r="L4483" s="444">
        <f t="shared" ca="1" si="187"/>
        <v>-21016869624290.246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-21016869624290.246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-87570290101.209351</v>
      </c>
      <c r="L4484" s="444">
        <f t="shared" ca="1" si="187"/>
        <v>-21104439914391.457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-21104439914391.457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-87935166309.964401</v>
      </c>
      <c r="L4485" s="444">
        <f t="shared" ca="1" si="187"/>
        <v>-21192375080701.422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-21192375080701.422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-88301562836.25592</v>
      </c>
      <c r="L4486" s="444">
        <f t="shared" ca="1" si="187"/>
        <v>-21280676643537.68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-21280676643537.68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-88669486014.740326</v>
      </c>
      <c r="L4487" s="444">
        <f t="shared" ca="1" si="187"/>
        <v>-21369346129552.422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-21369346129552.422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-89038942206.46843</v>
      </c>
      <c r="L4488" s="444">
        <f t="shared" ca="1" si="187"/>
        <v>-21458385071758.891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-21458385071758.891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-89409937798.995377</v>
      </c>
      <c r="L4489" s="444">
        <f t="shared" ca="1" si="187"/>
        <v>-21547795009557.887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-21547795009557.887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-89782479206.491196</v>
      </c>
      <c r="L4490" s="444">
        <f t="shared" ca="1" si="187"/>
        <v>-21637577488764.379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-21637577488764.379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-90156572869.851578</v>
      </c>
      <c r="L4491" s="444">
        <f t="shared" ca="1" si="187"/>
        <v>-21727734061634.23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-21727734061634.23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-90532225256.809296</v>
      </c>
      <c r="L4492" s="444">
        <f t="shared" ca="1" si="187"/>
        <v>-21818266286891.039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-21818266286891.039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-90909442862.04599</v>
      </c>
      <c r="L4493" s="444">
        <f t="shared" ca="1" si="187"/>
        <v>-21909175729753.086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-21909175729753.086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-91288232207.30452</v>
      </c>
      <c r="L4494" s="444">
        <f t="shared" ca="1" si="187"/>
        <v>-22000463961960.391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-22000463961960.391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-91668599841.501633</v>
      </c>
      <c r="L4495" s="444">
        <f t="shared" ca="1" si="187"/>
        <v>-22092132561801.891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-22092132561801.891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-92050552340.841217</v>
      </c>
      <c r="L4496" s="444">
        <f t="shared" ca="1" si="187"/>
        <v>-22184183114142.73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-22184183114142.73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-92434096308.92804</v>
      </c>
      <c r="L4497" s="444">
        <f t="shared" ca="1" si="187"/>
        <v>-22276617210451.66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-22276617210451.66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-92819238376.881912</v>
      </c>
      <c r="L4498" s="444">
        <f t="shared" ca="1" si="187"/>
        <v>-22369436448828.543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-22369436448828.543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-93205985203.452255</v>
      </c>
      <c r="L4499" s="444">
        <f t="shared" ca="1" si="187"/>
        <v>-22462642434031.996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-22462642434031.996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-93594343475.133316</v>
      </c>
      <c r="L4500" s="444">
        <f t="shared" ca="1" si="187"/>
        <v>-22556236777507.129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-22556236777507.129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-93984319906.279709</v>
      </c>
      <c r="L4501" s="444">
        <f t="shared" ca="1" si="187"/>
        <v>-22650221097413.41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-22650221097413.41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-94375921239.222534</v>
      </c>
      <c r="L4502" s="444">
        <f t="shared" ca="1" si="187"/>
        <v>-22744597018652.633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-22744597018652.633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-94769154244.385971</v>
      </c>
      <c r="L4503" s="444">
        <f t="shared" ca="1" si="187"/>
        <v>-22839366172897.02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-22839366172897.02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-95164025720.404251</v>
      </c>
      <c r="L4504" s="444">
        <f t="shared" ca="1" si="187"/>
        <v>-22934530198617.422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-22934530198617.422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-95560542494.239258</v>
      </c>
      <c r="L4505" s="444">
        <f t="shared" ca="1" si="187"/>
        <v>-23030090741111.66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-23030090741111.66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-95958711421.298584</v>
      </c>
      <c r="L4506" s="444">
        <f t="shared" ca="1" si="187"/>
        <v>-23126049452532.957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-23126049452532.957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-96358539385.553986</v>
      </c>
      <c r="L4507" s="444">
        <f t="shared" ca="1" si="187"/>
        <v>-23222407991918.512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-23222407991918.512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-96760033299.660461</v>
      </c>
      <c r="L4508" s="444">
        <f t="shared" ca="1" si="187"/>
        <v>-23319168025218.172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-23319168025218.172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-97163200105.075714</v>
      </c>
      <c r="L4509" s="444">
        <f t="shared" ca="1" si="187"/>
        <v>-23416331225323.246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-23416331225323.246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-97568046772.180191</v>
      </c>
      <c r="L4510" s="444">
        <f t="shared" ca="1" si="187"/>
        <v>-23513899272095.426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-23513899272095.426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-97974580300.397614</v>
      </c>
      <c r="L4511" s="444">
        <f t="shared" ca="1" si="187"/>
        <v>-23611873852395.824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-23611873852395.824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-98382807718.315933</v>
      </c>
      <c r="L4512" s="444">
        <f t="shared" ca="1" si="187"/>
        <v>-23710256660114.141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-23710256660114.141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-98792736083.808914</v>
      </c>
      <c r="L4513" s="444">
        <f t="shared" ca="1" si="187"/>
        <v>-23809049396197.949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-23809049396197.949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-99204372484.158127</v>
      </c>
      <c r="L4514" s="444">
        <f t="shared" ca="1" si="187"/>
        <v>-23908253768682.105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-23908253768682.105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-99617724036.175446</v>
      </c>
      <c r="L4515" s="444">
        <f t="shared" ca="1" si="187"/>
        <v>-24007871492718.281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-24007871492718.281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-100032797886.32617</v>
      </c>
      <c r="L4516" s="444">
        <f t="shared" ca="1" si="187"/>
        <v>-24107904290604.609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-24107904290604.609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-100449601210.85254</v>
      </c>
      <c r="L4517" s="444">
        <f t="shared" ca="1" si="187"/>
        <v>-24208353891815.461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-24208353891815.461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-100868141215.89775</v>
      </c>
      <c r="L4518" s="444">
        <f t="shared" ca="1" si="187"/>
        <v>-24309222033031.359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-24309222033031.359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-101288425137.63066</v>
      </c>
      <c r="L4519" s="444">
        <f t="shared" ca="1" si="187"/>
        <v>-24410510458168.988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-24410510458168.988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-101710460242.37079</v>
      </c>
      <c r="L4520" s="444">
        <f t="shared" ca="1" si="187"/>
        <v>-24512220918411.359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-24512220918411.359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-102134253826.71399</v>
      </c>
      <c r="L4521" s="444">
        <f t="shared" ca="1" si="187"/>
        <v>-24614355172238.074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-24614355172238.074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-102559813217.65865</v>
      </c>
      <c r="L4522" s="444">
        <f t="shared" ca="1" si="187"/>
        <v>-24716914985455.734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-24716914985455.734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-102987145772.73222</v>
      </c>
      <c r="L4523" s="444">
        <f t="shared" ca="1" si="187"/>
        <v>-24819902131228.465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-24819902131228.465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-103416258880.11861</v>
      </c>
      <c r="L4524" s="444">
        <f t="shared" ca="1" si="187"/>
        <v>-24923318390108.582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-24923318390108.582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-103847159958.78575</v>
      </c>
      <c r="L4525" s="444">
        <f t="shared" ca="1" si="187"/>
        <v>-25027165550067.367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-25027165550067.367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-104279856458.61403</v>
      </c>
      <c r="L4526" s="444">
        <f t="shared" ca="1" si="187"/>
        <v>-25131445406525.98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-25131445406525.98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-104714355860.52492</v>
      </c>
      <c r="L4527" s="444">
        <f t="shared" ca="1" si="187"/>
        <v>-25236159762386.504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-25236159762386.504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-105150665676.61043</v>
      </c>
      <c r="L4528" s="444">
        <f t="shared" ca="1" si="187"/>
        <v>-25341310428063.113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-25341310428063.113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-105588793450.26297</v>
      </c>
      <c r="L4529" s="444">
        <f t="shared" ca="1" si="187"/>
        <v>-25446899221513.375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-25446899221513.375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-106028746756.30573</v>
      </c>
      <c r="L4530" s="444">
        <f t="shared" ca="1" si="187"/>
        <v>-25552927968269.68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-25552927968269.68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-106470533201.12366</v>
      </c>
      <c r="L4531" s="444">
        <f t="shared" ca="1" si="187"/>
        <v>-25659398501470.805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-25659398501470.805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-106914160422.79501</v>
      </c>
      <c r="L4532" s="444">
        <f t="shared" ca="1" si="187"/>
        <v>-25766312661893.602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-25766312661893.602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-107359636091.22334</v>
      </c>
      <c r="L4533" s="444">
        <f t="shared" ca="1" si="187"/>
        <v>-25873672297984.824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-25873672297984.824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-107806967908.2701</v>
      </c>
      <c r="L4534" s="444">
        <f t="shared" ca="1" si="187"/>
        <v>-25981479265893.094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-25981479265893.094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-108256163607.88789</v>
      </c>
      <c r="L4535" s="444">
        <f t="shared" ca="1" si="187"/>
        <v>-26089735429500.98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-26089735429500.98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-108707230956.25409</v>
      </c>
      <c r="L4536" s="444">
        <f t="shared" ca="1" si="187"/>
        <v>-26198442660457.234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-26198442660457.234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-109160177751.90514</v>
      </c>
      <c r="L4537" s="444">
        <f t="shared" ca="1" si="187"/>
        <v>-26307602838209.141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-26307602838209.141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-109615011825.87141</v>
      </c>
      <c r="L4538" s="444">
        <f t="shared" ca="1" si="187"/>
        <v>-26417217850035.012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-26417217850035.012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-110071741041.81255</v>
      </c>
      <c r="L4539" s="444">
        <f t="shared" ca="1" si="187"/>
        <v>-26527289591076.824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-26527289591076.824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-110530373296.15343</v>
      </c>
      <c r="L4540" s="444">
        <f t="shared" ca="1" si="187"/>
        <v>-26637819964372.977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-26637819964372.977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-110990916518.22073</v>
      </c>
      <c r="L4541" s="444">
        <f t="shared" ca="1" si="187"/>
        <v>-26748810880891.199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-26748810880891.199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-111453378670.37999</v>
      </c>
      <c r="L4542" s="444">
        <f t="shared" ca="1" si="187"/>
        <v>-26860264259561.578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-26860264259561.578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-111917767748.17323</v>
      </c>
      <c r="L4543" s="444">
        <f t="shared" ca="1" si="187"/>
        <v>-26972182027309.75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-26972182027309.75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-112384091780.45729</v>
      </c>
      <c r="L4544" s="444">
        <f t="shared" ca="1" si="187"/>
        <v>-27084566119090.207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-27084566119090.207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-112852358829.54253</v>
      </c>
      <c r="L4545" s="444">
        <f t="shared" ca="1" si="187"/>
        <v>-27197418477919.75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-27197418477919.75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-113322576991.33229</v>
      </c>
      <c r="L4546" s="444">
        <f t="shared" ca="1" si="187"/>
        <v>-27310741054911.082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-27310741054911.082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-113794754395.46284</v>
      </c>
      <c r="L4547" s="444">
        <f t="shared" ca="1" si="187"/>
        <v>-27424535809306.543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-27424535809306.543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-114268899205.44392</v>
      </c>
      <c r="L4548" s="444">
        <f t="shared" ca="1" si="187"/>
        <v>-27538804708511.988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-27538804708511.988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-114745019618.79994</v>
      </c>
      <c r="L4549" s="444">
        <f t="shared" ca="1" si="187"/>
        <v>-27653549728130.789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-27653549728130.789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-115223123867.21162</v>
      </c>
      <c r="L4550" s="444">
        <f t="shared" ca="1" si="187"/>
        <v>-27768772851998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-27768772851998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-115703220216.65831</v>
      </c>
      <c r="L4551" s="444">
        <f t="shared" ca="1" si="187"/>
        <v>-27884476072214.66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-27884476072214.66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-116185316967.56108</v>
      </c>
      <c r="L4552" s="444">
        <f t="shared" ca="1" si="187"/>
        <v>-28000661389182.223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-28000661389182.223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-116669422454.92595</v>
      </c>
      <c r="L4553" s="444">
        <f t="shared" ca="1" si="187"/>
        <v>-28117330811637.148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-28117330811637.148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-117155545048.48811</v>
      </c>
      <c r="L4554" s="444">
        <f t="shared" ca="1" si="187"/>
        <v>-28234486356685.637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-28234486356685.637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-117643693152.8568</v>
      </c>
      <c r="L4555" s="444">
        <f t="shared" ca="1" si="187"/>
        <v>-28352130049838.492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-28352130049838.492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-118133875207.66039</v>
      </c>
      <c r="L4556" s="444">
        <f t="shared" ca="1" si="187"/>
        <v>-28470263925046.152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-28470263925046.152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-118626099687.69231</v>
      </c>
      <c r="L4557" s="444">
        <f t="shared" ca="1" si="187"/>
        <v>-28588890024733.844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-28588890024733.844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-119120375103.05768</v>
      </c>
      <c r="L4558" s="444">
        <f t="shared" ca="1" si="187"/>
        <v>-28708010399836.902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-28708010399836.902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-119616709999.32042</v>
      </c>
      <c r="L4559" s="444">
        <f t="shared" ca="1" si="187"/>
        <v>-28827627109836.223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-28827627109836.223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-120115112957.65091</v>
      </c>
      <c r="L4560" s="444">
        <f t="shared" ca="1" si="187"/>
        <v>-28947742222793.875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-28947742222793.875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-120615592594.97447</v>
      </c>
      <c r="L4561" s="444">
        <f t="shared" ca="1" si="187"/>
        <v>-29068357815388.848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-29068357815388.848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-121118157564.12019</v>
      </c>
      <c r="L4562" s="444">
        <f t="shared" ca="1" si="187"/>
        <v>-29189475972952.969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-29189475972952.969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-121622816553.97072</v>
      </c>
      <c r="L4563" s="444">
        <f t="shared" ca="1" si="187"/>
        <v>-29311098789506.941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-29311098789506.941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-122129578289.61226</v>
      </c>
      <c r="L4564" s="444">
        <f t="shared" ca="1" si="187"/>
        <v>-29433228367796.555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-29433228367796.555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-122638451532.48564</v>
      </c>
      <c r="L4565" s="444">
        <f t="shared" ca="1" si="187"/>
        <v>-29555866819329.039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-29555866819329.039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-123149445080.53767</v>
      </c>
      <c r="L4566" s="444">
        <f t="shared" ca="1" si="187"/>
        <v>-29679016264409.578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-29679016264409.578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-123662567768.37323</v>
      </c>
      <c r="L4567" s="444">
        <f t="shared" ca="1" si="187"/>
        <v>-29802678832177.953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-29802678832177.953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-124177828467.40814</v>
      </c>
      <c r="L4568" s="444">
        <f t="shared" ca="1" si="187"/>
        <v>-29926856660645.359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-29926856660645.359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-124695236086.02234</v>
      </c>
      <c r="L4569" s="444">
        <f t="shared" ca="1" si="187"/>
        <v>-30051551896731.383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-30051551896731.383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-125214799569.7141</v>
      </c>
      <c r="L4570" s="444">
        <f t="shared" ca="1" si="187"/>
        <v>-30176766696301.098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-30176766696301.098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-125736527901.25458</v>
      </c>
      <c r="L4571" s="444">
        <f t="shared" ca="1" si="187"/>
        <v>-30302503224202.352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-30302503224202.352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-126260430100.84312</v>
      </c>
      <c r="L4572" s="444">
        <f t="shared" ca="1" si="187"/>
        <v>-30428763654303.195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-30428763654303.195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-126786515226.26331</v>
      </c>
      <c r="L4573" s="444">
        <f t="shared" ca="1" si="187"/>
        <v>-30555550169529.457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-30555550169529.457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-127314792373.03938</v>
      </c>
      <c r="L4574" s="444">
        <f t="shared" ca="1" si="187"/>
        <v>-30682864961902.496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-30682864961902.496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-127845270674.59373</v>
      </c>
      <c r="L4575" s="444">
        <f t="shared" ca="1" si="187"/>
        <v>-30810710232577.09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-30810710232577.09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-128377959302.40456</v>
      </c>
      <c r="L4576" s="444">
        <f t="shared" ca="1" si="187"/>
        <v>-30939088191879.496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-30939088191879.496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-128912867466.16458</v>
      </c>
      <c r="L4577" s="444">
        <f t="shared" ca="1" si="187"/>
        <v>-31068001059345.66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-31068001059345.66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-129450004413.94025</v>
      </c>
      <c r="L4578" s="444">
        <f t="shared" ca="1" si="187"/>
        <v>-31197451063759.602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-31197451063759.602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-129989379432.33168</v>
      </c>
      <c r="L4579" s="444">
        <f t="shared" ca="1" si="187"/>
        <v>-31327440443191.934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-31327440443191.934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-130531001846.63306</v>
      </c>
      <c r="L4580" s="444">
        <f t="shared" ca="1" si="187"/>
        <v>-31457971445038.566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-31457971445038.566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-131074881020.994</v>
      </c>
      <c r="L4581" s="444">
        <f t="shared" ca="1" si="187"/>
        <v>-31589046326059.559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-31589046326059.559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-131621026358.5815</v>
      </c>
      <c r="L4582" s="444">
        <f t="shared" ca="1" si="187"/>
        <v>-31720667352418.141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-31720667352418.141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-132169447301.74225</v>
      </c>
      <c r="L4583" s="444">
        <f t="shared" ca="1" si="187"/>
        <v>-31852836799719.883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-31852836799719.883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-132720153332.16618</v>
      </c>
      <c r="L4584" s="444">
        <f t="shared" ca="1" si="187"/>
        <v>-31985556953052.051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-31985556953052.051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-133273153971.05023</v>
      </c>
      <c r="L4585" s="444">
        <f t="shared" ca="1" si="187"/>
        <v>-32118830107023.102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-32118830107023.102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-133828458779.26292</v>
      </c>
      <c r="L4586" s="444">
        <f t="shared" ca="1" si="187"/>
        <v>-32252658565802.363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-32252658565802.363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-134386077357.50983</v>
      </c>
      <c r="L4587" s="444">
        <f t="shared" ca="1" si="187"/>
        <v>-32387044643159.875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-32387044643159.875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-134946019346.49947</v>
      </c>
      <c r="L4588" s="444">
        <f t="shared" ca="1" si="187"/>
        <v>-32521990662506.375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-32521990662506.375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-135508294427.10989</v>
      </c>
      <c r="L4589" s="444">
        <f t="shared" ca="1" si="187"/>
        <v>-32657498956933.484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-32657498956933.484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-136072912320.5562</v>
      </c>
      <c r="L4590" s="444">
        <f t="shared" ca="1" si="187"/>
        <v>-32793571869254.039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-32793571869254.039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-136639882788.55849</v>
      </c>
      <c r="L4591" s="444">
        <f t="shared" ca="1" si="187"/>
        <v>-32930211752042.598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-32930211752042.598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-137209215633.51083</v>
      </c>
      <c r="L4592" s="444">
        <f t="shared" ca="1" si="187"/>
        <v>-33067420967676.109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-33067420967676.109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-137780920698.65048</v>
      </c>
      <c r="L4593" s="444">
        <f t="shared" ca="1" si="187"/>
        <v>-33205201888374.762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-33205201888374.762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-138355007868.22818</v>
      </c>
      <c r="L4594" s="444">
        <f t="shared" ca="1" si="187"/>
        <v>-33343556896242.988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-33343556896242.988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-138931487067.67911</v>
      </c>
      <c r="L4595" s="444">
        <f t="shared" ca="1" si="187"/>
        <v>-33482488383310.668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-33482488383310.668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-139510368263.79443</v>
      </c>
      <c r="L4596" s="444">
        <f t="shared" ca="1" si="187"/>
        <v>-33621998751574.461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-33621998751574.461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-140091661464.89355</v>
      </c>
      <c r="L4597" s="444">
        <f t="shared" ca="1" si="187"/>
        <v>-33762090413039.355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-33762090413039.355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-140675376720.99731</v>
      </c>
      <c r="L4598" s="444">
        <f t="shared" ref="L4598:L4852" ca="1" si="192">I4598-J4598+K4598</f>
        <v>-33902765789760.352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-33902765789760.352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-141261524124.00143</v>
      </c>
      <c r="L4599" s="444">
        <f t="shared" ca="1" si="192"/>
        <v>-34044027313884.352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-34044027313884.352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-141850113807.85147</v>
      </c>
      <c r="L4600" s="444">
        <f t="shared" ca="1" si="192"/>
        <v>-34185877427692.203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-34185877427692.203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-142441155948.7175</v>
      </c>
      <c r="L4601" s="444">
        <f t="shared" ca="1" si="192"/>
        <v>-34328318583640.922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-34328318583640.922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-143034660765.1705</v>
      </c>
      <c r="L4602" s="444">
        <f t="shared" ca="1" si="192"/>
        <v>-34471353244406.094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-34471353244406.094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-143630638518.35873</v>
      </c>
      <c r="L4603" s="444">
        <f t="shared" ca="1" si="192"/>
        <v>-34614983882924.453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-34614983882924.453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-144229099512.18524</v>
      </c>
      <c r="L4604" s="444">
        <f t="shared" ca="1" si="192"/>
        <v>-34759212982436.637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-34759212982436.637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-144830054093.48599</v>
      </c>
      <c r="L4605" s="444">
        <f t="shared" ca="1" si="192"/>
        <v>-34904043036530.121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-34904043036530.121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-145433512652.20886</v>
      </c>
      <c r="L4606" s="444">
        <f t="shared" ca="1" si="192"/>
        <v>-35049476549182.328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-35049476549182.328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-146039485621.59302</v>
      </c>
      <c r="L4607" s="444">
        <f t="shared" ca="1" si="192"/>
        <v>-35195516034803.922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-35195516034803.922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-146647983478.34967</v>
      </c>
      <c r="L4608" s="444">
        <f t="shared" ca="1" si="192"/>
        <v>-35342164018282.273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-35342164018282.273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-147259016742.8428</v>
      </c>
      <c r="L4609" s="444">
        <f t="shared" ca="1" si="192"/>
        <v>-35489423035025.117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-35489423035025.117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-147872595979.27133</v>
      </c>
      <c r="L4610" s="444">
        <f t="shared" ca="1" si="192"/>
        <v>-35637295631004.391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-35637295631004.391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-148488731795.85162</v>
      </c>
      <c r="L4611" s="444">
        <f t="shared" ca="1" si="192"/>
        <v>-35785784362800.242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-35785784362800.242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-149107434845.00101</v>
      </c>
      <c r="L4612" s="444">
        <f t="shared" ca="1" si="192"/>
        <v>-35934891797645.242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-35934891797645.242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-149728715823.52185</v>
      </c>
      <c r="L4613" s="444">
        <f t="shared" ca="1" si="192"/>
        <v>-36084620513468.766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-36084620513468.766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-150352585472.78653</v>
      </c>
      <c r="L4614" s="444">
        <f t="shared" ca="1" si="192"/>
        <v>-36234973098941.555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-36234973098941.555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-150979054578.92316</v>
      </c>
      <c r="L4615" s="444">
        <f t="shared" ca="1" si="192"/>
        <v>-36385952153520.477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-36385952153520.477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-151608133973.00198</v>
      </c>
      <c r="L4616" s="444">
        <f t="shared" ca="1" si="192"/>
        <v>-36537560287493.477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-36537560287493.477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-152239834531.22281</v>
      </c>
      <c r="L4617" s="444">
        <f t="shared" ca="1" si="192"/>
        <v>-36689800122024.703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-36689800122024.703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-152874167175.10294</v>
      </c>
      <c r="L4618" s="444">
        <f t="shared" ca="1" si="192"/>
        <v>-36842674289199.805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-36842674289199.805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-153511142871.66586</v>
      </c>
      <c r="L4619" s="444">
        <f t="shared" ca="1" si="192"/>
        <v>-36996185432071.469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-36996185432071.469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-154150772633.6311</v>
      </c>
      <c r="L4620" s="444">
        <f t="shared" ca="1" si="192"/>
        <v>-37150336204705.102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-37150336204705.102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-154793067519.60458</v>
      </c>
      <c r="L4621" s="444">
        <f t="shared" ca="1" si="192"/>
        <v>-37305129272224.703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-37305129272224.703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-155438038634.26959</v>
      </c>
      <c r="L4622" s="444">
        <f t="shared" ca="1" si="192"/>
        <v>-37460567310858.977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-37460567310858.977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-156085697128.57907</v>
      </c>
      <c r="L4623" s="444">
        <f t="shared" ca="1" si="192"/>
        <v>-37616653007987.555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-37616653007987.555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-156736054199.94815</v>
      </c>
      <c r="L4624" s="444">
        <f t="shared" ca="1" si="192"/>
        <v>-37773389062187.5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-37773389062187.5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-157389121092.44791</v>
      </c>
      <c r="L4625" s="444">
        <f t="shared" ca="1" si="192"/>
        <v>-37930778183279.945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-37930778183279.945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-158044909096.99976</v>
      </c>
      <c r="L4626" s="444">
        <f t="shared" ca="1" si="192"/>
        <v>-38088823092376.945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-38088823092376.945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-158703429551.57062</v>
      </c>
      <c r="L4627" s="444">
        <f t="shared" ca="1" si="192"/>
        <v>-38247526521928.516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-38247526521928.516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-159364693841.3688</v>
      </c>
      <c r="L4628" s="444">
        <f t="shared" ca="1" si="192"/>
        <v>-38406891215769.883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-38406891215769.883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-160028713399.04117</v>
      </c>
      <c r="L4629" s="444">
        <f t="shared" ca="1" si="192"/>
        <v>-38566919929168.922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-38566919929168.922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-160695499704.87051</v>
      </c>
      <c r="L4630" s="444">
        <f t="shared" ca="1" si="192"/>
        <v>-38727615428873.789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-38727615428873.789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-161365064286.97412</v>
      </c>
      <c r="L4631" s="444">
        <f t="shared" ca="1" si="192"/>
        <v>-38888980493160.766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-38888980493160.766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-162037418721.50317</v>
      </c>
      <c r="L4632" s="444">
        <f t="shared" ca="1" si="192"/>
        <v>-39051017911882.266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-39051017911882.266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-162712574632.84277</v>
      </c>
      <c r="L4633" s="444">
        <f t="shared" ca="1" si="192"/>
        <v>-39213730486515.109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-39213730486515.109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-163390543693.81296</v>
      </c>
      <c r="L4634" s="444">
        <f t="shared" ca="1" si="192"/>
        <v>-39377121030208.922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-39377121030208.922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-164071337625.87051</v>
      </c>
      <c r="L4635" s="444">
        <f t="shared" ca="1" si="192"/>
        <v>-39541192367834.789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-39541192367834.789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-164754968199.31161</v>
      </c>
      <c r="L4636" s="444">
        <f t="shared" ca="1" si="192"/>
        <v>-39705947336034.102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-39705947336034.102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-165441447233.47543</v>
      </c>
      <c r="L4637" s="444">
        <f t="shared" ca="1" si="192"/>
        <v>-39871388783267.578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-39871388783267.578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-166130786596.94824</v>
      </c>
      <c r="L4638" s="444">
        <f t="shared" ca="1" si="192"/>
        <v>-40037519569864.523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-40037519569864.523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-166822998207.76886</v>
      </c>
      <c r="L4639" s="444">
        <f t="shared" ca="1" si="192"/>
        <v>-40204342568072.289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-40204342568072.289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-167518094033.63452</v>
      </c>
      <c r="L4640" s="444">
        <f t="shared" ca="1" si="192"/>
        <v>-40371860662105.922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-40371860662105.922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-168216086092.108</v>
      </c>
      <c r="L4641" s="444">
        <f t="shared" ca="1" si="192"/>
        <v>-40540076748198.031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-40540076748198.031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-168916986450.82513</v>
      </c>
      <c r="L4642" s="444">
        <f t="shared" ca="1" si="192"/>
        <v>-40708993734648.859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-40708993734648.859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-169620807227.70358</v>
      </c>
      <c r="L4643" s="444">
        <f t="shared" ca="1" si="192"/>
        <v>-40878614541876.563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-40878614541876.563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-170327560591.15234</v>
      </c>
      <c r="L4644" s="444">
        <f t="shared" ca="1" si="192"/>
        <v>-41048942102467.719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-41048942102467.719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-171037258760.28217</v>
      </c>
      <c r="L4645" s="444">
        <f t="shared" ca="1" si="192"/>
        <v>-41219979361228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-41219979361228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-171749914005.11667</v>
      </c>
      <c r="L4646" s="444">
        <f t="shared" ca="1" si="192"/>
        <v>-41391729275233.117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-41391729275233.117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-172465538646.80466</v>
      </c>
      <c r="L4647" s="444">
        <f t="shared" ca="1" si="192"/>
        <v>-41564194813879.922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-41564194813879.922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-173184145057.83301</v>
      </c>
      <c r="L4648" s="444">
        <f t="shared" ca="1" si="192"/>
        <v>-41737378958937.758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-41737378958937.758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-173905745662.24066</v>
      </c>
      <c r="L4649" s="444">
        <f t="shared" ca="1" si="192"/>
        <v>-41911284704600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-41911284704600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-174630352935.83334</v>
      </c>
      <c r="L4650" s="444">
        <f t="shared" ca="1" si="192"/>
        <v>-42085915057535.836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-42085915057535.836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-175357979406.39932</v>
      </c>
      <c r="L4651" s="444">
        <f t="shared" ca="1" si="192"/>
        <v>-42261273036942.234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-42261273036942.234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-176088637653.92596</v>
      </c>
      <c r="L4652" s="444">
        <f t="shared" ca="1" si="192"/>
        <v>-42437361674596.164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-42437361674596.164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-176822340310.81735</v>
      </c>
      <c r="L4653" s="444">
        <f t="shared" ca="1" si="192"/>
        <v>-42614184014906.984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-42614184014906.984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-177559100062.11243</v>
      </c>
      <c r="L4654" s="444">
        <f t="shared" ca="1" si="192"/>
        <v>-42791743114969.094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-42791743114969.094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-178298929645.70456</v>
      </c>
      <c r="L4655" s="444">
        <f t="shared" ca="1" si="192"/>
        <v>-42970042044614.797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-42970042044614.797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-179041841852.56165</v>
      </c>
      <c r="L4656" s="444">
        <f t="shared" ca="1" si="192"/>
        <v>-43149083886467.359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-43149083886467.359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-179787849526.94733</v>
      </c>
      <c r="L4657" s="444">
        <f t="shared" ca="1" si="192"/>
        <v>-43328871735994.305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-43328871735994.305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-180536965566.64294</v>
      </c>
      <c r="L4658" s="444">
        <f t="shared" ca="1" si="192"/>
        <v>-43509408701560.945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-43509408701560.945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-181289202923.17059</v>
      </c>
      <c r="L4659" s="444">
        <f t="shared" ca="1" si="192"/>
        <v>-43690697904484.117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-43690697904484.117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-182044574602.01715</v>
      </c>
      <c r="L4660" s="444">
        <f t="shared" ca="1" si="192"/>
        <v>-43872742479086.133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-43872742479086.133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-182803093662.85889</v>
      </c>
      <c r="L4661" s="444">
        <f t="shared" ca="1" si="192"/>
        <v>-44055545572748.992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-44055545572748.992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-183564773219.78748</v>
      </c>
      <c r="L4662" s="444">
        <f t="shared" ca="1" si="192"/>
        <v>-44239110345968.781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-44239110345968.781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-184329626441.53659</v>
      </c>
      <c r="L4663" s="444">
        <f t="shared" ca="1" si="192"/>
        <v>-44423439972410.32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-44423439972410.32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-185097666551.70966</v>
      </c>
      <c r="L4664" s="444">
        <f t="shared" ca="1" si="192"/>
        <v>-44608537638962.031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-44608537638962.031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-185868906829.00845</v>
      </c>
      <c r="L4665" s="444">
        <f t="shared" ca="1" si="192"/>
        <v>-44794406545791.039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-44794406545791.039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-186643360607.46265</v>
      </c>
      <c r="L4666" s="444">
        <f t="shared" ca="1" si="192"/>
        <v>-44981049906398.5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-44981049906398.5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-187421041276.6604</v>
      </c>
      <c r="L4667" s="444">
        <f t="shared" ca="1" si="192"/>
        <v>-45168470947675.164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-45168470947675.164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-188201962281.97986</v>
      </c>
      <c r="L4668" s="444">
        <f t="shared" ca="1" si="192"/>
        <v>-45356672909957.141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-45356672909957.141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-188986137124.82141</v>
      </c>
      <c r="L4669" s="444">
        <f t="shared" ca="1" si="192"/>
        <v>-45545659047081.961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-45545659047081.961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-189773579362.84149</v>
      </c>
      <c r="L4670" s="444">
        <f t="shared" ca="1" si="192"/>
        <v>-45735432626444.805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-45735432626444.805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-190564302610.18668</v>
      </c>
      <c r="L4671" s="444">
        <f t="shared" ca="1" si="192"/>
        <v>-45925996929054.992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-45925996929054.992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-191358320537.72913</v>
      </c>
      <c r="L4672" s="444">
        <f t="shared" ca="1" si="192"/>
        <v>-46117355249592.719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-46117355249592.719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-192155646873.30298</v>
      </c>
      <c r="L4673" s="444">
        <f t="shared" ca="1" si="192"/>
        <v>-46309510896466.023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-46309510896466.023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-192956295401.94177</v>
      </c>
      <c r="L4674" s="444">
        <f t="shared" ca="1" si="192"/>
        <v>-46502467191867.969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-46502467191867.969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-193760279966.11655</v>
      </c>
      <c r="L4675" s="444">
        <f t="shared" ca="1" si="192"/>
        <v>-46696227471834.086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-46696227471834.086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-194567614465.97534</v>
      </c>
      <c r="L4676" s="444">
        <f t="shared" ca="1" si="192"/>
        <v>-46890795086300.063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-46890795086300.063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-195378312859.58359</v>
      </c>
      <c r="L4677" s="444">
        <f t="shared" ca="1" si="192"/>
        <v>-47086173399159.648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-47086173399159.648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-196192389163.16519</v>
      </c>
      <c r="L4678" s="444">
        <f t="shared" ca="1" si="192"/>
        <v>-47282365788322.813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-47282365788322.813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-197009857451.34506</v>
      </c>
      <c r="L4679" s="444">
        <f t="shared" ca="1" si="192"/>
        <v>-47479375645774.156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-47479375645774.156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-197830731857.3923</v>
      </c>
      <c r="L4680" s="444">
        <f t="shared" ca="1" si="192"/>
        <v>-47677206377631.547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-47677206377631.547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-198655026573.46478</v>
      </c>
      <c r="L4681" s="444">
        <f t="shared" ca="1" si="192"/>
        <v>-47875861404205.008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-47875861404205.008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-199482755850.85419</v>
      </c>
      <c r="L4682" s="444">
        <f t="shared" ca="1" si="192"/>
        <v>-48075344160055.859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-48075344160055.859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-200313934000.23276</v>
      </c>
      <c r="L4683" s="444">
        <f t="shared" ca="1" si="192"/>
        <v>-48275658094056.094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-48275658094056.094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-201148575391.90039</v>
      </c>
      <c r="L4684" s="444">
        <f t="shared" ca="1" si="192"/>
        <v>-48476806669447.992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-48476806669447.992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-201986694456.03329</v>
      </c>
      <c r="L4685" s="444">
        <f t="shared" ca="1" si="192"/>
        <v>-48678793363904.023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-48678793363904.023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-202828305682.93344</v>
      </c>
      <c r="L4686" s="444">
        <f t="shared" ca="1" si="192"/>
        <v>-48881621669586.953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-48881621669586.953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-203673423623.27896</v>
      </c>
      <c r="L4687" s="444">
        <f t="shared" ca="1" si="192"/>
        <v>-49085295093210.234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-49085295093210.234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-204522062888.37598</v>
      </c>
      <c r="L4688" s="444">
        <f t="shared" ca="1" si="192"/>
        <v>-49289817156098.609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-49289817156098.609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-205374238150.41086</v>
      </c>
      <c r="L4689" s="444">
        <f t="shared" ca="1" si="192"/>
        <v>-49495191394249.023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-49495191394249.023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-206229964142.70425</v>
      </c>
      <c r="L4690" s="444">
        <f t="shared" ca="1" si="192"/>
        <v>-49701421358391.727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-49701421358391.727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-207089255659.96552</v>
      </c>
      <c r="L4691" s="444">
        <f t="shared" ca="1" si="192"/>
        <v>-49908510614051.695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-49908510614051.695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-207952127558.54874</v>
      </c>
      <c r="L4692" s="444">
        <f t="shared" ca="1" si="192"/>
        <v>-50116462741610.242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-50116462741610.242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-208818594756.70935</v>
      </c>
      <c r="L4693" s="444">
        <f t="shared" ca="1" si="192"/>
        <v>-50325281336366.953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-50325281336366.953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-209688672234.8623</v>
      </c>
      <c r="L4694" s="444">
        <f t="shared" ca="1" si="192"/>
        <v>-50534970008601.813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-50534970008601.813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-210562375035.84088</v>
      </c>
      <c r="L4695" s="444">
        <f t="shared" ca="1" si="192"/>
        <v>-50745532383637.656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-50745532383637.656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-211439718265.15689</v>
      </c>
      <c r="L4696" s="444">
        <f t="shared" ca="1" si="192"/>
        <v>-50956972101902.813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-50956972101902.813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-212320717091.26172</v>
      </c>
      <c r="L4697" s="444">
        <f t="shared" ca="1" si="192"/>
        <v>-51169292818994.078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-51169292818994.078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-213205386745.80865</v>
      </c>
      <c r="L4698" s="444">
        <f t="shared" ca="1" si="192"/>
        <v>-51382498205739.891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-51382498205739.891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-214093742523.9162</v>
      </c>
      <c r="L4699" s="444">
        <f t="shared" ca="1" si="192"/>
        <v>-51596591948263.805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-51596591948263.805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-214985799784.43253</v>
      </c>
      <c r="L4700" s="444">
        <f t="shared" ca="1" si="192"/>
        <v>-51811577748048.234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-51811577748048.234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-215881573950.20099</v>
      </c>
      <c r="L4701" s="444">
        <f t="shared" ca="1" si="192"/>
        <v>-52027459321998.438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-52027459321998.438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-216781080508.32681</v>
      </c>
      <c r="L4702" s="444">
        <f t="shared" ca="1" si="192"/>
        <v>-52244240402506.766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-52244240402506.766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-217684335010.44485</v>
      </c>
      <c r="L4703" s="444">
        <f t="shared" ca="1" si="192"/>
        <v>-52461924737517.211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-52461924737517.211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-218591353072.98837</v>
      </c>
      <c r="L4704" s="444">
        <f t="shared" ca="1" si="192"/>
        <v>-52680516090590.203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-52680516090590.203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-219502150377.45917</v>
      </c>
      <c r="L4705" s="444">
        <f t="shared" ca="1" si="192"/>
        <v>-52900018240967.664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-52900018240967.664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-220416742670.69861</v>
      </c>
      <c r="L4706" s="444">
        <f t="shared" ca="1" si="192"/>
        <v>-53120434983638.359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-53120434983638.359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-221335145765.15982</v>
      </c>
      <c r="L4707" s="444">
        <f t="shared" ca="1" si="192"/>
        <v>-53341770129403.516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-53341770129403.516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-222257375539.1813</v>
      </c>
      <c r="L4708" s="444">
        <f t="shared" ca="1" si="192"/>
        <v>-53564027504942.695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-53564027504942.695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-223183447937.26123</v>
      </c>
      <c r="L4709" s="444">
        <f t="shared" ca="1" si="192"/>
        <v>-53787210952879.953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-53787210952879.953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-224113378970.33313</v>
      </c>
      <c r="L4710" s="444">
        <f t="shared" ca="1" si="192"/>
        <v>-54011324331850.289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-54011324331850.289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-225047184716.04288</v>
      </c>
      <c r="L4711" s="444">
        <f t="shared" ca="1" si="192"/>
        <v>-54236371516566.328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-54236371516566.328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-225984881319.02637</v>
      </c>
      <c r="L4712" s="444">
        <f t="shared" ca="1" si="192"/>
        <v>-54462356397885.352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-54462356397885.352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-226926484991.18896</v>
      </c>
      <c r="L4713" s="444">
        <f t="shared" ca="1" si="192"/>
        <v>-54689282882876.539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-54689282882876.539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-227872012011.98557</v>
      </c>
      <c r="L4714" s="444">
        <f t="shared" ca="1" si="192"/>
        <v>-54917154894888.523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-54917154894888.523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-228821478728.70218</v>
      </c>
      <c r="L4715" s="444">
        <f t="shared" ca="1" si="192"/>
        <v>-55145976373617.227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-55145976373617.227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-229774901556.73843</v>
      </c>
      <c r="L4716" s="444">
        <f t="shared" ca="1" si="192"/>
        <v>-55375751275173.969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-55375751275173.969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-230732296979.89154</v>
      </c>
      <c r="L4717" s="444">
        <f t="shared" ca="1" si="192"/>
        <v>-55606483572153.859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-55606483572153.859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-231693681550.64108</v>
      </c>
      <c r="L4718" s="444">
        <f t="shared" ca="1" si="192"/>
        <v>-55838177253704.5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-55838177253704.5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-232659071890.43542</v>
      </c>
      <c r="L4719" s="444">
        <f t="shared" ca="1" si="192"/>
        <v>-56070836325594.938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-56070836325594.938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-233628484689.97891</v>
      </c>
      <c r="L4720" s="444">
        <f t="shared" ca="1" si="192"/>
        <v>-56304464810284.914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-56304464810284.914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-234601936709.52048</v>
      </c>
      <c r="L4721" s="444">
        <f t="shared" ca="1" si="192"/>
        <v>-56539066746994.438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-56539066746994.438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-235579444779.14352</v>
      </c>
      <c r="L4722" s="444">
        <f t="shared" ca="1" si="192"/>
        <v>-56774646191773.578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-56774646191773.578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-236561025799.05655</v>
      </c>
      <c r="L4723" s="444">
        <f t="shared" ca="1" si="192"/>
        <v>-57011207217572.633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-57011207217572.633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-237546696739.88596</v>
      </c>
      <c r="L4724" s="444">
        <f t="shared" ca="1" si="192"/>
        <v>-57248753914312.516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-57248753914312.516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-238536474642.96881</v>
      </c>
      <c r="L4725" s="444">
        <f t="shared" ca="1" si="192"/>
        <v>-57487290388955.484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-57487290388955.484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-239530376620.64786</v>
      </c>
      <c r="L4726" s="444">
        <f t="shared" ca="1" si="192"/>
        <v>-57726820765576.133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-57726820765576.133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-240528419856.56723</v>
      </c>
      <c r="L4727" s="444">
        <f t="shared" ca="1" si="192"/>
        <v>-57967349185432.703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-57967349185432.703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-241530621605.9696</v>
      </c>
      <c r="L4728" s="444">
        <f t="shared" ca="1" si="192"/>
        <v>-58208879807038.672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-58208879807038.672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-242536999195.99448</v>
      </c>
      <c r="L4729" s="444">
        <f t="shared" ca="1" si="192"/>
        <v>-58451416806234.664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-58451416806234.664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-243547570025.97775</v>
      </c>
      <c r="L4730" s="444">
        <f t="shared" ca="1" si="192"/>
        <v>-58694964376260.641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-58694964376260.641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-244562351567.75262</v>
      </c>
      <c r="L4731" s="444">
        <f t="shared" ca="1" si="192"/>
        <v>-58939526727828.391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-58939526727828.391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-245581361365.95163</v>
      </c>
      <c r="L4732" s="444">
        <f t="shared" ca="1" si="192"/>
        <v>-59185108089194.344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-59185108089194.344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-246604617038.30975</v>
      </c>
      <c r="L4733" s="444">
        <f t="shared" ca="1" si="192"/>
        <v>-59431712706232.656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-59431712706232.656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-247632136275.96939</v>
      </c>
      <c r="L4734" s="444">
        <f t="shared" ca="1" si="192"/>
        <v>-59679344842508.625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-59679344842508.625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-248663936843.78598</v>
      </c>
      <c r="L4735" s="444">
        <f t="shared" ca="1" si="192"/>
        <v>-59928008779352.414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-59928008779352.414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-249700036580.6351</v>
      </c>
      <c r="L4736" s="444">
        <f t="shared" ca="1" si="192"/>
        <v>-60177708815933.047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-60177708815933.047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-250740453399.72098</v>
      </c>
      <c r="L4737" s="444">
        <f t="shared" ca="1" si="192"/>
        <v>-60428449269332.766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-60428449269332.766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-251785205288.88651</v>
      </c>
      <c r="L4738" s="444">
        <f t="shared" ca="1" si="192"/>
        <v>-60680234474621.648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-60680234474621.648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-252834310310.92355</v>
      </c>
      <c r="L4739" s="444">
        <f t="shared" ca="1" si="192"/>
        <v>-60933068784932.57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-60933068784932.57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-253887786603.88571</v>
      </c>
      <c r="L4740" s="444">
        <f t="shared" ca="1" si="192"/>
        <v>-61186956571536.453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-61186956571536.453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-254945652381.40192</v>
      </c>
      <c r="L4741" s="444">
        <f t="shared" ca="1" si="192"/>
        <v>-61441902223917.852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-61441902223917.852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-256007925932.991</v>
      </c>
      <c r="L4742" s="444">
        <f t="shared" ca="1" si="192"/>
        <v>-61697910149850.844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-61697910149850.844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-257074625624.37851</v>
      </c>
      <c r="L4743" s="444">
        <f t="shared" ca="1" si="192"/>
        <v>-61954984775475.219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-61954984775475.219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-258145769897.81342</v>
      </c>
      <c r="L4744" s="444">
        <f t="shared" ca="1" si="192"/>
        <v>-62213130545373.031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-62213130545373.031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-259221377272.38763</v>
      </c>
      <c r="L4745" s="444">
        <f t="shared" ca="1" si="192"/>
        <v>-62472351922645.422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-62472351922645.422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-260301466344.35593</v>
      </c>
      <c r="L4746" s="444">
        <f t="shared" ca="1" si="192"/>
        <v>-62732653388989.781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-62732653388989.781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-261386055787.45743</v>
      </c>
      <c r="L4747" s="444">
        <f t="shared" ca="1" si="192"/>
        <v>-62994039444777.242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-62994039444777.242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-262475164353.23849</v>
      </c>
      <c r="L4748" s="444">
        <f t="shared" ca="1" si="192"/>
        <v>-63256514609130.484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-63256514609130.484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-263568810871.37701</v>
      </c>
      <c r="L4749" s="444">
        <f t="shared" ca="1" si="192"/>
        <v>-63520083420001.859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-63520083420001.859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-264667014250.00775</v>
      </c>
      <c r="L4750" s="444">
        <f t="shared" ca="1" si="192"/>
        <v>-63784750434251.867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-63784750434251.867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-265769793476.04944</v>
      </c>
      <c r="L4751" s="444">
        <f t="shared" ca="1" si="192"/>
        <v>-64050520227727.914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-64050520227727.914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-266877167615.53293</v>
      </c>
      <c r="L4752" s="444">
        <f t="shared" ca="1" si="192"/>
        <v>-64317397395343.445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-64317397395343.445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-267989155813.931</v>
      </c>
      <c r="L4753" s="444">
        <f t="shared" ca="1" si="192"/>
        <v>-64585386551157.375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-64585386551157.375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-269105777296.48904</v>
      </c>
      <c r="L4754" s="444">
        <f t="shared" ca="1" si="192"/>
        <v>-64854492328453.867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-64854492328453.867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-270227051368.55777</v>
      </c>
      <c r="L4755" s="444">
        <f t="shared" ca="1" si="192"/>
        <v>-65124719379822.422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-65124719379822.422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-271352997415.92676</v>
      </c>
      <c r="L4756" s="444">
        <f t="shared" ca="1" si="192"/>
        <v>-65396072377238.352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-65396072377238.352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-272483634905.15979</v>
      </c>
      <c r="L4757" s="444">
        <f t="shared" ca="1" si="192"/>
        <v>-65668556012143.508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-65668556012143.508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-273618983383.9313</v>
      </c>
      <c r="L4758" s="444">
        <f t="shared" ca="1" si="192"/>
        <v>-65942174995527.438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-65942174995527.438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-274759062481.36435</v>
      </c>
      <c r="L4759" s="444">
        <f t="shared" ca="1" si="192"/>
        <v>-66216934058008.805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-66216934058008.805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-275903891908.37</v>
      </c>
      <c r="L4760" s="444">
        <f t="shared" ca="1" si="192"/>
        <v>-66492837949917.172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-66492837949917.172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-277053491457.98822</v>
      </c>
      <c r="L4761" s="444">
        <f t="shared" ca="1" si="192"/>
        <v>-66769891441375.156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-66769891441375.156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-278207881005.7298</v>
      </c>
      <c r="L4762" s="444">
        <f t="shared" ca="1" si="192"/>
        <v>-67048099322380.883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-67048099322380.883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-279367080509.92029</v>
      </c>
      <c r="L4763" s="444">
        <f t="shared" ca="1" si="192"/>
        <v>-67327466402890.805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-67327466402890.805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-280531110012.04504</v>
      </c>
      <c r="L4764" s="444">
        <f t="shared" ca="1" si="192"/>
        <v>-67607997512902.852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-67607997512902.852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-281699989637.09515</v>
      </c>
      <c r="L4765" s="444">
        <f t="shared" ca="1" si="192"/>
        <v>-67889697502539.945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-67889697502539.945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-282873739593.91638</v>
      </c>
      <c r="L4766" s="444">
        <f t="shared" ca="1" si="192"/>
        <v>-68172571242133.859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-68172571242133.859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-284052380175.55774</v>
      </c>
      <c r="L4767" s="444">
        <f t="shared" ca="1" si="192"/>
        <v>-68456623622309.414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-68456623622309.414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-285235931759.62256</v>
      </c>
      <c r="L4768" s="444">
        <f t="shared" ca="1" si="192"/>
        <v>-68741859554069.039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-68741859554069.039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-286424414808.62097</v>
      </c>
      <c r="L4769" s="444">
        <f t="shared" ca="1" si="192"/>
        <v>-69028283968877.656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-69028283968877.656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-287617849870.32355</v>
      </c>
      <c r="L4770" s="444">
        <f t="shared" ca="1" si="192"/>
        <v>-69315901818747.977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-69315901818747.977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-288816257578.11658</v>
      </c>
      <c r="L4771" s="444">
        <f t="shared" ca="1" si="192"/>
        <v>-69604718076326.094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-69604718076326.094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-290019658651.3587</v>
      </c>
      <c r="L4772" s="444">
        <f t="shared" ca="1" si="192"/>
        <v>-69894737734977.453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-69894737734977.453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-291228073895.73938</v>
      </c>
      <c r="L4773" s="444">
        <f t="shared" ca="1" si="192"/>
        <v>-70185965808873.195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-70185965808873.195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-292441524203.63831</v>
      </c>
      <c r="L4774" s="444">
        <f t="shared" ca="1" si="192"/>
        <v>-70478407333076.828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-70478407333076.828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-293660030554.48676</v>
      </c>
      <c r="L4775" s="444">
        <f t="shared" ca="1" si="192"/>
        <v>-70772067363631.313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-70772067363631.313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-294883614015.13049</v>
      </c>
      <c r="L4776" s="444">
        <f t="shared" ca="1" si="192"/>
        <v>-71066950977646.438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-71066950977646.438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-296112295740.19348</v>
      </c>
      <c r="L4777" s="444">
        <f t="shared" ca="1" si="192"/>
        <v>-71363063273386.625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-71363063273386.625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-297346096972.44427</v>
      </c>
      <c r="L4778" s="444">
        <f t="shared" ca="1" si="192"/>
        <v>-71660409370359.063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-71660409370359.063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-298585039043.16278</v>
      </c>
      <c r="L4779" s="444">
        <f t="shared" ca="1" si="192"/>
        <v>-71958994409402.219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-71958994409402.219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-299829143372.50922</v>
      </c>
      <c r="L4780" s="444">
        <f t="shared" ca="1" si="192"/>
        <v>-72258823552774.734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-72258823552774.734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-301078431469.89471</v>
      </c>
      <c r="L4781" s="444">
        <f t="shared" ca="1" si="192"/>
        <v>-72559901984244.625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-72559901984244.625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-302332924934.3526</v>
      </c>
      <c r="L4782" s="444">
        <f t="shared" ca="1" si="192"/>
        <v>-72862234909178.984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-72862234909178.984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-303592645454.91241</v>
      </c>
      <c r="L4783" s="444">
        <f t="shared" ca="1" si="192"/>
        <v>-73165827554633.891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-73165827554633.891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-304857614810.97455</v>
      </c>
      <c r="L4784" s="444">
        <f t="shared" ca="1" si="192"/>
        <v>-73470685169444.859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-73470685169444.859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-306127854872.68689</v>
      </c>
      <c r="L4785" s="444">
        <f t="shared" ca="1" si="192"/>
        <v>-73776813024317.547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-73776813024317.547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-307403387601.32312</v>
      </c>
      <c r="L4786" s="444">
        <f t="shared" ca="1" si="192"/>
        <v>-74084216411918.875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-74084216411918.875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-308684235049.66199</v>
      </c>
      <c r="L4787" s="444">
        <f t="shared" ca="1" si="192"/>
        <v>-74392900646968.531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-74392900646968.531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-309970419362.3689</v>
      </c>
      <c r="L4788" s="444">
        <f t="shared" ca="1" si="192"/>
        <v>-74702871066330.906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-74702871066330.906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-311261962776.37878</v>
      </c>
      <c r="L4789" s="444">
        <f t="shared" ca="1" si="192"/>
        <v>-75014133029107.281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-75014133029107.281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-312558887621.28033</v>
      </c>
      <c r="L4790" s="444">
        <f t="shared" ca="1" si="192"/>
        <v>-75326691916728.563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-75326691916728.563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-313861216319.70233</v>
      </c>
      <c r="L4791" s="444">
        <f t="shared" ca="1" si="192"/>
        <v>-75640553133048.266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-75640553133048.266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-315168971387.70111</v>
      </c>
      <c r="L4792" s="444">
        <f t="shared" ca="1" si="192"/>
        <v>-75955722104435.969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-75955722104435.969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-316482175435.14984</v>
      </c>
      <c r="L4793" s="444">
        <f t="shared" ca="1" si="192"/>
        <v>-76272204279871.125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-76272204279871.125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-317800851166.1297</v>
      </c>
      <c r="L4794" s="444">
        <f t="shared" ca="1" si="192"/>
        <v>-76590005131037.25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-76590005131037.25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-319125021379.3219</v>
      </c>
      <c r="L4795" s="444">
        <f t="shared" ca="1" si="192"/>
        <v>-76909130152416.578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-76909130152416.578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-320454708968.4024</v>
      </c>
      <c r="L4796" s="444">
        <f t="shared" ca="1" si="192"/>
        <v>-77229584861384.984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-77229584861384.984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-321789936922.43744</v>
      </c>
      <c r="L4797" s="444">
        <f t="shared" ca="1" si="192"/>
        <v>-77551374798307.422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-77551374798307.422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-323130728326.28094</v>
      </c>
      <c r="L4798" s="444">
        <f t="shared" ca="1" si="192"/>
        <v>-77874505526633.703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-77874505526633.703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-324477106360.97375</v>
      </c>
      <c r="L4799" s="444">
        <f t="shared" ca="1" si="192"/>
        <v>-78198982632994.672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-78198982632994.672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-325829094304.14447</v>
      </c>
      <c r="L4800" s="444">
        <f t="shared" ca="1" si="192"/>
        <v>-78524811727298.813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-78524811727298.813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-327186715530.41174</v>
      </c>
      <c r="L4801" s="444">
        <f t="shared" ca="1" si="192"/>
        <v>-78851998442829.219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-78851998442829.219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-328549993511.78839</v>
      </c>
      <c r="L4802" s="444">
        <f t="shared" ca="1" si="192"/>
        <v>-79180548436341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-79180548436341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-329918951818.08752</v>
      </c>
      <c r="L4803" s="444">
        <f t="shared" ca="1" si="192"/>
        <v>-79510467388159.094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-79510467388159.094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-331293614117.32953</v>
      </c>
      <c r="L4804" s="444">
        <f t="shared" ca="1" si="192"/>
        <v>-79841761002276.422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-79841761002276.422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-332674004176.15173</v>
      </c>
      <c r="L4805" s="444">
        <f t="shared" ca="1" si="192"/>
        <v>-80174435006452.578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-80174435006452.578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-334060145860.21906</v>
      </c>
      <c r="L4806" s="444">
        <f t="shared" ca="1" si="192"/>
        <v>-80508495152312.797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-80508495152312.797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-335452063134.63666</v>
      </c>
      <c r="L4807" s="444">
        <f t="shared" ca="1" si="192"/>
        <v>-80843947215447.438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-80843947215447.438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-336849780064.36432</v>
      </c>
      <c r="L4808" s="444">
        <f t="shared" ca="1" si="192"/>
        <v>-81180796995511.797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-81180796995511.797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-338253320814.63251</v>
      </c>
      <c r="L4809" s="444">
        <f t="shared" ca="1" si="192"/>
        <v>-81519050316326.422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-81519050316326.422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-339662709651.36011</v>
      </c>
      <c r="L4810" s="444">
        <f t="shared" ca="1" si="192"/>
        <v>-81858713025977.781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-81858713025977.781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-341077970941.5741</v>
      </c>
      <c r="L4811" s="444">
        <f t="shared" ca="1" si="192"/>
        <v>-82199790996919.359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-82199790996919.359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-342499129153.83069</v>
      </c>
      <c r="L4812" s="444">
        <f t="shared" ca="1" si="192"/>
        <v>-82542290126073.188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-82542290126073.188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-343926208858.63831</v>
      </c>
      <c r="L4813" s="444">
        <f t="shared" ca="1" si="192"/>
        <v>-82886216334931.828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-82886216334931.828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-345359234728.88263</v>
      </c>
      <c r="L4814" s="444">
        <f t="shared" ca="1" si="192"/>
        <v>-83231575569660.703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-83231575569660.703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-346798231540.25293</v>
      </c>
      <c r="L4815" s="444">
        <f t="shared" ca="1" si="192"/>
        <v>-83578373801200.953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-83578373801200.953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-348243224171.67065</v>
      </c>
      <c r="L4816" s="444">
        <f t="shared" ca="1" si="192"/>
        <v>-83926617025372.625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-83926617025372.625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-349694237605.71924</v>
      </c>
      <c r="L4817" s="444">
        <f t="shared" ca="1" si="192"/>
        <v>-84276311262978.344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-84276311262978.344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-351151296929.07642</v>
      </c>
      <c r="L4818" s="444">
        <f t="shared" ca="1" si="192"/>
        <v>-84627462559907.422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-84627462559907.422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-352614427332.94757</v>
      </c>
      <c r="L4819" s="444">
        <f t="shared" ca="1" si="192"/>
        <v>-84980076987240.375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-84980076987240.375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-354083654113.50159</v>
      </c>
      <c r="L4820" s="444">
        <f t="shared" ca="1" si="192"/>
        <v>-85334160641353.875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-85334160641353.875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-355559002672.3078</v>
      </c>
      <c r="L4821" s="444">
        <f t="shared" ca="1" si="192"/>
        <v>-85689719644026.188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-85689719644026.188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-357040498516.77576</v>
      </c>
      <c r="L4822" s="444">
        <f t="shared" ca="1" si="192"/>
        <v>-86046760142542.969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-86046760142542.969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-358528167260.5957</v>
      </c>
      <c r="L4823" s="444">
        <f t="shared" ca="1" si="192"/>
        <v>-86405288309803.563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-86405288309803.563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-360022034624.18152</v>
      </c>
      <c r="L4824" s="444">
        <f t="shared" ca="1" si="192"/>
        <v>-86765310344427.75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-86765310344427.75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-361522126435.1156</v>
      </c>
      <c r="L4825" s="444">
        <f t="shared" ca="1" si="192"/>
        <v>-87126832470862.859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-87126832470862.859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-363028468628.59521</v>
      </c>
      <c r="L4826" s="444">
        <f t="shared" ca="1" si="192"/>
        <v>-87489860939491.453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-87489860939491.453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-364541087247.88104</v>
      </c>
      <c r="L4827" s="444">
        <f t="shared" ca="1" si="192"/>
        <v>-87854402026739.328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-87854402026739.328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-366060008444.74719</v>
      </c>
      <c r="L4828" s="444">
        <f t="shared" ca="1" si="192"/>
        <v>-88220462035184.078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-88220462035184.078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-367585258479.93365</v>
      </c>
      <c r="L4829" s="444">
        <f t="shared" ca="1" si="192"/>
        <v>-88588047293664.016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-88588047293664.016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-369116863723.60004</v>
      </c>
      <c r="L4830" s="444">
        <f t="shared" ca="1" si="192"/>
        <v>-88957164157387.609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-88957164157387.609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-370654850655.78168</v>
      </c>
      <c r="L4831" s="444">
        <f t="shared" ca="1" si="192"/>
        <v>-89327819008043.391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-89327819008043.391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-372199245866.84747</v>
      </c>
      <c r="L4832" s="444">
        <f t="shared" ca="1" si="192"/>
        <v>-89700018253910.234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-89700018253910.234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-373750076057.95929</v>
      </c>
      <c r="L4833" s="444">
        <f t="shared" ca="1" si="192"/>
        <v>-90073768329968.188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-90073768329968.188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-375307368041.53412</v>
      </c>
      <c r="L4834" s="444">
        <f t="shared" ca="1" si="192"/>
        <v>-90449075698009.719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-90449075698009.719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-376871148741.70715</v>
      </c>
      <c r="L4835" s="444">
        <f t="shared" ca="1" si="192"/>
        <v>-90825946846751.422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-90825946846751.422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-378441445194.79761</v>
      </c>
      <c r="L4836" s="444">
        <f t="shared" ca="1" si="192"/>
        <v>-91204388291946.219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-91204388291946.219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-380018284549.77588</v>
      </c>
      <c r="L4837" s="444">
        <f t="shared" ca="1" si="192"/>
        <v>-91584406576496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-91584406576496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-381601694068.73334</v>
      </c>
      <c r="L4838" s="444">
        <f t="shared" ca="1" si="192"/>
        <v>-91966008270564.734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-91966008270564.734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-383191701127.35303</v>
      </c>
      <c r="L4839" s="444">
        <f t="shared" ca="1" si="192"/>
        <v>-92349199971692.094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-92349199971692.094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-384788333215.38373</v>
      </c>
      <c r="L4840" s="444">
        <f t="shared" ca="1" si="192"/>
        <v>-92733988304907.484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-92733988304907.484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-386391617937.1145</v>
      </c>
      <c r="L4841" s="444">
        <f t="shared" ca="1" si="192"/>
        <v>-93120379922844.594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-93120379922844.594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-388001583011.85248</v>
      </c>
      <c r="L4842" s="444">
        <f t="shared" ca="1" si="192"/>
        <v>-93508381505856.453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-93508381505856.453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-389618256274.40186</v>
      </c>
      <c r="L4843" s="444">
        <f t="shared" ca="1" si="192"/>
        <v>-93897999762130.859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-93897999762130.859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-391241665675.54523</v>
      </c>
      <c r="L4844" s="444">
        <f t="shared" ca="1" si="192"/>
        <v>-94289241427806.406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-94289241427806.406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-392871839282.52667</v>
      </c>
      <c r="L4845" s="444">
        <f t="shared" ca="1" si="192"/>
        <v>-94682113267088.938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-94682113267088.938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-394508805279.53723</v>
      </c>
      <c r="L4846" s="444">
        <f t="shared" ca="1" si="192"/>
        <v>-95076622072368.469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-95076622072368.469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-396152591968.20197</v>
      </c>
      <c r="L4847" s="444">
        <f t="shared" ca="1" si="192"/>
        <v>-95472774664336.672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-95472774664336.672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-397803227768.06946</v>
      </c>
      <c r="L4848" s="444">
        <f t="shared" ca="1" si="192"/>
        <v>-95870577892104.734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-95870577892104.734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-399460741217.10303</v>
      </c>
      <c r="L4849" s="444">
        <f t="shared" ca="1" si="192"/>
        <v>-96270038633321.844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-96270038633321.844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-401125160972.17432</v>
      </c>
      <c r="L4850" s="444">
        <f t="shared" ca="1" si="192"/>
        <v>-96671163794294.016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-96671163794294.016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-402796515809.55841</v>
      </c>
      <c r="L4851" s="444">
        <f t="shared" ca="1" si="192"/>
        <v>-97073960310103.578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-97073960310103.578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-404474834625.43158</v>
      </c>
      <c r="L4852" s="444">
        <f t="shared" ca="1" si="192"/>
        <v>-97478435144729.016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-97478435144729.016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-406160146436.37091</v>
      </c>
      <c r="L4853" s="444">
        <f t="shared" ref="L4853:L5107" ca="1" si="197">I4853-J4853+K4853</f>
        <v>-97884595291165.391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-97884595291165.391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-407852480379.85577</v>
      </c>
      <c r="L4854" s="444">
        <f t="shared" ca="1" si="197"/>
        <v>-98292447771545.25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-98292447771545.25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-409551865714.77185</v>
      </c>
      <c r="L4855" s="444">
        <f t="shared" ca="1" si="197"/>
        <v>-98701999637260.016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-98701999637260.016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-411258331821.91675</v>
      </c>
      <c r="L4856" s="444">
        <f t="shared" ca="1" si="197"/>
        <v>-99113257969081.938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-99113257969081.938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-412971908204.50806</v>
      </c>
      <c r="L4857" s="444">
        <f t="shared" ca="1" si="197"/>
        <v>-99526229877286.453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-99526229877286.453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-414692624488.69354</v>
      </c>
      <c r="L4858" s="444">
        <f t="shared" ca="1" si="197"/>
        <v>-99940922501775.141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-99940922501775.141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-416420510424.06311</v>
      </c>
      <c r="L4859" s="444">
        <f t="shared" ca="1" si="197"/>
        <v>-100357343012199.2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-100357343012199.2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-418155595884.16333</v>
      </c>
      <c r="L4860" s="444">
        <f t="shared" ca="1" si="197"/>
        <v>-100775498608083.36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-100775498608083.36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-419897910867.01398</v>
      </c>
      <c r="L4861" s="444">
        <f t="shared" ca="1" si="197"/>
        <v>-101195396518950.38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-101195396518950.38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-421647485495.62659</v>
      </c>
      <c r="L4862" s="444">
        <f t="shared" ca="1" si="197"/>
        <v>-101617044004446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-101617044004446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-423404350018.52502</v>
      </c>
      <c r="L4863" s="444">
        <f t="shared" ca="1" si="197"/>
        <v>-102040448354464.53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-102040448354464.53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-425168534810.26886</v>
      </c>
      <c r="L4864" s="444">
        <f t="shared" ca="1" si="197"/>
        <v>-102465616889274.8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-102465616889274.8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-426940070371.97833</v>
      </c>
      <c r="L4865" s="444">
        <f t="shared" ca="1" si="197"/>
        <v>-102892556959646.78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-102892556959646.78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-428718987331.86157</v>
      </c>
      <c r="L4866" s="444">
        <f t="shared" ca="1" si="197"/>
        <v>-103321275946978.64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-103321275946978.64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-430505316445.74432</v>
      </c>
      <c r="L4867" s="444">
        <f t="shared" ca="1" si="197"/>
        <v>-103751781263424.39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-103751781263424.39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-432299088597.60162</v>
      </c>
      <c r="L4868" s="444">
        <f t="shared" ca="1" si="197"/>
        <v>-104184080352022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-104184080352022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-434100334800.09167</v>
      </c>
      <c r="L4869" s="444">
        <f t="shared" ca="1" si="197"/>
        <v>-104618180686822.09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-104618180686822.09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-435909086195.09204</v>
      </c>
      <c r="L4870" s="444">
        <f t="shared" ca="1" si="197"/>
        <v>-105054089773017.19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-105054089773017.19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-437725374054.23828</v>
      </c>
      <c r="L4871" s="444">
        <f t="shared" ca="1" si="197"/>
        <v>-105491815147071.42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-105491815147071.42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-439549229779.46423</v>
      </c>
      <c r="L4872" s="444">
        <f t="shared" ca="1" si="197"/>
        <v>-105931364376850.89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-105931364376850.89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-441380684903.54535</v>
      </c>
      <c r="L4873" s="444">
        <f t="shared" ca="1" si="197"/>
        <v>-106372745061754.44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-106372745061754.44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-443219771090.64349</v>
      </c>
      <c r="L4874" s="444">
        <f t="shared" ca="1" si="197"/>
        <v>-106815964832845.08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-106815964832845.08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-445066520136.85449</v>
      </c>
      <c r="L4875" s="444">
        <f t="shared" ca="1" si="197"/>
        <v>-107261031352981.94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-107261031352981.94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-446920963970.75806</v>
      </c>
      <c r="L4876" s="444">
        <f t="shared" ca="1" si="197"/>
        <v>-107707952316952.7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-107707952316952.7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-448783134653.9696</v>
      </c>
      <c r="L4877" s="444">
        <f t="shared" ca="1" si="197"/>
        <v>-108156735451606.67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-108156735451606.67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-450653064381.69446</v>
      </c>
      <c r="L4878" s="444">
        <f t="shared" ca="1" si="197"/>
        <v>-108607388515988.36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-108607388515988.36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-452530785483.28485</v>
      </c>
      <c r="L4879" s="444">
        <f t="shared" ca="1" si="197"/>
        <v>-109059919301471.64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-109059919301471.64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-454416330422.79852</v>
      </c>
      <c r="L4880" s="444">
        <f t="shared" ca="1" si="197"/>
        <v>-109514335631894.44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-109514335631894.44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-456309731799.56012</v>
      </c>
      <c r="L4881" s="444">
        <f t="shared" ca="1" si="197"/>
        <v>-109970645363694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-109970645363694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-458211022348.72491</v>
      </c>
      <c r="L4882" s="444">
        <f t="shared" ca="1" si="197"/>
        <v>-110428856386042.72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-110428856386042.72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-460120234941.84467</v>
      </c>
      <c r="L4883" s="444">
        <f t="shared" ca="1" si="197"/>
        <v>-110888976620984.56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-110888976620984.56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-462037402587.43567</v>
      </c>
      <c r="L4884" s="444">
        <f t="shared" ca="1" si="197"/>
        <v>-111351014023572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-111351014023572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-463962558431.54999</v>
      </c>
      <c r="L4885" s="444">
        <f t="shared" ca="1" si="197"/>
        <v>-111814976582003.55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-111814976582003.55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-465895735758.34814</v>
      </c>
      <c r="L4886" s="444">
        <f t="shared" ca="1" si="197"/>
        <v>-112280872317761.89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-112280872317761.89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-467836967990.67456</v>
      </c>
      <c r="L4887" s="444">
        <f t="shared" ca="1" si="197"/>
        <v>-112748709285752.56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-112748709285752.56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-469786288690.63568</v>
      </c>
      <c r="L4888" s="444">
        <f t="shared" ca="1" si="197"/>
        <v>-113218495574443.2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-113218495574443.2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-471743731560.18005</v>
      </c>
      <c r="L4889" s="444">
        <f t="shared" ca="1" si="197"/>
        <v>-113690239306003.39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-113690239306003.39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-473709330441.68073</v>
      </c>
      <c r="L4890" s="444">
        <f t="shared" ca="1" si="197"/>
        <v>-114163948636445.08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-114163948636445.08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-475683119318.52118</v>
      </c>
      <c r="L4891" s="444">
        <f t="shared" ca="1" si="197"/>
        <v>-114639631755763.59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-114639631755763.59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-477665132315.68164</v>
      </c>
      <c r="L4892" s="444">
        <f t="shared" ca="1" si="197"/>
        <v>-115117296888079.28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-115117296888079.28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-479655403700.33032</v>
      </c>
      <c r="L4893" s="444">
        <f t="shared" ca="1" si="197"/>
        <v>-115596952291779.61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-115596952291779.61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-481653967882.41504</v>
      </c>
      <c r="L4894" s="444">
        <f t="shared" ca="1" si="197"/>
        <v>-116078606259662.03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-116078606259662.03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-483660859415.25854</v>
      </c>
      <c r="L4895" s="444">
        <f t="shared" ca="1" si="197"/>
        <v>-116562267119077.3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-116562267119077.3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-485676112996.1554</v>
      </c>
      <c r="L4896" s="444">
        <f t="shared" ca="1" si="197"/>
        <v>-117047943232073.45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-117047943232073.45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-487699763466.97272</v>
      </c>
      <c r="L4897" s="444">
        <f t="shared" ca="1" si="197"/>
        <v>-117535642995540.42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-117535642995540.42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-489731845814.75171</v>
      </c>
      <c r="L4898" s="444">
        <f t="shared" ca="1" si="197"/>
        <v>-118025374841355.17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-118025374841355.17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-491772395172.31323</v>
      </c>
      <c r="L4899" s="444">
        <f t="shared" ca="1" si="197"/>
        <v>-118517147236527.48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-118517147236527.48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-493821446818.8645</v>
      </c>
      <c r="L4900" s="444">
        <f t="shared" ca="1" si="197"/>
        <v>-119010968683346.34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-119010968683346.34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-495879036180.60974</v>
      </c>
      <c r="L4901" s="444">
        <f t="shared" ca="1" si="197"/>
        <v>-119506847719526.95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-119506847719526.95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-497945198831.3623</v>
      </c>
      <c r="L4902" s="444">
        <f t="shared" ca="1" si="197"/>
        <v>-120004792918358.31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-120004792918358.31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-500019970493.15967</v>
      </c>
      <c r="L4903" s="444">
        <f t="shared" ca="1" si="197"/>
        <v>-120504812888851.47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-120504812888851.47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-502103387036.8811</v>
      </c>
      <c r="L4904" s="444">
        <f t="shared" ca="1" si="197"/>
        <v>-121006916275888.34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-121006916275888.34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-504195484482.86804</v>
      </c>
      <c r="L4905" s="444">
        <f t="shared" ca="1" si="197"/>
        <v>-121511111760371.22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-121511111760371.22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-506296299001.54675</v>
      </c>
      <c r="L4906" s="444">
        <f t="shared" ca="1" si="197"/>
        <v>-122017408059372.77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-122017408059372.77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-508405866914.05316</v>
      </c>
      <c r="L4907" s="444">
        <f t="shared" ca="1" si="197"/>
        <v>-122525813926286.81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-122525813926286.81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-510524224692.86169</v>
      </c>
      <c r="L4908" s="444">
        <f t="shared" ca="1" si="197"/>
        <v>-123036338150979.67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-123036338150979.67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-512651408962.41522</v>
      </c>
      <c r="L4909" s="444">
        <f t="shared" ca="1" si="197"/>
        <v>-123548989559942.09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-123548989559942.09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-514787456499.75873</v>
      </c>
      <c r="L4910" s="444">
        <f t="shared" ca="1" si="197"/>
        <v>-124063777016441.86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-124063777016441.86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-516932404235.17438</v>
      </c>
      <c r="L4911" s="444">
        <f t="shared" ca="1" si="197"/>
        <v>-124580709420677.03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-124580709420677.03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-519086289252.82104</v>
      </c>
      <c r="L4912" s="444">
        <f t="shared" ca="1" si="197"/>
        <v>-125099795709929.86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-125099795709929.86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-521249148791.37439</v>
      </c>
      <c r="L4913" s="444">
        <f t="shared" ca="1" si="197"/>
        <v>-125621044858721.23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-125621044858721.23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-523421020244.67175</v>
      </c>
      <c r="L4914" s="444">
        <f t="shared" ca="1" si="197"/>
        <v>-126144465878965.91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-126144465878965.91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-525601941162.35791</v>
      </c>
      <c r="L4915" s="444">
        <f t="shared" ca="1" si="197"/>
        <v>-126670067820128.27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-126670067820128.27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-527791949250.53442</v>
      </c>
      <c r="L4916" s="444">
        <f t="shared" ca="1" si="197"/>
        <v>-127197859769378.8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-127197859769378.8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-529991082372.41162</v>
      </c>
      <c r="L4917" s="444">
        <f t="shared" ca="1" si="197"/>
        <v>-127727850851751.2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-127727850851751.2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-532199378548.96332</v>
      </c>
      <c r="L4918" s="444">
        <f t="shared" ca="1" si="197"/>
        <v>-128260050230300.17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-128260050230300.17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-534416875959.58411</v>
      </c>
      <c r="L4919" s="444">
        <f t="shared" ca="1" si="197"/>
        <v>-128794467106259.75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-128794467106259.75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-536643612942.74896</v>
      </c>
      <c r="L4920" s="444">
        <f t="shared" ca="1" si="197"/>
        <v>-129331110719202.5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-129331110719202.5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-538879627996.67706</v>
      </c>
      <c r="L4921" s="444">
        <f t="shared" ca="1" si="197"/>
        <v>-129869990347199.17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-129869990347199.17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-541124959779.99646</v>
      </c>
      <c r="L4922" s="444">
        <f t="shared" ca="1" si="197"/>
        <v>-130411115306979.17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-130411115306979.17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-543379647112.41321</v>
      </c>
      <c r="L4923" s="444">
        <f t="shared" ca="1" si="197"/>
        <v>-130954494954091.58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-130954494954091.58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-545643728975.38165</v>
      </c>
      <c r="L4924" s="444">
        <f t="shared" ca="1" si="197"/>
        <v>-131500138683066.95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-131500138683066.95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-547917244512.77899</v>
      </c>
      <c r="L4925" s="444">
        <f t="shared" ca="1" si="197"/>
        <v>-132048055927579.73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-132048055927579.73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-550200233031.58228</v>
      </c>
      <c r="L4926" s="444">
        <f t="shared" ca="1" si="197"/>
        <v>-132598256160611.31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-132598256160611.31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-552492734002.54712</v>
      </c>
      <c r="L4927" s="444">
        <f t="shared" ca="1" si="197"/>
        <v>-133150748894613.86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-133150748894613.86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-554794787060.89111</v>
      </c>
      <c r="L4928" s="444">
        <f t="shared" ca="1" si="197"/>
        <v>-133705543681674.75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-133705543681674.75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-557106432006.97803</v>
      </c>
      <c r="L4929" s="444">
        <f t="shared" ca="1" si="197"/>
        <v>-134262650113681.73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-134262650113681.73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-559427708807.0072</v>
      </c>
      <c r="L4930" s="444">
        <f t="shared" ca="1" si="197"/>
        <v>-134822077822488.73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-134822077822488.73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-561758657593.703</v>
      </c>
      <c r="L4931" s="444">
        <f t="shared" ca="1" si="197"/>
        <v>-135383836480082.44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-135383836480082.44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-564099318667.01013</v>
      </c>
      <c r="L4932" s="444">
        <f t="shared" ca="1" si="197"/>
        <v>-135947935798749.45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-135947935798749.45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-566449732494.78943</v>
      </c>
      <c r="L4933" s="444">
        <f t="shared" ca="1" si="197"/>
        <v>-136514385531244.25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-136514385531244.25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-568809939713.5177</v>
      </c>
      <c r="L4934" s="444">
        <f t="shared" ca="1" si="197"/>
        <v>-137083195470957.77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-137083195470957.77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-571179981128.9906</v>
      </c>
      <c r="L4935" s="444">
        <f t="shared" ca="1" si="197"/>
        <v>-137654375452086.75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-137654375452086.75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-573559897717.02808</v>
      </c>
      <c r="L4936" s="444">
        <f t="shared" ca="1" si="197"/>
        <v>-138227935349803.78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-138227935349803.78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-575949730624.18237</v>
      </c>
      <c r="L4937" s="444">
        <f t="shared" ca="1" si="197"/>
        <v>-138803885080427.97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-138803885080427.97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-578349521168.44983</v>
      </c>
      <c r="L4938" s="444">
        <f t="shared" ca="1" si="197"/>
        <v>-139382234601596.42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-139382234601596.42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-580759310839.98511</v>
      </c>
      <c r="L4939" s="444">
        <f t="shared" ca="1" si="197"/>
        <v>-139962993912436.41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-139962993912436.41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-583179141301.81836</v>
      </c>
      <c r="L4940" s="444">
        <f t="shared" ca="1" si="197"/>
        <v>-140546173053738.22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-140546173053738.22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-585609054390.57593</v>
      </c>
      <c r="L4941" s="444">
        <f t="shared" ca="1" si="197"/>
        <v>-141131782108128.78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-141131782108128.78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-588049092117.20325</v>
      </c>
      <c r="L4942" s="444">
        <f t="shared" ca="1" si="197"/>
        <v>-141719831200246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-141719831200246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-590499296667.69165</v>
      </c>
      <c r="L4943" s="444">
        <f t="shared" ca="1" si="197"/>
        <v>-142310330496913.69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-142310330496913.69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-592959710403.80701</v>
      </c>
      <c r="L4944" s="444">
        <f t="shared" ca="1" si="197"/>
        <v>-142903290207317.5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-142903290207317.5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-595430375863.82288</v>
      </c>
      <c r="L4945" s="444">
        <f t="shared" ca="1" si="197"/>
        <v>-143498720583181.31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-143498720583181.31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-597911335763.25549</v>
      </c>
      <c r="L4946" s="444">
        <f t="shared" ca="1" si="197"/>
        <v>-144096631918944.56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-144096631918944.56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-600402632995.60229</v>
      </c>
      <c r="L4947" s="444">
        <f t="shared" ca="1" si="197"/>
        <v>-144697034551940.16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-144697034551940.16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-602904310633.08398</v>
      </c>
      <c r="L4948" s="444">
        <f t="shared" ca="1" si="197"/>
        <v>-145299938862573.25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-145299938862573.25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-605416411927.38855</v>
      </c>
      <c r="L4949" s="444">
        <f t="shared" ca="1" si="197"/>
        <v>-145905355274500.63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-145905355274500.63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-607938980310.41931</v>
      </c>
      <c r="L4950" s="444">
        <f t="shared" ca="1" si="197"/>
        <v>-146513294254811.03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-146513294254811.03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-610472059395.0459</v>
      </c>
      <c r="L4951" s="444">
        <f t="shared" ca="1" si="197"/>
        <v>-147123766314206.06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-147123766314206.06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-613015692975.85864</v>
      </c>
      <c r="L4952" s="444">
        <f t="shared" ca="1" si="197"/>
        <v>-147736782007181.91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-147736782007181.91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-615569925029.92456</v>
      </c>
      <c r="L4953" s="444">
        <f t="shared" ca="1" si="197"/>
        <v>-148352351932211.84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-148352351932211.84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-618134799717.54932</v>
      </c>
      <c r="L4954" s="444">
        <f t="shared" ca="1" si="197"/>
        <v>-148970486731929.41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-148970486731929.41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-620710361383.03918</v>
      </c>
      <c r="L4955" s="444">
        <f t="shared" ca="1" si="197"/>
        <v>-149591197093312.44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-149591197093312.44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-623296654555.46851</v>
      </c>
      <c r="L4956" s="444">
        <f t="shared" ca="1" si="197"/>
        <v>-150214493747867.91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-150214493747867.91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-625893723949.44958</v>
      </c>
      <c r="L4957" s="444">
        <f t="shared" ca="1" si="197"/>
        <v>-150840387471817.34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-150840387471817.34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-628501614465.90564</v>
      </c>
      <c r="L4958" s="444">
        <f t="shared" ca="1" si="197"/>
        <v>-151468889086283.25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-151468889086283.25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-631120371192.84692</v>
      </c>
      <c r="L4959" s="444">
        <f t="shared" ca="1" si="197"/>
        <v>-152100009457476.09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-152100009457476.09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-633750039406.15039</v>
      </c>
      <c r="L4960" s="444">
        <f t="shared" ca="1" si="197"/>
        <v>-152733759496882.25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-152733759496882.25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-636390664570.34265</v>
      </c>
      <c r="L4961" s="444">
        <f t="shared" ca="1" si="197"/>
        <v>-153370150161452.59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-153370150161452.59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-639042292339.38574</v>
      </c>
      <c r="L4962" s="444">
        <f t="shared" ca="1" si="197"/>
        <v>-154009192453791.97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-154009192453791.97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-641704968557.46655</v>
      </c>
      <c r="L4963" s="444">
        <f t="shared" ca="1" si="197"/>
        <v>-154650897422349.44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-154650897422349.44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-644378739259.78931</v>
      </c>
      <c r="L4964" s="444">
        <f t="shared" ca="1" si="197"/>
        <v>-155295276161609.22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-155295276161609.22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-647063650673.3717</v>
      </c>
      <c r="L4965" s="444">
        <f t="shared" ca="1" si="197"/>
        <v>-155942339812282.59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-155942339812282.59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-649759749217.84412</v>
      </c>
      <c r="L4966" s="444">
        <f t="shared" ca="1" si="197"/>
        <v>-156592099561500.44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-156592099561500.44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-652467081506.25183</v>
      </c>
      <c r="L4967" s="444">
        <f t="shared" ca="1" si="197"/>
        <v>-157244566643006.69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-157244566643006.69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-655185694345.86121</v>
      </c>
      <c r="L4968" s="444">
        <f t="shared" ca="1" si="197"/>
        <v>-157899752337352.56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-157899752337352.56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-657915634738.96899</v>
      </c>
      <c r="L4969" s="444">
        <f t="shared" ca="1" si="197"/>
        <v>-158557667972091.53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-158557667972091.53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-660656949883.71472</v>
      </c>
      <c r="L4970" s="444">
        <f t="shared" ca="1" si="197"/>
        <v>-159218324921975.25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-159218324921975.25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-663409687174.89685</v>
      </c>
      <c r="L4971" s="444">
        <f t="shared" ca="1" si="197"/>
        <v>-159881734609150.16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-159881734609150.16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-666173894204.79236</v>
      </c>
      <c r="L4972" s="444">
        <f t="shared" ca="1" si="197"/>
        <v>-160547908503354.94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-160547908503354.94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-668949618763.97888</v>
      </c>
      <c r="L4973" s="444">
        <f t="shared" ca="1" si="197"/>
        <v>-161216858122118.91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-161216858122118.91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-671736908842.16211</v>
      </c>
      <c r="L4974" s="444">
        <f t="shared" ca="1" si="197"/>
        <v>-161888595030961.06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-161888595030961.06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-674535812629.00439</v>
      </c>
      <c r="L4975" s="444">
        <f t="shared" ca="1" si="197"/>
        <v>-162563130843590.06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-162563130843590.06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-677346378514.95862</v>
      </c>
      <c r="L4976" s="444">
        <f t="shared" ca="1" si="197"/>
        <v>-163240477222105.03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-163240477222105.03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-680168655092.10425</v>
      </c>
      <c r="L4977" s="444">
        <f t="shared" ca="1" si="197"/>
        <v>-163920645877197.13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-163920645877197.13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-683002691154.98804</v>
      </c>
      <c r="L4978" s="444">
        <f t="shared" ca="1" si="197"/>
        <v>-164603648568352.13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-164603648568352.13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-685848535701.46716</v>
      </c>
      <c r="L4979" s="444">
        <f t="shared" ca="1" si="197"/>
        <v>-165289497104053.59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-165289497104053.59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-688706237933.55664</v>
      </c>
      <c r="L4980" s="444">
        <f t="shared" ca="1" si="197"/>
        <v>-165978203341987.16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-165978203341987.16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-691575847258.27979</v>
      </c>
      <c r="L4981" s="444">
        <f t="shared" ca="1" si="197"/>
        <v>-166669779189245.44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-166669779189245.44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-694457413288.52271</v>
      </c>
      <c r="L4982" s="444">
        <f t="shared" ca="1" si="197"/>
        <v>-167364236602533.97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-167364236602533.97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-697350985843.89148</v>
      </c>
      <c r="L4983" s="444">
        <f t="shared" ca="1" si="197"/>
        <v>-168061587588377.88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-168061587588377.88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-700256614951.57446</v>
      </c>
      <c r="L4984" s="444">
        <f t="shared" ca="1" si="197"/>
        <v>-168761844203329.44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-168761844203329.44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-703174350847.20593</v>
      </c>
      <c r="L4985" s="444">
        <f t="shared" ca="1" si="197"/>
        <v>-169465018554176.66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-169465018554176.66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-706104243975.73608</v>
      </c>
      <c r="L4986" s="444">
        <f t="shared" ca="1" si="197"/>
        <v>-170171122798152.41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-170171122798152.41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-709046344992.30164</v>
      </c>
      <c r="L4987" s="444">
        <f t="shared" ca="1" si="197"/>
        <v>-170880169143144.72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-170880169143144.72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-712000704763.10303</v>
      </c>
      <c r="L4988" s="444">
        <f t="shared" ca="1" si="197"/>
        <v>-171592169847907.81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-171592169847907.81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-714967374366.28259</v>
      </c>
      <c r="L4989" s="444">
        <f t="shared" ca="1" si="197"/>
        <v>-172307137222274.09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-172307137222274.09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-717946405092.80872</v>
      </c>
      <c r="L4990" s="444">
        <f t="shared" ca="1" si="197"/>
        <v>-173025083627366.91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-173025083627366.91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-720937848447.36206</v>
      </c>
      <c r="L4991" s="444">
        <f t="shared" ca="1" si="197"/>
        <v>-173746021475814.28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-173746021475814.28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-723941756149.2262</v>
      </c>
      <c r="L4992" s="444">
        <f t="shared" ca="1" si="197"/>
        <v>-174469963231963.5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-174469963231963.5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-726958180133.18127</v>
      </c>
      <c r="L4993" s="444">
        <f t="shared" ca="1" si="197"/>
        <v>-175196921412096.69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-175196921412096.69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-729987172550.40283</v>
      </c>
      <c r="L4994" s="444">
        <f t="shared" ca="1" si="197"/>
        <v>-175926908584647.09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-175926908584647.09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-733028785769.36292</v>
      </c>
      <c r="L4995" s="444">
        <f t="shared" ca="1" si="197"/>
        <v>-176659937370416.47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-176659937370416.47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-736083072376.73523</v>
      </c>
      <c r="L4996" s="444">
        <f t="shared" ca="1" si="197"/>
        <v>-177396020442793.22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-177396020442793.22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-739150085178.30505</v>
      </c>
      <c r="L4997" s="444">
        <f t="shared" ca="1" si="197"/>
        <v>-178135170527971.53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-178135170527971.53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-742229877199.88135</v>
      </c>
      <c r="L4998" s="444">
        <f t="shared" ca="1" si="197"/>
        <v>-178877400405171.41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-178877400405171.41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-745322501688.21423</v>
      </c>
      <c r="L4999" s="444">
        <f t="shared" ca="1" si="197"/>
        <v>-179622722906859.63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-179622722906859.63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-748428012111.91504</v>
      </c>
      <c r="L5000" s="444">
        <f t="shared" ca="1" si="197"/>
        <v>-180371150918971.53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-180371150918971.53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-751546462162.38135</v>
      </c>
      <c r="L5001" s="444">
        <f t="shared" ca="1" si="197"/>
        <v>-181122697381133.91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-181122697381133.91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-754677905754.72461</v>
      </c>
      <c r="L5002" s="444">
        <f t="shared" ca="1" si="197"/>
        <v>-181877375286888.63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-181877375286888.63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-757822397028.70264</v>
      </c>
      <c r="L5003" s="444">
        <f t="shared" ca="1" si="197"/>
        <v>-182635197683917.31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-182635197683917.31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-760979990349.65552</v>
      </c>
      <c r="L5004" s="444">
        <f t="shared" ca="1" si="197"/>
        <v>-183396177674266.97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-183396177674266.97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-764150740309.44568</v>
      </c>
      <c r="L5005" s="444">
        <f t="shared" ca="1" si="197"/>
        <v>-184160328414576.41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-184160328414576.41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-767334701727.40173</v>
      </c>
      <c r="L5006" s="444">
        <f t="shared" ca="1" si="197"/>
        <v>-184927663116303.81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-184927663116303.81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-770531929651.26587</v>
      </c>
      <c r="L5007" s="444">
        <f t="shared" ca="1" si="197"/>
        <v>-185698195045955.09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-185698195045955.09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-773742479358.14624</v>
      </c>
      <c r="L5008" s="444">
        <f t="shared" ca="1" si="197"/>
        <v>-186471937525313.25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-186471937525313.25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-776966406355.47192</v>
      </c>
      <c r="L5009" s="444">
        <f t="shared" ca="1" si="197"/>
        <v>-187248903931668.72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-187248903931668.72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-780203766381.953</v>
      </c>
      <c r="L5010" s="444">
        <f t="shared" ca="1" si="197"/>
        <v>-188029107698050.66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-188029107698050.66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-783454615408.54443</v>
      </c>
      <c r="L5011" s="444">
        <f t="shared" ca="1" si="197"/>
        <v>-188812562313459.19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-188812562313459.19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-786719009639.41333</v>
      </c>
      <c r="L5012" s="444">
        <f t="shared" ca="1" si="197"/>
        <v>-189599281323098.59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-189599281323098.59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-789997005512.91077</v>
      </c>
      <c r="L5013" s="444">
        <f t="shared" ca="1" si="197"/>
        <v>-190389278328611.5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-190389278328611.5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-793288659702.54785</v>
      </c>
      <c r="L5014" s="444">
        <f t="shared" ca="1" si="197"/>
        <v>-191182566988314.06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-191182566988314.06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-796594029117.97522</v>
      </c>
      <c r="L5015" s="444">
        <f t="shared" ca="1" si="197"/>
        <v>-191979161017432.03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-191979161017432.03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-799913170905.9668</v>
      </c>
      <c r="L5016" s="444">
        <f t="shared" ca="1" si="197"/>
        <v>-192779074188338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-192779074188338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-803246142451.40833</v>
      </c>
      <c r="L5017" s="444">
        <f t="shared" ca="1" si="197"/>
        <v>-193582320330789.41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-193582320330789.41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-806593001378.28918</v>
      </c>
      <c r="L5018" s="444">
        <f t="shared" ca="1" si="197"/>
        <v>-194388913332167.69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-194388913332167.69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-809953805550.69873</v>
      </c>
      <c r="L5019" s="444">
        <f t="shared" ca="1" si="197"/>
        <v>-195198867137718.38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-195198867137718.38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-813328613073.82654</v>
      </c>
      <c r="L5020" s="444">
        <f t="shared" ca="1" si="197"/>
        <v>-196012195750792.19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-196012195750792.19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-816717482294.96741</v>
      </c>
      <c r="L5021" s="444">
        <f t="shared" ca="1" si="197"/>
        <v>-196828913233087.16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-196828913233087.16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-820120471804.52979</v>
      </c>
      <c r="L5022" s="444">
        <f t="shared" ca="1" si="197"/>
        <v>-197649033704891.69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-197649033704891.69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-823537640437.04871</v>
      </c>
      <c r="L5023" s="444">
        <f t="shared" ca="1" si="197"/>
        <v>-198472571345328.75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-198472571345328.75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-826969047272.20313</v>
      </c>
      <c r="L5024" s="444">
        <f t="shared" ca="1" si="197"/>
        <v>-199299540392600.94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-199299540392600.94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-830414751635.83728</v>
      </c>
      <c r="L5025" s="444">
        <f t="shared" ca="1" si="197"/>
        <v>-200129955144236.78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-200129955144236.78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-833874813100.98657</v>
      </c>
      <c r="L5026" s="444">
        <f t="shared" ca="1" si="197"/>
        <v>-200963829957337.78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-200963829957337.78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-837349291488.90747</v>
      </c>
      <c r="L5027" s="444">
        <f t="shared" ca="1" si="197"/>
        <v>-201801179248826.69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-201801179248826.69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-840838246870.11121</v>
      </c>
      <c r="L5028" s="444">
        <f t="shared" ca="1" si="197"/>
        <v>-202642017495696.81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-202642017495696.81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-844341739565.40332</v>
      </c>
      <c r="L5029" s="444">
        <f t="shared" ca="1" si="197"/>
        <v>-203486359235262.22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-203486359235262.22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-847859830146.9259</v>
      </c>
      <c r="L5030" s="444">
        <f t="shared" ca="1" si="197"/>
        <v>-204334219065409.16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-204334219065409.16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-851392579439.20483</v>
      </c>
      <c r="L5031" s="444">
        <f t="shared" ca="1" si="197"/>
        <v>-205185611644848.38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-205185611644848.38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-854940048520.20154</v>
      </c>
      <c r="L5032" s="444">
        <f t="shared" ca="1" si="197"/>
        <v>-206040551693368.56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-206040551693368.56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-858502298722.36902</v>
      </c>
      <c r="L5033" s="444">
        <f t="shared" ca="1" si="197"/>
        <v>-206899053992090.94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-206899053992090.94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-862079391633.71228</v>
      </c>
      <c r="L5034" s="444">
        <f t="shared" ca="1" si="197"/>
        <v>-207761133383724.66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-207761133383724.66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-865671389098.85278</v>
      </c>
      <c r="L5035" s="444">
        <f t="shared" ca="1" si="197"/>
        <v>-208626804772823.5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-208626804772823.5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-869278353220.0979</v>
      </c>
      <c r="L5036" s="444">
        <f t="shared" ca="1" si="197"/>
        <v>-209496083126043.59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-209496083126043.59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-872900346358.51501</v>
      </c>
      <c r="L5037" s="444">
        <f t="shared" ca="1" si="197"/>
        <v>-210368983472402.09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-210368983472402.09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-876537431135.00867</v>
      </c>
      <c r="L5038" s="444">
        <f t="shared" ca="1" si="197"/>
        <v>-211245520903537.09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-211245520903537.09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-880189670431.40454</v>
      </c>
      <c r="L5039" s="444">
        <f t="shared" ca="1" si="197"/>
        <v>-212125710573968.5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-212125710573968.5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-883857127391.5354</v>
      </c>
      <c r="L5040" s="444">
        <f t="shared" ca="1" si="197"/>
        <v>-213009567701360.03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-213009567701360.03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-887539865422.3335</v>
      </c>
      <c r="L5041" s="444">
        <f t="shared" ca="1" si="197"/>
        <v>-213897107566782.38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-213897107566782.38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-891237948194.92651</v>
      </c>
      <c r="L5042" s="444">
        <f t="shared" ca="1" si="197"/>
        <v>-214788345514977.31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-214788345514977.31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-894951439645.73877</v>
      </c>
      <c r="L5043" s="444">
        <f t="shared" ca="1" si="197"/>
        <v>-215683296954623.06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-215683296954623.06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-898680403977.59607</v>
      </c>
      <c r="L5044" s="444">
        <f t="shared" ca="1" si="197"/>
        <v>-216581977358600.66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-216581977358600.66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-902424905660.83606</v>
      </c>
      <c r="L5045" s="444">
        <f t="shared" ca="1" si="197"/>
        <v>-217484402264261.5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-217484402264261.5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-906185009434.42285</v>
      </c>
      <c r="L5046" s="444">
        <f t="shared" ca="1" si="197"/>
        <v>-218390587273695.94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-218390587273695.94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-909960780307.06641</v>
      </c>
      <c r="L5047" s="444">
        <f t="shared" ca="1" si="197"/>
        <v>-219300548054003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-219300548054003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-913752283558.3457</v>
      </c>
      <c r="L5048" s="444">
        <f t="shared" ca="1" si="197"/>
        <v>-220214300337561.34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-220214300337561.34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-917559584739.83887</v>
      </c>
      <c r="L5049" s="444">
        <f t="shared" ca="1" si="197"/>
        <v>-221131859922301.19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-221131859922301.19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-921382749676.25488</v>
      </c>
      <c r="L5050" s="444">
        <f t="shared" ca="1" si="197"/>
        <v>-222053242671977.44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-222053242671977.44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-925221844466.57251</v>
      </c>
      <c r="L5051" s="444">
        <f t="shared" ca="1" si="197"/>
        <v>-222978464516444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-222978464516444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-929076935485.18347</v>
      </c>
      <c r="L5052" s="444">
        <f t="shared" ca="1" si="197"/>
        <v>-223907541451929.19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-223907541451929.19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-932948089383.03809</v>
      </c>
      <c r="L5053" s="444">
        <f t="shared" ca="1" si="197"/>
        <v>-224840489541312.22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-224840489541312.22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-936835373088.8009</v>
      </c>
      <c r="L5054" s="444">
        <f t="shared" ca="1" si="197"/>
        <v>-225777324914401.03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-225777324914401.03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-940738853810.00427</v>
      </c>
      <c r="L5055" s="444">
        <f t="shared" ca="1" si="197"/>
        <v>-226718063768211.03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-226718063768211.03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-944658599034.21265</v>
      </c>
      <c r="L5056" s="444">
        <f t="shared" ca="1" si="197"/>
        <v>-227662722367245.25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-227662722367245.25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-948594676530.18848</v>
      </c>
      <c r="L5057" s="444">
        <f t="shared" ca="1" si="197"/>
        <v>-228611317043775.44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-228611317043775.44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-952547154349.06433</v>
      </c>
      <c r="L5058" s="444">
        <f t="shared" ca="1" si="197"/>
        <v>-229563864198124.5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-229563864198124.5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-956516100825.51868</v>
      </c>
      <c r="L5059" s="444">
        <f t="shared" ca="1" si="197"/>
        <v>-230520380298950.03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-230520380298950.03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-960501584578.95862</v>
      </c>
      <c r="L5060" s="444">
        <f t="shared" ca="1" si="197"/>
        <v>-231480881883529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-231480881883529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-964503674514.7041</v>
      </c>
      <c r="L5061" s="444">
        <f t="shared" ca="1" si="197"/>
        <v>-232445385558043.72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-232445385558043.72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-968522439825.18225</v>
      </c>
      <c r="L5062" s="444">
        <f t="shared" ca="1" si="197"/>
        <v>-233413907997868.91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-233413907997868.91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-972557949991.12048</v>
      </c>
      <c r="L5063" s="444">
        <f t="shared" ca="1" si="197"/>
        <v>-234386465947860.03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-234386465947860.03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-976610274782.75024</v>
      </c>
      <c r="L5064" s="444">
        <f t="shared" ca="1" si="197"/>
        <v>-235363076222642.78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-235363076222642.78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-980679484261.0116</v>
      </c>
      <c r="L5065" s="444">
        <f t="shared" ca="1" si="197"/>
        <v>-236343755706903.78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-236343755706903.78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-984765648778.76587</v>
      </c>
      <c r="L5066" s="444">
        <f t="shared" ca="1" si="197"/>
        <v>-237328521355682.56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-237328521355682.56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-988868838982.01074</v>
      </c>
      <c r="L5067" s="444">
        <f t="shared" ca="1" si="197"/>
        <v>-238317390194664.56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-238317390194664.56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-992989125811.10229</v>
      </c>
      <c r="L5068" s="444">
        <f t="shared" ca="1" si="197"/>
        <v>-239310379320475.66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-239310379320475.66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-997126580501.98193</v>
      </c>
      <c r="L5069" s="444">
        <f t="shared" ca="1" si="197"/>
        <v>-240307505900977.63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-240307505900977.63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-1001281274587.4067</v>
      </c>
      <c r="L5070" s="444">
        <f t="shared" ca="1" si="197"/>
        <v>-241308787175565.03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-241308787175565.03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-1005453279898.1876</v>
      </c>
      <c r="L5071" s="444">
        <f t="shared" ca="1" si="197"/>
        <v>-242314240455463.22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-242314240455463.22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-1009642668564.4301</v>
      </c>
      <c r="L5072" s="444">
        <f t="shared" ca="1" si="197"/>
        <v>-243323883124027.66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-243323883124027.66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-1013849513016.7817</v>
      </c>
      <c r="L5073" s="444">
        <f t="shared" ca="1" si="197"/>
        <v>-244337732637044.44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-244337732637044.44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-1018073885987.6852</v>
      </c>
      <c r="L5074" s="444">
        <f t="shared" ca="1" si="197"/>
        <v>-245355806523032.13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-245355806523032.13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-1022315860512.6338</v>
      </c>
      <c r="L5075" s="444">
        <f t="shared" ca="1" si="197"/>
        <v>-246378122383544.75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-246378122383544.75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-1026575509931.4364</v>
      </c>
      <c r="L5076" s="444">
        <f t="shared" ca="1" si="197"/>
        <v>-247404697893476.19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-247404697893476.19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-1030852907889.4841</v>
      </c>
      <c r="L5077" s="444">
        <f t="shared" ca="1" si="197"/>
        <v>-248435550801365.66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-248435550801365.66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-1035148128339.0237</v>
      </c>
      <c r="L5078" s="444">
        <f t="shared" ca="1" si="197"/>
        <v>-249470698929704.69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-249470698929704.69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-1039461245540.436</v>
      </c>
      <c r="L5079" s="444">
        <f t="shared" ca="1" si="197"/>
        <v>-250510160175245.13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-250510160175245.13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-1043792334063.5212</v>
      </c>
      <c r="L5080" s="444">
        <f t="shared" ca="1" si="197"/>
        <v>-251553952509308.66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-251553952509308.66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-1048141468788.786</v>
      </c>
      <c r="L5081" s="444">
        <f t="shared" ca="1" si="197"/>
        <v>-252602093978097.44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-252602093978097.44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-1052508724908.7393</v>
      </c>
      <c r="L5082" s="444">
        <f t="shared" ca="1" si="197"/>
        <v>-253654602703006.19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-253654602703006.19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-1056894177929.1924</v>
      </c>
      <c r="L5083" s="444">
        <f t="shared" ca="1" si="197"/>
        <v>-254711496880935.38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-254711496880935.38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-1061297903670.5642</v>
      </c>
      <c r="L5084" s="444">
        <f t="shared" ca="1" si="197"/>
        <v>-255772794784605.94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-255772794784605.94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-1065719978269.1913</v>
      </c>
      <c r="L5085" s="444">
        <f t="shared" ca="1" si="197"/>
        <v>-256838514762875.13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-256838514762875.13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-1070160478178.6464</v>
      </c>
      <c r="L5086" s="444">
        <f t="shared" ca="1" si="197"/>
        <v>-257908675241053.78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-257908675241053.78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-1074619480171.0574</v>
      </c>
      <c r="L5087" s="444">
        <f t="shared" ca="1" si="197"/>
        <v>-258983294721224.84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-258983294721224.84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-1079097061338.4369</v>
      </c>
      <c r="L5088" s="444">
        <f t="shared" ca="1" si="197"/>
        <v>-260062391782563.28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-260062391782563.28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-1083593299094.0138</v>
      </c>
      <c r="L5089" s="444">
        <f t="shared" ca="1" si="197"/>
        <v>-261145985081657.28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-261145985081657.28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-1088108271173.572</v>
      </c>
      <c r="L5090" s="444">
        <f t="shared" ca="1" si="197"/>
        <v>-262234093352830.84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-262234093352830.84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-1092642055636.795</v>
      </c>
      <c r="L5091" s="444">
        <f t="shared" ca="1" si="197"/>
        <v>-263326735408467.63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-263326735408467.63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-1097194730868.6151</v>
      </c>
      <c r="L5092" s="444">
        <f t="shared" ca="1" si="197"/>
        <v>-264423930139336.25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-264423930139336.25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-1101766375580.5676</v>
      </c>
      <c r="L5093" s="444">
        <f t="shared" ca="1" si="197"/>
        <v>-265525696514916.81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-265525696514916.81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-1106357068812.1533</v>
      </c>
      <c r="L5094" s="444">
        <f t="shared" ca="1" si="197"/>
        <v>-266632053583728.97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-266632053583728.97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-1110966889932.2041</v>
      </c>
      <c r="L5095" s="444">
        <f t="shared" ca="1" si="197"/>
        <v>-267743020473661.19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-267743020473661.19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-1115595918640.2551</v>
      </c>
      <c r="L5096" s="444">
        <f t="shared" ca="1" si="197"/>
        <v>-268858616392301.44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-268858616392301.44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-1120244234967.9226</v>
      </c>
      <c r="L5097" s="444">
        <f t="shared" ca="1" si="197"/>
        <v>-269978860627269.38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-269978860627269.38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-1124911919280.2888</v>
      </c>
      <c r="L5098" s="444">
        <f t="shared" ca="1" si="197"/>
        <v>-271103772546549.66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-271103772546549.66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-1129599052277.2903</v>
      </c>
      <c r="L5099" s="444">
        <f t="shared" ca="1" si="197"/>
        <v>-272233371598826.94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-272233371598826.94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-1134305714995.1123</v>
      </c>
      <c r="L5100" s="444">
        <f t="shared" ca="1" si="197"/>
        <v>-273367677313822.06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-273367677313822.06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-1139031988807.5918</v>
      </c>
      <c r="L5101" s="444">
        <f t="shared" ca="1" si="197"/>
        <v>-274506709302629.66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-274506709302629.66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-1143777955427.6235</v>
      </c>
      <c r="L5102" s="444">
        <f t="shared" ca="1" si="197"/>
        <v>-275650487258057.28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-275650487258057.28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-1148543696908.572</v>
      </c>
      <c r="L5103" s="444">
        <f t="shared" ca="1" si="197"/>
        <v>-276799030954965.84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-276799030954965.84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-1153329295645.6909</v>
      </c>
      <c r="L5104" s="444">
        <f t="shared" ca="1" si="197"/>
        <v>-277952360250611.53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-277952360250611.53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-1158134834377.5481</v>
      </c>
      <c r="L5105" s="444">
        <f t="shared" ca="1" si="197"/>
        <v>-279110495084989.09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-279110495084989.09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-1162960396187.4546</v>
      </c>
      <c r="L5106" s="444">
        <f t="shared" ca="1" si="197"/>
        <v>-280273455481176.56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-280273455481176.56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-1167806064504.9023</v>
      </c>
      <c r="L5107" s="444">
        <f t="shared" ca="1" si="197"/>
        <v>-281441261545681.47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-281441261545681.47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-1172671923107.0061</v>
      </c>
      <c r="L5108" s="444">
        <f t="shared" ref="L5108:L5362" ca="1" si="202">I5108-J5108+K5108</f>
        <v>-282613933468788.5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-282613933468788.5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-1177558056119.9521</v>
      </c>
      <c r="L5109" s="444">
        <f t="shared" ca="1" si="202"/>
        <v>-283791491524908.44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-283791491524908.44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-1182464548020.4519</v>
      </c>
      <c r="L5110" s="444">
        <f t="shared" ca="1" si="202"/>
        <v>-284973956072928.88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-284973956072928.88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-1187391483637.2036</v>
      </c>
      <c r="L5111" s="444">
        <f t="shared" ca="1" si="202"/>
        <v>-286161347556566.06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-286161347556566.06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-1192338948152.3586</v>
      </c>
      <c r="L5112" s="444">
        <f t="shared" ca="1" si="202"/>
        <v>-287353686504718.44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-287353686504718.44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-1197307027102.9934</v>
      </c>
      <c r="L5113" s="444">
        <f t="shared" ca="1" si="202"/>
        <v>-288550993531821.44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-288550993531821.44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-1202295806382.5894</v>
      </c>
      <c r="L5114" s="444">
        <f t="shared" ca="1" si="202"/>
        <v>-289753289338204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-289753289338204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-1207305372242.5166</v>
      </c>
      <c r="L5115" s="444">
        <f t="shared" ca="1" si="202"/>
        <v>-290960594710446.5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-290960594710446.5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-1212335811293.5271</v>
      </c>
      <c r="L5116" s="444">
        <f t="shared" ca="1" si="202"/>
        <v>-292172930521740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-292172930521740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-1217387210507.25</v>
      </c>
      <c r="L5117" s="444">
        <f t="shared" ca="1" si="202"/>
        <v>-293390317732247.25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-293390317732247.25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-1222459657217.6968</v>
      </c>
      <c r="L5118" s="444">
        <f t="shared" ca="1" si="202"/>
        <v>-294612777389464.94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-294612777389464.94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-1227553239122.7705</v>
      </c>
      <c r="L5119" s="444">
        <f t="shared" ca="1" si="202"/>
        <v>-295840330628587.69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-295840330628587.69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-1232668044285.782</v>
      </c>
      <c r="L5120" s="444">
        <f t="shared" ca="1" si="202"/>
        <v>-297072998672873.5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-297072998672873.5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-1237804161136.9729</v>
      </c>
      <c r="L5121" s="444">
        <f t="shared" ca="1" si="202"/>
        <v>-298310802834010.5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-298310802834010.5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-1242961678475.0437</v>
      </c>
      <c r="L5122" s="444">
        <f t="shared" ca="1" si="202"/>
        <v>-299553764512485.56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-299553764512485.56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-1248140685468.6899</v>
      </c>
      <c r="L5123" s="444">
        <f t="shared" ca="1" si="202"/>
        <v>-300801905197954.25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-300801905197954.25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-1253341271658.1426</v>
      </c>
      <c r="L5124" s="444">
        <f t="shared" ca="1" si="202"/>
        <v>-302055246469612.38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-302055246469612.38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-1258563526956.7183</v>
      </c>
      <c r="L5125" s="444">
        <f t="shared" ca="1" si="202"/>
        <v>-303313809996569.06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-303313809996569.06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-1263807541652.3711</v>
      </c>
      <c r="L5126" s="444">
        <f t="shared" ca="1" si="202"/>
        <v>-304577617538221.44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-304577617538221.44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-1269073406409.2559</v>
      </c>
      <c r="L5127" s="444">
        <f t="shared" ca="1" si="202"/>
        <v>-305846690944630.69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-305846690944630.69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-1274361212269.2944</v>
      </c>
      <c r="L5128" s="444">
        <f t="shared" ca="1" si="202"/>
        <v>-307121052156900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-307121052156900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-1279671050653.75</v>
      </c>
      <c r="L5129" s="444">
        <f t="shared" ca="1" si="202"/>
        <v>-308400723207553.75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-308400723207553.75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-1285003013364.8074</v>
      </c>
      <c r="L5130" s="444">
        <f t="shared" ca="1" si="202"/>
        <v>-309685726220918.56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-309685726220918.56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-1290357192587.1606</v>
      </c>
      <c r="L5131" s="444">
        <f t="shared" ca="1" si="202"/>
        <v>-310976083413505.75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-310976083413505.75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-1295733680889.6072</v>
      </c>
      <c r="L5132" s="444">
        <f t="shared" ca="1" si="202"/>
        <v>-312271817094395.38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-312271817094395.38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-1301132571226.6475</v>
      </c>
      <c r="L5133" s="444">
        <f t="shared" ca="1" si="202"/>
        <v>-313572949665622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-313572949665622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-1306553956940.0916</v>
      </c>
      <c r="L5134" s="444">
        <f t="shared" ca="1" si="202"/>
        <v>-314879503622562.06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-314879503622562.06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-1311997931760.6753</v>
      </c>
      <c r="L5135" s="444">
        <f t="shared" ca="1" si="202"/>
        <v>-316191501554322.75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-316191501554322.75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-1317464589809.6782</v>
      </c>
      <c r="L5136" s="444">
        <f t="shared" ca="1" si="202"/>
        <v>-317508966144132.44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-317508966144132.44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-1322954025600.5518</v>
      </c>
      <c r="L5137" s="444">
        <f t="shared" ca="1" si="202"/>
        <v>-318831920169733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-318831920169733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-1328466334040.5542</v>
      </c>
      <c r="L5138" s="444">
        <f t="shared" ca="1" si="202"/>
        <v>-320160386503773.56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-320160386503773.56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-1334001610432.3899</v>
      </c>
      <c r="L5139" s="444">
        <f t="shared" ca="1" si="202"/>
        <v>-321494388114205.94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-321494388114205.94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-1339559950475.8582</v>
      </c>
      <c r="L5140" s="444">
        <f t="shared" ca="1" si="202"/>
        <v>-322833948064681.81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-322833948064681.81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-1345141450269.5076</v>
      </c>
      <c r="L5141" s="444">
        <f t="shared" ca="1" si="202"/>
        <v>-324179089514951.31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-324179089514951.31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-1350746206312.2971</v>
      </c>
      <c r="L5142" s="444">
        <f t="shared" ca="1" si="202"/>
        <v>-325529835721263.63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-325529835721263.63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-1356374315505.2651</v>
      </c>
      <c r="L5143" s="444">
        <f t="shared" ca="1" si="202"/>
        <v>-326886210036768.88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-326886210036768.88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-1362025875153.2036</v>
      </c>
      <c r="L5144" s="444">
        <f t="shared" ca="1" si="202"/>
        <v>-328248235911922.06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-328248235911922.06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-1367700982966.3418</v>
      </c>
      <c r="L5145" s="444">
        <f t="shared" ca="1" si="202"/>
        <v>-329615936894888.38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-329615936894888.38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-1373399737062.0349</v>
      </c>
      <c r="L5146" s="444">
        <f t="shared" ca="1" si="202"/>
        <v>-330989336631950.44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-330989336631950.44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-1379122235966.4602</v>
      </c>
      <c r="L5147" s="444">
        <f t="shared" ca="1" si="202"/>
        <v>-332368458867916.88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-332368458867916.88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-1384868578616.3203</v>
      </c>
      <c r="L5148" s="444">
        <f t="shared" ca="1" si="202"/>
        <v>-333753327446533.19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-333753327446533.19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-1390638864360.5549</v>
      </c>
      <c r="L5149" s="444">
        <f t="shared" ca="1" si="202"/>
        <v>-335143966310893.75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-335143966310893.75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-1396433192962.0574</v>
      </c>
      <c r="L5150" s="444">
        <f t="shared" ca="1" si="202"/>
        <v>-336540399503855.81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-336540399503855.81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-1402251664599.3992</v>
      </c>
      <c r="L5151" s="444">
        <f t="shared" ca="1" si="202"/>
        <v>-337942651168455.19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-337942651168455.19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-1408094379868.5632</v>
      </c>
      <c r="L5152" s="444">
        <f t="shared" ca="1" si="202"/>
        <v>-339350745548323.75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-339350745548323.75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-1413961439784.6824</v>
      </c>
      <c r="L5153" s="444">
        <f t="shared" ca="1" si="202"/>
        <v>-340764706988108.44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-340764706988108.44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-1419852945783.7852</v>
      </c>
      <c r="L5154" s="444">
        <f t="shared" ca="1" si="202"/>
        <v>-342184559933892.25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-342184559933892.25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-1425768999724.551</v>
      </c>
      <c r="L5155" s="444">
        <f t="shared" ca="1" si="202"/>
        <v>-343610328933616.81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-343610328933616.81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-1431709703890.0701</v>
      </c>
      <c r="L5156" s="444">
        <f t="shared" ca="1" si="202"/>
        <v>-345042038637506.88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-345042038637506.88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-1437675160989.6121</v>
      </c>
      <c r="L5157" s="444">
        <f t="shared" ca="1" si="202"/>
        <v>-346479713798496.5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-346479713798496.5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-1443665474160.4021</v>
      </c>
      <c r="L5158" s="444">
        <f t="shared" ca="1" si="202"/>
        <v>-347923379272656.88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-347923379272656.88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-1449680746969.4036</v>
      </c>
      <c r="L5159" s="444">
        <f t="shared" ca="1" si="202"/>
        <v>-349373060019626.25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-349373060019626.25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-1455721083415.1094</v>
      </c>
      <c r="L5160" s="444">
        <f t="shared" ca="1" si="202"/>
        <v>-350828781103041.38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-350828781103041.38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-1461786587929.3391</v>
      </c>
      <c r="L5161" s="444">
        <f t="shared" ca="1" si="202"/>
        <v>-352290567690970.69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-352290567690970.69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-1467877365379.0444</v>
      </c>
      <c r="L5162" s="444">
        <f t="shared" ca="1" si="202"/>
        <v>-353758445056349.75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-353758445056349.75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-1473993521068.124</v>
      </c>
      <c r="L5163" s="444">
        <f t="shared" ca="1" si="202"/>
        <v>-355232438577417.88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-355232438577417.88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-1480135160739.2412</v>
      </c>
      <c r="L5164" s="444">
        <f t="shared" ca="1" si="202"/>
        <v>-356712573738157.13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-356712573738157.13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-1486302390575.6548</v>
      </c>
      <c r="L5165" s="444">
        <f t="shared" ca="1" si="202"/>
        <v>-358198876128732.75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-358198876128732.75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-1492495317203.0532</v>
      </c>
      <c r="L5166" s="444">
        <f t="shared" ca="1" si="202"/>
        <v>-359691371445935.81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-359691371445935.81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-1498714047691.3992</v>
      </c>
      <c r="L5167" s="444">
        <f t="shared" ca="1" si="202"/>
        <v>-361190085493627.19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-361190085493627.19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-1504958689556.78</v>
      </c>
      <c r="L5168" s="444">
        <f t="shared" ca="1" si="202"/>
        <v>-362695044183183.94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-362695044183183.94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-1511229350763.2664</v>
      </c>
      <c r="L5169" s="444">
        <f t="shared" ca="1" si="202"/>
        <v>-364206273533947.19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-364206273533947.19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-1517526139724.78</v>
      </c>
      <c r="L5170" s="444">
        <f t="shared" ca="1" si="202"/>
        <v>-365723799673671.94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-365723799673671.94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-1523849165306.9663</v>
      </c>
      <c r="L5171" s="444">
        <f t="shared" ca="1" si="202"/>
        <v>-367247648838978.88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-367247648838978.88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-1530198536829.0786</v>
      </c>
      <c r="L5172" s="444">
        <f t="shared" ca="1" si="202"/>
        <v>-368777847375807.94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-368777847375807.94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-1536574364065.8665</v>
      </c>
      <c r="L5173" s="444">
        <f t="shared" ca="1" si="202"/>
        <v>-370314421739873.81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-370314421739873.81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-1542976757249.4741</v>
      </c>
      <c r="L5174" s="444">
        <f t="shared" ca="1" si="202"/>
        <v>-371857398497123.31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-371857398497123.31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-1549405827071.3472</v>
      </c>
      <c r="L5175" s="444">
        <f t="shared" ca="1" si="202"/>
        <v>-373406804324194.69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-373406804324194.69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-1555861684684.1445</v>
      </c>
      <c r="L5176" s="444">
        <f t="shared" ca="1" si="202"/>
        <v>-374962666008878.81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-374962666008878.81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-1562344441703.6616</v>
      </c>
      <c r="L5177" s="444">
        <f t="shared" ca="1" si="202"/>
        <v>-376525010450582.5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-376525010450582.5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-1568854210210.7605</v>
      </c>
      <c r="L5178" s="444">
        <f t="shared" ca="1" si="202"/>
        <v>-378093864660793.25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-378093864660793.25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-1575391102753.3052</v>
      </c>
      <c r="L5179" s="444">
        <f t="shared" ca="1" si="202"/>
        <v>-379669255763546.56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-379669255763546.56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-1581955232348.1106</v>
      </c>
      <c r="L5180" s="444">
        <f t="shared" ca="1" si="202"/>
        <v>-381251210995894.69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-381251210995894.69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-1588546712482.8945</v>
      </c>
      <c r="L5181" s="444">
        <f t="shared" ca="1" si="202"/>
        <v>-382839757708377.56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-382839757708377.56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-1595165657118.2397</v>
      </c>
      <c r="L5182" s="444">
        <f t="shared" ca="1" si="202"/>
        <v>-384434923365495.81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-384434923365495.81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-1601812180689.5659</v>
      </c>
      <c r="L5183" s="444">
        <f t="shared" ca="1" si="202"/>
        <v>-386036735546185.38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-386036735546185.38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-1608486398109.1057</v>
      </c>
      <c r="L5184" s="444">
        <f t="shared" ca="1" si="202"/>
        <v>-387645221944294.5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-387645221944294.5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-1615188424767.8938</v>
      </c>
      <c r="L5185" s="444">
        <f t="shared" ca="1" si="202"/>
        <v>-389260410369062.38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-389260410369062.38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-1621918376537.7598</v>
      </c>
      <c r="L5186" s="444">
        <f t="shared" ca="1" si="202"/>
        <v>-390882328745600.13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-390882328745600.13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-1628676369773.3337</v>
      </c>
      <c r="L5187" s="444">
        <f t="shared" ca="1" si="202"/>
        <v>-392511005115373.44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-392511005115373.44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-1635462521314.0559</v>
      </c>
      <c r="L5188" s="444">
        <f t="shared" ca="1" si="202"/>
        <v>-394146467636687.5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-394146467636687.5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-1642276948486.198</v>
      </c>
      <c r="L5189" s="444">
        <f t="shared" ca="1" si="202"/>
        <v>-395788744585173.69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-395788744585173.69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-1649119769104.8904</v>
      </c>
      <c r="L5190" s="444">
        <f t="shared" ca="1" si="202"/>
        <v>-397437864354278.56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-397437864354278.56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-1655991101476.1606</v>
      </c>
      <c r="L5191" s="444">
        <f t="shared" ca="1" si="202"/>
        <v>-399093855455754.75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-399093855455754.75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-1662891064398.978</v>
      </c>
      <c r="L5192" s="444">
        <f t="shared" ca="1" si="202"/>
        <v>-400756746520153.75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-400756746520153.75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-1669819777167.3074</v>
      </c>
      <c r="L5193" s="444">
        <f t="shared" ca="1" si="202"/>
        <v>-402426566297321.06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-402426566297321.06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-1676777359572.1711</v>
      </c>
      <c r="L5194" s="444">
        <f t="shared" ca="1" si="202"/>
        <v>-404103343656893.25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-404103343656893.25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-1683763931903.7219</v>
      </c>
      <c r="L5195" s="444">
        <f t="shared" ca="1" si="202"/>
        <v>-405787107588797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-405787107588797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-1690779614953.3208</v>
      </c>
      <c r="L5196" s="444">
        <f t="shared" ca="1" si="202"/>
        <v>-407477887203750.31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-407477887203750.31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-1697824530015.6262</v>
      </c>
      <c r="L5197" s="444">
        <f t="shared" ca="1" si="202"/>
        <v>-409175711733765.94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-409175711733765.94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-1704898798890.6914</v>
      </c>
      <c r="L5198" s="444">
        <f t="shared" ca="1" si="202"/>
        <v>-410880610532656.63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-410880610532656.63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-1712002543886.0693</v>
      </c>
      <c r="L5199" s="444">
        <f t="shared" ca="1" si="202"/>
        <v>-412592613076542.69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-412592613076542.69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-1719135887818.9277</v>
      </c>
      <c r="L5200" s="444">
        <f t="shared" ca="1" si="202"/>
        <v>-414311748964361.63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-414311748964361.63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-1726298954018.1733</v>
      </c>
      <c r="L5201" s="444">
        <f t="shared" ca="1" si="202"/>
        <v>-416038047918379.81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-416038047918379.81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-1733491866326.5825</v>
      </c>
      <c r="L5202" s="444">
        <f t="shared" ca="1" si="202"/>
        <v>-417771539784706.38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-417771539784706.38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-1740714749102.9431</v>
      </c>
      <c r="L5203" s="444">
        <f t="shared" ca="1" si="202"/>
        <v>-419512254533809.31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-419512254533809.31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-1747967727224.2056</v>
      </c>
      <c r="L5204" s="444">
        <f t="shared" ca="1" si="202"/>
        <v>-421260222261033.5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-421260222261033.5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-1755250926087.6396</v>
      </c>
      <c r="L5205" s="444">
        <f t="shared" ca="1" si="202"/>
        <v>-423015473187121.13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-423015473187121.13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-1762564471613.0046</v>
      </c>
      <c r="L5206" s="444">
        <f t="shared" ca="1" si="202"/>
        <v>-424778037658734.13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-424778037658734.13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-1769908490244.7256</v>
      </c>
      <c r="L5207" s="444">
        <f t="shared" ca="1" si="202"/>
        <v>-426547946148978.88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-426547946148978.88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-1777283108954.0786</v>
      </c>
      <c r="L5208" s="444">
        <f t="shared" ca="1" si="202"/>
        <v>-428325229257932.94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-428325229257932.94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-1784688455241.3872</v>
      </c>
      <c r="L5209" s="444">
        <f t="shared" ca="1" si="202"/>
        <v>-430109917713174.31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-430109917713174.31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-1792124657138.2263</v>
      </c>
      <c r="L5210" s="444">
        <f t="shared" ca="1" si="202"/>
        <v>-431902042370312.56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-431902042370312.56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-1799591843209.6357</v>
      </c>
      <c r="L5211" s="444">
        <f t="shared" ca="1" si="202"/>
        <v>-433701634213522.19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-433701634213522.19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-1807090142556.3425</v>
      </c>
      <c r="L5212" s="444">
        <f t="shared" ca="1" si="202"/>
        <v>-435508724356078.5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-435508724356078.5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-1814619684816.9937</v>
      </c>
      <c r="L5213" s="444">
        <f t="shared" ca="1" si="202"/>
        <v>-437323344040895.5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-437323344040895.5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-1822180600170.3979</v>
      </c>
      <c r="L5214" s="444">
        <f t="shared" ca="1" si="202"/>
        <v>-439145524641065.88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-439145524641065.88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-1829773019337.7744</v>
      </c>
      <c r="L5215" s="444">
        <f t="shared" ca="1" si="202"/>
        <v>-440975297660403.63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-440975297660403.63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-1837397073585.0151</v>
      </c>
      <c r="L5216" s="444">
        <f t="shared" ca="1" si="202"/>
        <v>-442812694733988.63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-442812694733988.63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-1845052894724.9526</v>
      </c>
      <c r="L5217" s="444">
        <f t="shared" ca="1" si="202"/>
        <v>-444657747628713.56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-444657747628713.56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-1852740615119.6399</v>
      </c>
      <c r="L5218" s="444">
        <f t="shared" ca="1" si="202"/>
        <v>-446510488243833.19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-446510488243833.19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-1860460367682.6382</v>
      </c>
      <c r="L5219" s="444">
        <f t="shared" ca="1" si="202"/>
        <v>-448370948611515.81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-448370948611515.81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-1868212285881.3162</v>
      </c>
      <c r="L5220" s="444">
        <f t="shared" ca="1" si="202"/>
        <v>-450239160897397.13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-450239160897397.13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-1875996503739.155</v>
      </c>
      <c r="L5221" s="444">
        <f t="shared" ca="1" si="202"/>
        <v>-452115157401136.25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-452115157401136.25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-1883813155838.0679</v>
      </c>
      <c r="L5222" s="444">
        <f t="shared" ca="1" si="202"/>
        <v>-453998970556974.31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-453998970556974.31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-1891662377320.7261</v>
      </c>
      <c r="L5223" s="444">
        <f t="shared" ca="1" si="202"/>
        <v>-455890632934295.06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-455890632934295.06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-1899544303892.896</v>
      </c>
      <c r="L5224" s="444">
        <f t="shared" ca="1" si="202"/>
        <v>-457790177238187.94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-457790177238187.94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-1907459071825.7832</v>
      </c>
      <c r="L5225" s="444">
        <f t="shared" ca="1" si="202"/>
        <v>-459697636310013.75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-459697636310013.75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-1915406817958.3909</v>
      </c>
      <c r="L5226" s="444">
        <f t="shared" ca="1" si="202"/>
        <v>-461613043127972.13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-461613043127972.13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-1923387679699.8838</v>
      </c>
      <c r="L5227" s="444">
        <f t="shared" ca="1" si="202"/>
        <v>-463536430807672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-463536430807672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-1931401795031.9666</v>
      </c>
      <c r="L5228" s="444">
        <f t="shared" ca="1" si="202"/>
        <v>-465467832602703.94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-465467832602703.94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-1939449302511.2664</v>
      </c>
      <c r="L5229" s="444">
        <f t="shared" ca="1" si="202"/>
        <v>-467407281905215.19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-467407281905215.19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-1947530341271.73</v>
      </c>
      <c r="L5230" s="444">
        <f t="shared" ca="1" si="202"/>
        <v>-469354812246486.94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-469354812246486.94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-1955645051027.0288</v>
      </c>
      <c r="L5231" s="444">
        <f t="shared" ca="1" si="202"/>
        <v>-471310457297513.94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-471310457297513.94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-1963793572072.9746</v>
      </c>
      <c r="L5232" s="444">
        <f t="shared" ca="1" si="202"/>
        <v>-473274250869586.94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-473274250869586.94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-1971976045289.9453</v>
      </c>
      <c r="L5233" s="444">
        <f t="shared" ca="1" si="202"/>
        <v>-475246226914876.88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-475246226914876.88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-1980192612145.3203</v>
      </c>
      <c r="L5234" s="444">
        <f t="shared" ca="1" si="202"/>
        <v>-477226419527022.19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-477226419527022.19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-1988443414695.9258</v>
      </c>
      <c r="L5235" s="444">
        <f t="shared" ca="1" si="202"/>
        <v>-479214862941718.13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-479214862941718.13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-1996728595590.4922</v>
      </c>
      <c r="L5236" s="444">
        <f t="shared" ca="1" si="202"/>
        <v>-481211591537308.63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-481211591537308.63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-2005048298072.1191</v>
      </c>
      <c r="L5237" s="444">
        <f t="shared" ca="1" si="202"/>
        <v>-483216639835380.75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-483216639835380.75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-2013402665980.7534</v>
      </c>
      <c r="L5238" s="444">
        <f t="shared" ca="1" si="202"/>
        <v>-485230042501361.5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-485230042501361.5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-2021791843755.6729</v>
      </c>
      <c r="L5239" s="444">
        <f t="shared" ca="1" si="202"/>
        <v>-487251834345117.19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-487251834345117.19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-2030215976437.9885</v>
      </c>
      <c r="L5240" s="444">
        <f t="shared" ca="1" si="202"/>
        <v>-489282050321555.19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-489282050321555.19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-2038675209673.1465</v>
      </c>
      <c r="L5241" s="444">
        <f t="shared" ca="1" si="202"/>
        <v>-491320725531228.31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-491320725531228.31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-2047169689713.4512</v>
      </c>
      <c r="L5242" s="444">
        <f t="shared" ca="1" si="202"/>
        <v>-493367895220941.75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-493367895220941.75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-2055699563420.5908</v>
      </c>
      <c r="L5243" s="444">
        <f t="shared" ca="1" si="202"/>
        <v>-495423594784362.31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-495423594784362.31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-2064264978268.1763</v>
      </c>
      <c r="L5244" s="444">
        <f t="shared" ca="1" si="202"/>
        <v>-497487859762630.5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-497487859762630.5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-2072866082344.2939</v>
      </c>
      <c r="L5245" s="444">
        <f t="shared" ca="1" si="202"/>
        <v>-499560725844974.81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-499560725844974.81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-2081503024354.0618</v>
      </c>
      <c r="L5246" s="444">
        <f t="shared" ca="1" si="202"/>
        <v>-501642228869328.88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-501642228869328.88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-2090175953622.2036</v>
      </c>
      <c r="L5247" s="444">
        <f t="shared" ca="1" si="202"/>
        <v>-503732404822951.06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-503732404822951.06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-2098885020095.6294</v>
      </c>
      <c r="L5248" s="444">
        <f t="shared" ca="1" si="202"/>
        <v>-505831289843046.69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-505831289843046.69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-2107630374346.0278</v>
      </c>
      <c r="L5249" s="444">
        <f t="shared" ca="1" si="202"/>
        <v>-507938920217392.69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-507938920217392.69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-2116412167572.4692</v>
      </c>
      <c r="L5250" s="444">
        <f t="shared" ca="1" si="202"/>
        <v>-510055332384965.19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-510055332384965.19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-2125230551604.0215</v>
      </c>
      <c r="L5251" s="444">
        <f t="shared" ca="1" si="202"/>
        <v>-512180562936569.19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-512180562936569.19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-2134085678902.3716</v>
      </c>
      <c r="L5252" s="444">
        <f t="shared" ca="1" si="202"/>
        <v>-514314648615471.56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-514314648615471.56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-2142977702564.4646</v>
      </c>
      <c r="L5253" s="444">
        <f t="shared" ca="1" si="202"/>
        <v>-516457626318036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-516457626318036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-2151906776325.1497</v>
      </c>
      <c r="L5254" s="444">
        <f t="shared" ca="1" si="202"/>
        <v>-518609533094361.13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-518609533094361.13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-2160873054559.8376</v>
      </c>
      <c r="L5255" s="444">
        <f t="shared" ca="1" si="202"/>
        <v>-520770406148920.94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-520770406148920.94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-2169876692287.1709</v>
      </c>
      <c r="L5256" s="444">
        <f t="shared" ca="1" si="202"/>
        <v>-522940282841208.13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-522940282841208.13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-2178917845171.7004</v>
      </c>
      <c r="L5257" s="444">
        <f t="shared" ca="1" si="202"/>
        <v>-525119200686379.81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-525119200686379.81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-2187996669526.5825</v>
      </c>
      <c r="L5258" s="444">
        <f t="shared" ca="1" si="202"/>
        <v>-527307197355906.38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-527307197355906.38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-2197113322316.2766</v>
      </c>
      <c r="L5259" s="444">
        <f t="shared" ca="1" si="202"/>
        <v>-529504310678222.63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-529504310678222.63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-2206267961159.2607</v>
      </c>
      <c r="L5260" s="444">
        <f t="shared" ca="1" si="202"/>
        <v>-531710578639381.88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-531710578639381.88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-2215460744330.7573</v>
      </c>
      <c r="L5261" s="444">
        <f t="shared" ca="1" si="202"/>
        <v>-533926039383712.63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-533926039383712.63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-2224691830765.4688</v>
      </c>
      <c r="L5262" s="444">
        <f t="shared" ca="1" si="202"/>
        <v>-536150731214478.13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-536150731214478.13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-2233961380060.3257</v>
      </c>
      <c r="L5263" s="444">
        <f t="shared" ca="1" si="202"/>
        <v>-538384692594538.44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-538384692594538.44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-2243269552477.2437</v>
      </c>
      <c r="L5264" s="444">
        <f t="shared" ca="1" si="202"/>
        <v>-540627962147015.69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-540627962147015.69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-2252616508945.8984</v>
      </c>
      <c r="L5265" s="444">
        <f t="shared" ca="1" si="202"/>
        <v>-542880578655961.56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-542880578655961.56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-2262002411066.5063</v>
      </c>
      <c r="L5266" s="444">
        <f t="shared" ca="1" si="202"/>
        <v>-545142581067028.06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-545142581067028.06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-2271427421112.6167</v>
      </c>
      <c r="L5267" s="444">
        <f t="shared" ca="1" si="202"/>
        <v>-547414008488140.69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-547414008488140.69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-2280891702033.9194</v>
      </c>
      <c r="L5268" s="444">
        <f t="shared" ca="1" si="202"/>
        <v>-549694900190174.63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-549694900190174.63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-2290395417459.061</v>
      </c>
      <c r="L5269" s="444">
        <f t="shared" ca="1" si="202"/>
        <v>-551985295607633.69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-551985295607633.69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-2299938731698.4741</v>
      </c>
      <c r="L5270" s="444">
        <f t="shared" ca="1" si="202"/>
        <v>-554285234339332.19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-554285234339332.19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-2309521809747.2173</v>
      </c>
      <c r="L5271" s="444">
        <f t="shared" ca="1" si="202"/>
        <v>-556594756149079.38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-556594756149079.38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-2319144817287.8306</v>
      </c>
      <c r="L5272" s="444">
        <f t="shared" ca="1" si="202"/>
        <v>-558913900966367.19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-558913900966367.19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-2328807920693.1968</v>
      </c>
      <c r="L5273" s="444">
        <f t="shared" ca="1" si="202"/>
        <v>-561242708887060.38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-561242708887060.38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-2338511287029.4185</v>
      </c>
      <c r="L5274" s="444">
        <f t="shared" ca="1" si="202"/>
        <v>-563581220174089.75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-563581220174089.75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-2348255084058.707</v>
      </c>
      <c r="L5275" s="444">
        <f t="shared" ca="1" si="202"/>
        <v>-565929475258148.5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-565929475258148.5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-2358039480242.2852</v>
      </c>
      <c r="L5276" s="444">
        <f t="shared" ca="1" si="202"/>
        <v>-568287514738390.75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-568287514738390.75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-2367864644743.2949</v>
      </c>
      <c r="L5277" s="444">
        <f t="shared" ca="1" si="202"/>
        <v>-570655379383134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-570655379383134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-2377730747429.7251</v>
      </c>
      <c r="L5278" s="444">
        <f t="shared" ca="1" si="202"/>
        <v>-573033110130563.75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-573033110130563.75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-2387637958877.3491</v>
      </c>
      <c r="L5279" s="444">
        <f t="shared" ca="1" si="202"/>
        <v>-575420748089441.13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-575420748089441.13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-2397586450372.6714</v>
      </c>
      <c r="L5280" s="444">
        <f t="shared" ca="1" si="202"/>
        <v>-577818334539813.75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-577818334539813.75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-2407576393915.8906</v>
      </c>
      <c r="L5281" s="444">
        <f t="shared" ca="1" si="202"/>
        <v>-580225910933729.63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-580225910933729.63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-2417607962223.8735</v>
      </c>
      <c r="L5282" s="444">
        <f t="shared" ca="1" si="202"/>
        <v>-582643518895953.5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-582643518895953.5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-2427681328733.1396</v>
      </c>
      <c r="L5283" s="444">
        <f t="shared" ca="1" si="202"/>
        <v>-585071200224686.63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-585071200224686.63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-2437796667602.8608</v>
      </c>
      <c r="L5284" s="444">
        <f t="shared" ca="1" si="202"/>
        <v>-587508996892289.5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-587508996892289.5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-2447954153717.873</v>
      </c>
      <c r="L5285" s="444">
        <f t="shared" ca="1" si="202"/>
        <v>-589956951046007.38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-589956951046007.38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-2458153962691.6973</v>
      </c>
      <c r="L5286" s="444">
        <f t="shared" ca="1" si="202"/>
        <v>-592415105008699.13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-592415105008699.13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-2468396270869.5796</v>
      </c>
      <c r="L5287" s="444">
        <f t="shared" ca="1" si="202"/>
        <v>-594883501279568.75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-594883501279568.75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-2478681255331.5366</v>
      </c>
      <c r="L5288" s="444">
        <f t="shared" ca="1" si="202"/>
        <v>-597362182534900.25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-597362182534900.25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-2489009093895.4175</v>
      </c>
      <c r="L5289" s="444">
        <f t="shared" ca="1" si="202"/>
        <v>-599851191628795.63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-599851191628795.63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-2499379965119.9819</v>
      </c>
      <c r="L5290" s="444">
        <f t="shared" ca="1" si="202"/>
        <v>-602350571593915.63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-602350571593915.63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-2509794048307.9819</v>
      </c>
      <c r="L5291" s="444">
        <f t="shared" ca="1" si="202"/>
        <v>-604860365642223.63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-604860365642223.63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-2520251523509.2651</v>
      </c>
      <c r="L5292" s="444">
        <f t="shared" ca="1" si="202"/>
        <v>-607380617165732.88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-607380617165732.88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-2530752571523.8867</v>
      </c>
      <c r="L5293" s="444">
        <f t="shared" ca="1" si="202"/>
        <v>-609911369737256.75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-609911369737256.75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-2541297373905.2363</v>
      </c>
      <c r="L5294" s="444">
        <f t="shared" ca="1" si="202"/>
        <v>-612452667111162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-612452667111162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-2551886112963.1748</v>
      </c>
      <c r="L5295" s="444">
        <f t="shared" ca="1" si="202"/>
        <v>-615004553224125.13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-615004553224125.13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-2562518971767.188</v>
      </c>
      <c r="L5296" s="444">
        <f t="shared" ca="1" si="202"/>
        <v>-617567072195892.38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-617567072195892.38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-2573196134149.5518</v>
      </c>
      <c r="L5297" s="444">
        <f t="shared" ca="1" si="202"/>
        <v>-620140268330041.88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-620140268330041.88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-2583917784708.5078</v>
      </c>
      <c r="L5298" s="444">
        <f t="shared" ca="1" si="202"/>
        <v>-622724186114750.38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-622724186114750.38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-2594684108811.46</v>
      </c>
      <c r="L5299" s="444">
        <f t="shared" ca="1" si="202"/>
        <v>-625318870223561.88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-625318870223561.88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-2605495292598.1743</v>
      </c>
      <c r="L5300" s="444">
        <f t="shared" ca="1" si="202"/>
        <v>-627924365516160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-627924365516160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-2616351522984</v>
      </c>
      <c r="L5301" s="444">
        <f t="shared" ca="1" si="202"/>
        <v>-630540717039144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-630540717039144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-2627252987663.1001</v>
      </c>
      <c r="L5302" s="444">
        <f t="shared" ca="1" si="202"/>
        <v>-633167970026807.13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-633167970026807.13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-2638199875111.6963</v>
      </c>
      <c r="L5303" s="444">
        <f t="shared" ca="1" si="202"/>
        <v>-635806169901918.88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-635806169901918.88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-2649192374591.3286</v>
      </c>
      <c r="L5304" s="444">
        <f t="shared" ca="1" si="202"/>
        <v>-638455362276510.25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-638455362276510.25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-2660230676152.126</v>
      </c>
      <c r="L5305" s="444">
        <f t="shared" ca="1" si="202"/>
        <v>-641115592952662.38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-641115592952662.38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-2671314970636.0933</v>
      </c>
      <c r="L5306" s="444">
        <f t="shared" ca="1" si="202"/>
        <v>-643786907923298.5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-643786907923298.5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-2682445449680.4102</v>
      </c>
      <c r="L5307" s="444">
        <f t="shared" ca="1" si="202"/>
        <v>-646469353372978.88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-646469353372978.88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-2693622305720.7451</v>
      </c>
      <c r="L5308" s="444">
        <f t="shared" ca="1" si="202"/>
        <v>-649162975678699.63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-649162975678699.63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-2704845731994.5815</v>
      </c>
      <c r="L5309" s="444">
        <f t="shared" ca="1" si="202"/>
        <v>-651867821410694.25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-651867821410694.25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-2716115922544.5596</v>
      </c>
      <c r="L5310" s="444">
        <f t="shared" ca="1" si="202"/>
        <v>-654583937333238.75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-654583937333238.75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-2727433072221.8281</v>
      </c>
      <c r="L5311" s="444">
        <f t="shared" ca="1" si="202"/>
        <v>-657311370405460.63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-657311370405460.63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-2738797376689.4194</v>
      </c>
      <c r="L5312" s="444">
        <f t="shared" ca="1" si="202"/>
        <v>-660050167782150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-660050167782150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-2750209032425.625</v>
      </c>
      <c r="L5313" s="444">
        <f t="shared" ca="1" si="202"/>
        <v>-662800376814575.63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-662800376814575.63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-2761668236727.3984</v>
      </c>
      <c r="L5314" s="444">
        <f t="shared" ca="1" si="202"/>
        <v>-665562045051303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-665562045051303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-2773175187713.7627</v>
      </c>
      <c r="L5315" s="444">
        <f t="shared" ca="1" si="202"/>
        <v>-668335220239016.75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-668335220239016.75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-2784730084329.2363</v>
      </c>
      <c r="L5316" s="444">
        <f t="shared" ca="1" si="202"/>
        <v>-671119950323346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-671119950323346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-2796333126347.2749</v>
      </c>
      <c r="L5317" s="444">
        <f t="shared" ca="1" si="202"/>
        <v>-673916283449693.25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-673916283449693.25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-2807984514373.7217</v>
      </c>
      <c r="L5318" s="444">
        <f t="shared" ca="1" si="202"/>
        <v>-676724267964067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-676724267964067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-2819684449850.2793</v>
      </c>
      <c r="L5319" s="444">
        <f t="shared" ca="1" si="202"/>
        <v>-679543952413917.25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-679543952413917.25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-2831433135057.9883</v>
      </c>
      <c r="L5320" s="444">
        <f t="shared" ca="1" si="202"/>
        <v>-682375385548975.25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-682375385548975.25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-2843230773120.73</v>
      </c>
      <c r="L5321" s="444">
        <f t="shared" ca="1" si="202"/>
        <v>-685218616322096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-685218616322096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-2855077568008.7334</v>
      </c>
      <c r="L5322" s="444">
        <f t="shared" ca="1" si="202"/>
        <v>-688073693890104.75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-688073693890104.75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-2866973724542.103</v>
      </c>
      <c r="L5323" s="444">
        <f t="shared" ca="1" si="202"/>
        <v>-690940667614646.88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-690940667614646.88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-2878919448394.3618</v>
      </c>
      <c r="L5324" s="444">
        <f t="shared" ca="1" si="202"/>
        <v>-693819587063041.25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-693819587063041.25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-2890914946096.0054</v>
      </c>
      <c r="L5325" s="444">
        <f t="shared" ca="1" si="202"/>
        <v>-696710502009137.25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-696710502009137.25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-2902960425038.0718</v>
      </c>
      <c r="L5326" s="444">
        <f t="shared" ca="1" si="202"/>
        <v>-699613462434175.38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-699613462434175.38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-2915056093475.7305</v>
      </c>
      <c r="L5327" s="444">
        <f t="shared" ca="1" si="202"/>
        <v>-702528518527651.13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-702528518527651.13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-2927202160531.8799</v>
      </c>
      <c r="L5328" s="444">
        <f t="shared" ca="1" si="202"/>
        <v>-705455720688183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-705455720688183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-2939398836200.7627</v>
      </c>
      <c r="L5329" s="444">
        <f t="shared" ca="1" si="202"/>
        <v>-708395119524383.75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-708395119524383.75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-2951646331351.5991</v>
      </c>
      <c r="L5330" s="444">
        <f t="shared" ca="1" si="202"/>
        <v>-711346765855735.38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-711346765855735.38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-2963944857732.2305</v>
      </c>
      <c r="L5331" s="444">
        <f t="shared" ca="1" si="202"/>
        <v>-714310710713467.63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-714310710713467.63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-2976294627972.7817</v>
      </c>
      <c r="L5332" s="444">
        <f t="shared" ca="1" si="202"/>
        <v>-717287005341440.38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-717287005341440.38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-2988695855589.335</v>
      </c>
      <c r="L5333" s="444">
        <f t="shared" ca="1" si="202"/>
        <v>-720275701197029.75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-720275701197029.75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-3001148754987.624</v>
      </c>
      <c r="L5334" s="444">
        <f t="shared" ca="1" si="202"/>
        <v>-723276849952017.38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-723276849952017.38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-3013653541466.7393</v>
      </c>
      <c r="L5335" s="444">
        <f t="shared" ca="1" si="202"/>
        <v>-726290503493484.13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-726290503493484.13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-3026210431222.8506</v>
      </c>
      <c r="L5336" s="444">
        <f t="shared" ca="1" si="202"/>
        <v>-729316713924707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-729316713924707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-3038819641352.9458</v>
      </c>
      <c r="L5337" s="444">
        <f t="shared" ca="1" si="202"/>
        <v>-732355533566060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-732355533566060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-3051481389858.5835</v>
      </c>
      <c r="L5338" s="444">
        <f t="shared" ca="1" si="202"/>
        <v>-735407014955918.63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-735407014955918.63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-3064195895649.6611</v>
      </c>
      <c r="L5339" s="444">
        <f t="shared" ca="1" si="202"/>
        <v>-738471210851568.25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-738471210851568.25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-3076963378548.2012</v>
      </c>
      <c r="L5340" s="444">
        <f t="shared" ca="1" si="202"/>
        <v>-741548174230116.5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-741548174230116.5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-3089784059292.1519</v>
      </c>
      <c r="L5341" s="444">
        <f t="shared" ca="1" si="202"/>
        <v>-744637958289408.63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-744637958289408.63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-3102658159539.2026</v>
      </c>
      <c r="L5342" s="444">
        <f t="shared" ca="1" si="202"/>
        <v>-747740616448947.88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-747740616448947.88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-3115585901870.6162</v>
      </c>
      <c r="L5343" s="444">
        <f t="shared" ca="1" si="202"/>
        <v>-750856202350818.5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-750856202350818.5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-3128567509795.0771</v>
      </c>
      <c r="L5344" s="444">
        <f t="shared" ca="1" si="202"/>
        <v>-753984769860613.63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-753984769860613.63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-3141603207752.5566</v>
      </c>
      <c r="L5345" s="444">
        <f t="shared" ca="1" si="202"/>
        <v>-757126373068366.13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-757126373068366.13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-3154693221118.1924</v>
      </c>
      <c r="L5346" s="444">
        <f t="shared" ca="1" si="202"/>
        <v>-760281066289484.38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-760281066289484.38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-3167837776206.1851</v>
      </c>
      <c r="L5347" s="444">
        <f t="shared" ca="1" si="202"/>
        <v>-763448904065690.5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-763448904065690.5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-3181037100273.7104</v>
      </c>
      <c r="L5348" s="444">
        <f t="shared" ca="1" si="202"/>
        <v>-766629941165964.25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-766629941165964.25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-3194291421524.8511</v>
      </c>
      <c r="L5349" s="444">
        <f t="shared" ca="1" si="202"/>
        <v>-769824232587489.13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-769824232587489.13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-3207600969114.5381</v>
      </c>
      <c r="L5350" s="444">
        <f t="shared" ca="1" si="202"/>
        <v>-773031833556603.63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-773031833556603.63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-3220965973152.5151</v>
      </c>
      <c r="L5351" s="444">
        <f t="shared" ca="1" si="202"/>
        <v>-776252799529756.13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-776252799529756.13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-3234386664707.3174</v>
      </c>
      <c r="L5352" s="444">
        <f t="shared" ca="1" si="202"/>
        <v>-779487186194463.5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-779487186194463.5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-3247863275810.2646</v>
      </c>
      <c r="L5353" s="444">
        <f t="shared" ca="1" si="202"/>
        <v>-782735049470273.75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-782735049470273.75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-3261396039459.4741</v>
      </c>
      <c r="L5354" s="444">
        <f t="shared" ca="1" si="202"/>
        <v>-785996445509733.25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-785996445509733.25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-3274985189623.8887</v>
      </c>
      <c r="L5355" s="444">
        <f t="shared" ca="1" si="202"/>
        <v>-789271430699357.13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-789271430699357.13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-3288630961247.3213</v>
      </c>
      <c r="L5356" s="444">
        <f t="shared" ca="1" si="202"/>
        <v>-792560061660604.5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-792560061660604.5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-3302333590252.5186</v>
      </c>
      <c r="L5357" s="444">
        <f t="shared" ca="1" si="202"/>
        <v>-795862395250857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-795862395250857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-3316093313545.2373</v>
      </c>
      <c r="L5358" s="444">
        <f t="shared" ca="1" si="202"/>
        <v>-799178488564402.25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-799178488564402.25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-3329910369018.3428</v>
      </c>
      <c r="L5359" s="444">
        <f t="shared" ca="1" si="202"/>
        <v>-802508398933420.63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-802508398933420.63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-3343784995555.9194</v>
      </c>
      <c r="L5360" s="444">
        <f t="shared" ca="1" si="202"/>
        <v>-805852183928976.5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-805852183928976.5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-3357717433037.4019</v>
      </c>
      <c r="L5361" s="444">
        <f t="shared" ca="1" si="202"/>
        <v>-809209901362013.88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-809209901362013.88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-3371707922341.7246</v>
      </c>
      <c r="L5362" s="444">
        <f t="shared" ca="1" si="202"/>
        <v>-812581609284355.63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-812581609284355.63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-3385756705351.4819</v>
      </c>
      <c r="L5363" s="444">
        <f t="shared" ref="L5363:L5617" ca="1" si="207">I5363-J5363+K5363</f>
        <v>-815967365989707.13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-815967365989707.13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-3399864024957.1128</v>
      </c>
      <c r="L5364" s="444">
        <f t="shared" ca="1" si="207"/>
        <v>-819367230014664.25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-819367230014664.25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-3414030125061.1011</v>
      </c>
      <c r="L5365" s="444">
        <f t="shared" ca="1" si="207"/>
        <v>-822781260139725.38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-822781260139725.38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-3428255250582.189</v>
      </c>
      <c r="L5366" s="444">
        <f t="shared" ca="1" si="207"/>
        <v>-826209515390307.63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-826209515390307.63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-3442539647459.6152</v>
      </c>
      <c r="L5367" s="444">
        <f t="shared" ca="1" si="207"/>
        <v>-829652055037767.25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-829652055037767.25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-3456883562657.3633</v>
      </c>
      <c r="L5368" s="444">
        <f t="shared" ca="1" si="207"/>
        <v>-833108938600424.63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-833108938600424.63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-3471287244168.436</v>
      </c>
      <c r="L5369" s="444">
        <f t="shared" ca="1" si="207"/>
        <v>-836580225844593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-836580225844593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-3485750941019.1377</v>
      </c>
      <c r="L5370" s="444">
        <f t="shared" ca="1" si="207"/>
        <v>-840065976785612.13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-840065976785612.13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-3500274903273.3838</v>
      </c>
      <c r="L5371" s="444">
        <f t="shared" ca="1" si="207"/>
        <v>-843566251688885.5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-843566251688885.5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-3514859382037.0229</v>
      </c>
      <c r="L5372" s="444">
        <f t="shared" ca="1" si="207"/>
        <v>-847081111070922.5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-847081111070922.5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-3529504629462.1772</v>
      </c>
      <c r="L5373" s="444">
        <f t="shared" ca="1" si="207"/>
        <v>-850610615700384.63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-850610615700384.63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-3544210898751.6025</v>
      </c>
      <c r="L5374" s="444">
        <f t="shared" ca="1" si="207"/>
        <v>-854154826599136.25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-854154826599136.25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-3558978444163.0679</v>
      </c>
      <c r="L5375" s="444">
        <f t="shared" ca="1" si="207"/>
        <v>-857713805043299.38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-857713805043299.38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-3573807521013.7476</v>
      </c>
      <c r="L5376" s="444">
        <f t="shared" ca="1" si="207"/>
        <v>-861287612564313.13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-861287612564313.13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-3588698385684.6382</v>
      </c>
      <c r="L5377" s="444">
        <f t="shared" ca="1" si="207"/>
        <v>-864876310949997.75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-864876310949997.75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-3603651295624.9907</v>
      </c>
      <c r="L5378" s="444">
        <f t="shared" ca="1" si="207"/>
        <v>-868479962245622.75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-868479962245622.75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-3618666509356.7612</v>
      </c>
      <c r="L5379" s="444">
        <f t="shared" ca="1" si="207"/>
        <v>-872098628754979.5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-872098628754979.5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-3633744286479.0811</v>
      </c>
      <c r="L5380" s="444">
        <f t="shared" ca="1" si="207"/>
        <v>-875732373041458.63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-875732373041458.63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-3648884887672.7441</v>
      </c>
      <c r="L5381" s="444">
        <f t="shared" ca="1" si="207"/>
        <v>-879381257929131.38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-879381257929131.38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-3664088574704.7139</v>
      </c>
      <c r="L5382" s="444">
        <f t="shared" ca="1" si="207"/>
        <v>-883045346503836.13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-883045346503836.13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-3679355610432.6504</v>
      </c>
      <c r="L5383" s="444">
        <f t="shared" ca="1" si="207"/>
        <v>-886724702114268.75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-886724702114268.75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-3694686258809.4531</v>
      </c>
      <c r="L5384" s="444">
        <f t="shared" ca="1" si="207"/>
        <v>-890419388373078.25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-890419388373078.25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-3710080784887.8262</v>
      </c>
      <c r="L5385" s="444">
        <f t="shared" ca="1" si="207"/>
        <v>-894129469157966.13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-894129469157966.13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-3725539454824.8589</v>
      </c>
      <c r="L5386" s="444">
        <f t="shared" ca="1" si="207"/>
        <v>-897855008612791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-897855008612791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-3741062535886.6289</v>
      </c>
      <c r="L5387" s="444">
        <f t="shared" ca="1" si="207"/>
        <v>-901596071148677.63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-901596071148677.63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-3756650296452.8232</v>
      </c>
      <c r="L5388" s="444">
        <f t="shared" ca="1" si="207"/>
        <v>-905352721445130.5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-905352721445130.5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-3772303006021.377</v>
      </c>
      <c r="L5389" s="444">
        <f t="shared" ca="1" si="207"/>
        <v>-909125024451151.88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-909125024451151.88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-3788020935213.1328</v>
      </c>
      <c r="L5390" s="444">
        <f t="shared" ca="1" si="207"/>
        <v>-912913045386365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-912913045386365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-3803804355776.52</v>
      </c>
      <c r="L5391" s="444">
        <f t="shared" ca="1" si="207"/>
        <v>-916716849742141.5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-916716849742141.5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-3819653540592.2563</v>
      </c>
      <c r="L5392" s="444">
        <f t="shared" ca="1" si="207"/>
        <v>-920536503282733.75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-920536503282733.75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-3835568763678.0566</v>
      </c>
      <c r="L5393" s="444">
        <f t="shared" ca="1" si="207"/>
        <v>-924372072046411.75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-924372072046411.75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-3851550300193.3823</v>
      </c>
      <c r="L5394" s="444">
        <f t="shared" ca="1" si="207"/>
        <v>-928223622346605.13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-928223622346605.13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-3867598426444.188</v>
      </c>
      <c r="L5395" s="444">
        <f t="shared" ca="1" si="207"/>
        <v>-932091220773049.38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-932091220773049.38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-3883713419887.7056</v>
      </c>
      <c r="L5396" s="444">
        <f t="shared" ca="1" si="207"/>
        <v>-935974934192937.13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-935974934192937.13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-3899895559137.2378</v>
      </c>
      <c r="L5397" s="444">
        <f t="shared" ca="1" si="207"/>
        <v>-939874829752074.38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-939874829752074.38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-3916145123966.9766</v>
      </c>
      <c r="L5398" s="444">
        <f t="shared" ca="1" si="207"/>
        <v>-943790974876041.38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-943790974876041.38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-3932462395316.8389</v>
      </c>
      <c r="L5399" s="444">
        <f t="shared" ca="1" si="207"/>
        <v>-947723437271358.25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-947723437271358.25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-3948847655297.3262</v>
      </c>
      <c r="L5400" s="444">
        <f t="shared" ca="1" si="207"/>
        <v>-951672284926655.63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-951672284926655.63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-3965301187194.3979</v>
      </c>
      <c r="L5401" s="444">
        <f t="shared" ca="1" si="207"/>
        <v>-955637586113850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-955637586113850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-3981823275474.375</v>
      </c>
      <c r="L5402" s="444">
        <f t="shared" ca="1" si="207"/>
        <v>-959619409389324.38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-959619409389324.38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-3998414205788.8516</v>
      </c>
      <c r="L5403" s="444">
        <f t="shared" ca="1" si="207"/>
        <v>-963617823595113.25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-963617823595113.25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-4015074264979.6387</v>
      </c>
      <c r="L5404" s="444">
        <f t="shared" ca="1" si="207"/>
        <v>-967632897860092.88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-967632897860092.88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-4031803741083.7197</v>
      </c>
      <c r="L5405" s="444">
        <f t="shared" ca="1" si="207"/>
        <v>-971664701601176.63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-971664701601176.63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-4048602923338.2363</v>
      </c>
      <c r="L5406" s="444">
        <f t="shared" ca="1" si="207"/>
        <v>-975713304524514.88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-975713304524514.88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-4065472102185.478</v>
      </c>
      <c r="L5407" s="444">
        <f t="shared" ca="1" si="207"/>
        <v>-979778776626700.38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-979778776626700.38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-4082411569277.9175</v>
      </c>
      <c r="L5408" s="444">
        <f t="shared" ca="1" si="207"/>
        <v>-983861188195978.25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-983861188195978.25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-4099421617483.2422</v>
      </c>
      <c r="L5409" s="444">
        <f t="shared" ca="1" si="207"/>
        <v>-987960609813461.5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-987960609813461.5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-4116502540889.4229</v>
      </c>
      <c r="L5410" s="444">
        <f t="shared" ca="1" si="207"/>
        <v>-992077112354350.88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-992077112354350.88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-4133654634809.7954</v>
      </c>
      <c r="L5411" s="444">
        <f t="shared" ca="1" si="207"/>
        <v>-996210766989160.63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-996210766989160.63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-4150878195788.1685</v>
      </c>
      <c r="L5412" s="444">
        <f t="shared" ca="1" si="207"/>
        <v>-1000361645184948.8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-1000361645184948.8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-4168173521603.9531</v>
      </c>
      <c r="L5413" s="444">
        <f t="shared" ca="1" si="207"/>
        <v>-1004529818706552.8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-1004529818706552.8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-4185540911277.3032</v>
      </c>
      <c r="L5414" s="444">
        <f t="shared" ca="1" si="207"/>
        <v>-1008715359617830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-1008715359617830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-4202980665074.2915</v>
      </c>
      <c r="L5415" s="444">
        <f t="shared" ca="1" si="207"/>
        <v>-1012918340282904.3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-1012918340282904.3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-4220493084512.1016</v>
      </c>
      <c r="L5416" s="444">
        <f t="shared" ca="1" si="207"/>
        <v>-1017138833367416.4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-1017138833367416.4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-4238078472364.2349</v>
      </c>
      <c r="L5417" s="444">
        <f t="shared" ca="1" si="207"/>
        <v>-1021376911839780.6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-1021376911839780.6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-4255737132665.7524</v>
      </c>
      <c r="L5418" s="444">
        <f t="shared" ca="1" si="207"/>
        <v>-1025632648972446.4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-1025632648972446.4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-4273469370718.5264</v>
      </c>
      <c r="L5419" s="444">
        <f t="shared" ca="1" si="207"/>
        <v>-1029906118343164.9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-1029906118343164.9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-4291275493096.521</v>
      </c>
      <c r="L5420" s="444">
        <f t="shared" ca="1" si="207"/>
        <v>-1034197393836261.4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-1034197393836261.4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-4309155807651.0889</v>
      </c>
      <c r="L5421" s="444">
        <f t="shared" ca="1" si="207"/>
        <v>-1038506549643912.5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-1038506549643912.5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-4327110623516.3013</v>
      </c>
      <c r="L5422" s="444">
        <f t="shared" ca="1" si="207"/>
        <v>-1042833660267428.8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-1042833660267428.8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-4345140251114.2856</v>
      </c>
      <c r="L5423" s="444">
        <f t="shared" ca="1" si="207"/>
        <v>-1047178800518543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-1047178800518543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-4363245002160.5952</v>
      </c>
      <c r="L5424" s="444">
        <f t="shared" ca="1" si="207"/>
        <v>-1051542045520703.6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-1051542045520703.6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-4381425189669.5991</v>
      </c>
      <c r="L5425" s="444">
        <f t="shared" ca="1" si="207"/>
        <v>-1055923470710373.3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-1055923470710373.3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-4399681127959.8887</v>
      </c>
      <c r="L5426" s="444">
        <f t="shared" ca="1" si="207"/>
        <v>-1060323151838333.1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-1060323151838333.1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-4418013132659.7217</v>
      </c>
      <c r="L5427" s="444">
        <f t="shared" ca="1" si="207"/>
        <v>-1064741164970992.9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-1064741164970992.9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-4436421520712.4707</v>
      </c>
      <c r="L5428" s="444">
        <f t="shared" ca="1" si="207"/>
        <v>-1069177586491705.4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-1069177586491705.4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-4454906610382.1055</v>
      </c>
      <c r="L5429" s="444">
        <f t="shared" ca="1" si="207"/>
        <v>-1073632493102087.5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-1073632493102087.5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-4473468721258.6982</v>
      </c>
      <c r="L5430" s="444">
        <f t="shared" ca="1" si="207"/>
        <v>-1078105961823346.3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-1078105961823346.3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-4492108174263.9424</v>
      </c>
      <c r="L5431" s="444">
        <f t="shared" ca="1" si="207"/>
        <v>-1082598069997610.3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-1082598069997610.3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-4510825291656.709</v>
      </c>
      <c r="L5432" s="444">
        <f t="shared" ca="1" si="207"/>
        <v>-1087108895289267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-1087108895289267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-4529620397038.6133</v>
      </c>
      <c r="L5433" s="444">
        <f t="shared" ca="1" si="207"/>
        <v>-1091638515686305.6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-1091638515686305.6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-4548493815359.6064</v>
      </c>
      <c r="L5434" s="444">
        <f t="shared" ca="1" si="207"/>
        <v>-1096187009501665.3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-1096187009501665.3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-4567445872923.6055</v>
      </c>
      <c r="L5435" s="444">
        <f t="shared" ca="1" si="207"/>
        <v>-1100754455374588.9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-1100754455374588.9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-4586476897394.1201</v>
      </c>
      <c r="L5436" s="444">
        <f t="shared" ca="1" si="207"/>
        <v>-1105340932271983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-1105340932271983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-4605587217799.9287</v>
      </c>
      <c r="L5437" s="444">
        <f t="shared" ca="1" si="207"/>
        <v>-1109946519489782.9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-1109946519489782.9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-4624777164540.7617</v>
      </c>
      <c r="L5438" s="444">
        <f t="shared" ca="1" si="207"/>
        <v>-1114571296654323.6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-1114571296654323.6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-4644047069393.0146</v>
      </c>
      <c r="L5439" s="444">
        <f t="shared" ca="1" si="207"/>
        <v>-1119215343723716.6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-1119215343723716.6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-4663397265515.4863</v>
      </c>
      <c r="L5440" s="444">
        <f t="shared" ca="1" si="207"/>
        <v>-1123878740989232.1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-1123878740989232.1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-4682828087455.1338</v>
      </c>
      <c r="L5441" s="444">
        <f t="shared" ca="1" si="207"/>
        <v>-1128561569076687.3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-1128561569076687.3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-4702339871152.8633</v>
      </c>
      <c r="L5442" s="444">
        <f t="shared" ca="1" si="207"/>
        <v>-1133263908947840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-1133263908947840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-4721932953949.333</v>
      </c>
      <c r="L5443" s="444">
        <f t="shared" ca="1" si="207"/>
        <v>-1137985841901789.3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-1137985841901789.3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-4741607674590.7881</v>
      </c>
      <c r="L5444" s="444">
        <f t="shared" ca="1" si="207"/>
        <v>-1142727449576380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-1142727449576380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-4761364373234.917</v>
      </c>
      <c r="L5445" s="444">
        <f t="shared" ca="1" si="207"/>
        <v>-1147488813949615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-1147488813949615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-4781203391456.7295</v>
      </c>
      <c r="L5446" s="444">
        <f t="shared" ca="1" si="207"/>
        <v>-1152270017341071.8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-1152270017341071.8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-4801125072254.4658</v>
      </c>
      <c r="L5447" s="444">
        <f t="shared" ca="1" si="207"/>
        <v>-1157071142413326.3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-1157071142413326.3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-4821129760055.5264</v>
      </c>
      <c r="L5448" s="444">
        <f t="shared" ca="1" si="207"/>
        <v>-1161892272173381.8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-1161892272173381.8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-4841217800722.4238</v>
      </c>
      <c r="L5449" s="444">
        <f t="shared" ca="1" si="207"/>
        <v>-1166733489974104.3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-1166733489974104.3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-4861389541558.7676</v>
      </c>
      <c r="L5450" s="444">
        <f t="shared" ca="1" si="207"/>
        <v>-1171594879515663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-1171594879515663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-4881645331315.2627</v>
      </c>
      <c r="L5451" s="444">
        <f t="shared" ca="1" si="207"/>
        <v>-1176476524846978.3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-1176476524846978.3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-4901985520195.7422</v>
      </c>
      <c r="L5452" s="444">
        <f t="shared" ca="1" si="207"/>
        <v>-1181378510367174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-1181378510367174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-4922410459863.2246</v>
      </c>
      <c r="L5453" s="444">
        <f t="shared" ca="1" si="207"/>
        <v>-1186300920827037.3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-1186300920827037.3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-4942920503445.9883</v>
      </c>
      <c r="L5454" s="444">
        <f t="shared" ca="1" si="207"/>
        <v>-1191243841330483.3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-1191243841330483.3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-4963516005543.6797</v>
      </c>
      <c r="L5455" s="444">
        <f t="shared" ca="1" si="207"/>
        <v>-1196207357336027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-1196207357336027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-4984197322233.4453</v>
      </c>
      <c r="L5456" s="444">
        <f t="shared" ca="1" si="207"/>
        <v>-1201191554658260.5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-1201191554658260.5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-5004964811076.085</v>
      </c>
      <c r="L5457" s="444">
        <f t="shared" ca="1" si="207"/>
        <v>-1206196519469336.5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-1206196519469336.5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-5025818831122.2354</v>
      </c>
      <c r="L5458" s="444">
        <f t="shared" ca="1" si="207"/>
        <v>-1211222338300458.8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-1211222338300458.8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-5046759742918.5781</v>
      </c>
      <c r="L5459" s="444">
        <f t="shared" ca="1" si="207"/>
        <v>-1216269098043377.3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-1216269098043377.3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-5067787908514.0723</v>
      </c>
      <c r="L5460" s="444">
        <f t="shared" ca="1" si="207"/>
        <v>-1221336885951891.3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-1221336885951891.3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-5088903691466.2139</v>
      </c>
      <c r="L5461" s="444">
        <f t="shared" ca="1" si="207"/>
        <v>-1226425789643357.5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-1226425789643357.5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-5110107456847.3232</v>
      </c>
      <c r="L5462" s="444">
        <f t="shared" ca="1" si="207"/>
        <v>-1231535897100204.8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-1231535897100204.8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-5131399571250.8535</v>
      </c>
      <c r="L5463" s="444">
        <f t="shared" ca="1" si="207"/>
        <v>-1236667296671455.5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-1236667296671455.5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-5152780402797.7314</v>
      </c>
      <c r="L5464" s="444">
        <f t="shared" ca="1" si="207"/>
        <v>-1241820077074253.3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-1241820077074253.3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-5174250321142.7217</v>
      </c>
      <c r="L5465" s="444">
        <f t="shared" ca="1" si="207"/>
        <v>-1246994327395396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-1246994327395396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-5195809697480.8164</v>
      </c>
      <c r="L5466" s="444">
        <f t="shared" ca="1" si="207"/>
        <v>-1252190137092876.8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-1252190137092876.8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-5217458904553.6533</v>
      </c>
      <c r="L5467" s="444">
        <f t="shared" ca="1" si="207"/>
        <v>-1257407595997430.5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-1257407595997430.5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-5239198316655.96</v>
      </c>
      <c r="L5468" s="444">
        <f t="shared" ca="1" si="207"/>
        <v>-1262646794314086.5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-1262646794314086.5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-5261028309642.0273</v>
      </c>
      <c r="L5469" s="444">
        <f t="shared" ca="1" si="207"/>
        <v>-1267907822623728.5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-1267907822623728.5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-5282949260932.2021</v>
      </c>
      <c r="L5470" s="444">
        <f t="shared" ca="1" si="207"/>
        <v>-1273190771884660.8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-1273190771884660.8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-5304961549519.4199</v>
      </c>
      <c r="L5471" s="444">
        <f t="shared" ca="1" si="207"/>
        <v>-1278495733434180.3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-1278495733434180.3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-5327065555975.751</v>
      </c>
      <c r="L5472" s="444">
        <f t="shared" ca="1" si="207"/>
        <v>-1283822798990156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-1283822798990156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-5349261662458.9834</v>
      </c>
      <c r="L5473" s="444">
        <f t="shared" ca="1" si="207"/>
        <v>-1289172060652615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-1289172060652615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-5371550252719.2295</v>
      </c>
      <c r="L5474" s="444">
        <f t="shared" ca="1" si="207"/>
        <v>-1294543610905334.3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-1294543610905334.3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-5393931712105.5596</v>
      </c>
      <c r="L5475" s="444">
        <f t="shared" ca="1" si="207"/>
        <v>-1299937542617439.8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-1299937542617439.8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-5416406427572.666</v>
      </c>
      <c r="L5476" s="444">
        <f t="shared" ca="1" si="207"/>
        <v>-1305353949045012.5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-1305353949045012.5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-5438974787687.5518</v>
      </c>
      <c r="L5477" s="444">
        <f t="shared" ca="1" si="207"/>
        <v>-1310792923832700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-1310792923832700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-5461637182636.25</v>
      </c>
      <c r="L5478" s="444">
        <f t="shared" ca="1" si="207"/>
        <v>-1316254561015336.3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-1316254561015336.3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-5484394004230.5674</v>
      </c>
      <c r="L5479" s="444">
        <f t="shared" ca="1" si="207"/>
        <v>-1321738955019566.8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-1321738955019566.8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-5507245645914.8613</v>
      </c>
      <c r="L5480" s="444">
        <f t="shared" ca="1" si="207"/>
        <v>-1327246200665481.5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-1327246200665481.5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-5530192502772.8398</v>
      </c>
      <c r="L5481" s="444">
        <f t="shared" ca="1" si="207"/>
        <v>-1332776393168254.3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-1332776393168254.3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-5553234971534.3926</v>
      </c>
      <c r="L5482" s="444">
        <f t="shared" ca="1" si="207"/>
        <v>-1338329628139788.8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-1338329628139788.8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-5576373450582.4531</v>
      </c>
      <c r="L5483" s="444">
        <f t="shared" ca="1" si="207"/>
        <v>-1343906001590371.3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-1343906001590371.3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-5599608339959.8799</v>
      </c>
      <c r="L5484" s="444">
        <f t="shared" ca="1" si="207"/>
        <v>-1349505609930331.3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-1349505609930331.3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-5622940041376.3799</v>
      </c>
      <c r="L5485" s="444">
        <f t="shared" ca="1" si="207"/>
        <v>-1355128549971707.8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-1355128549971707.8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-5646368958215.4492</v>
      </c>
      <c r="L5486" s="444">
        <f t="shared" ca="1" si="207"/>
        <v>-1360774918929923.3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-1360774918929923.3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-5669895495541.3467</v>
      </c>
      <c r="L5487" s="444">
        <f t="shared" ca="1" si="207"/>
        <v>-1366444814425464.5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-1366444814425464.5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-5693520060106.1016</v>
      </c>
      <c r="L5488" s="444">
        <f t="shared" ca="1" si="207"/>
        <v>-1372138334485570.5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-1372138334485570.5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-5717243060356.5439</v>
      </c>
      <c r="L5489" s="444">
        <f t="shared" ca="1" si="207"/>
        <v>-1377855577545927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-1377855577545927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-5741064906441.3623</v>
      </c>
      <c r="L5490" s="444">
        <f t="shared" ca="1" si="207"/>
        <v>-1383596642452368.3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-1383596642452368.3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-5764986010218.2012</v>
      </c>
      <c r="L5491" s="444">
        <f t="shared" ca="1" si="207"/>
        <v>-1389361628462586.5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-1389361628462586.5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-5789006785260.7773</v>
      </c>
      <c r="L5492" s="444">
        <f t="shared" ca="1" si="207"/>
        <v>-1395150635247847.3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-1395150635247847.3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-5813127646866.0303</v>
      </c>
      <c r="L5493" s="444">
        <f t="shared" ca="1" si="207"/>
        <v>-1400963762894713.3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-1400963762894713.3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-5837349012061.3047</v>
      </c>
      <c r="L5494" s="444">
        <f t="shared" ca="1" si="207"/>
        <v>-1406801111906774.5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-1406801111906774.5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-5861671299611.5605</v>
      </c>
      <c r="L5495" s="444">
        <f t="shared" ca="1" si="207"/>
        <v>-1412662783206386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-1412662783206386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-5886094930026.6084</v>
      </c>
      <c r="L5496" s="444">
        <f t="shared" ca="1" si="207"/>
        <v>-1418548878136412.5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-1418548878136412.5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-5910620325568.3857</v>
      </c>
      <c r="L5497" s="444">
        <f t="shared" ca="1" si="207"/>
        <v>-1424459498461981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-1424459498461981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-5935247910258.2539</v>
      </c>
      <c r="L5498" s="444">
        <f t="shared" ca="1" si="207"/>
        <v>-1430394746372239.3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-1430394746372239.3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-5959978109884.3301</v>
      </c>
      <c r="L5499" s="444">
        <f t="shared" ca="1" si="207"/>
        <v>-1436354724482123.5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-1436354724482123.5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-5984811352008.8477</v>
      </c>
      <c r="L5500" s="444">
        <f t="shared" ca="1" si="207"/>
        <v>-1442339535834132.3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-1442339535834132.3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-6009748065975.5508</v>
      </c>
      <c r="L5501" s="444">
        <f t="shared" ca="1" si="207"/>
        <v>-1448349283900107.8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-1448349283900107.8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-6034788682917.1152</v>
      </c>
      <c r="L5502" s="444">
        <f t="shared" ca="1" si="207"/>
        <v>-1454384072583024.8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-1454384072583024.8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-6059933635762.6035</v>
      </c>
      <c r="L5503" s="444">
        <f t="shared" ca="1" si="207"/>
        <v>-1460444006218787.3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-1460444006218787.3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-6085183359244.9473</v>
      </c>
      <c r="L5504" s="444">
        <f t="shared" ca="1" si="207"/>
        <v>-1466529189578032.3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-1466529189578032.3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-6110538289908.4678</v>
      </c>
      <c r="L5505" s="444">
        <f t="shared" ca="1" si="207"/>
        <v>-1472639727867940.8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-1472639727867940.8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-6135998866116.4199</v>
      </c>
      <c r="L5506" s="444">
        <f t="shared" ca="1" si="207"/>
        <v>-1478775726734057.3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-1478775726734057.3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-6161565528058.5723</v>
      </c>
      <c r="L5507" s="444">
        <f t="shared" ca="1" si="207"/>
        <v>-1484937292262115.8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-1484937292262115.8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-6187238717758.8154</v>
      </c>
      <c r="L5508" s="444">
        <f t="shared" ca="1" si="207"/>
        <v>-1491124530979874.5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-1491124530979874.5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-6213018879082.8105</v>
      </c>
      <c r="L5509" s="444">
        <f t="shared" ca="1" si="207"/>
        <v>-1497337549858957.3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-1497337549858957.3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-6238906457745.6553</v>
      </c>
      <c r="L5510" s="444">
        <f t="shared" ca="1" si="207"/>
        <v>-1503576456316703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-1503576456316703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-6264901901319.5957</v>
      </c>
      <c r="L5511" s="444">
        <f t="shared" ca="1" si="207"/>
        <v>-1509841358218022.5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-1509841358218022.5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-6291005659241.7607</v>
      </c>
      <c r="L5512" s="444">
        <f t="shared" ca="1" si="207"/>
        <v>-1516132363877264.3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-1516132363877264.3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-6317218182821.9346</v>
      </c>
      <c r="L5513" s="444">
        <f t="shared" ca="1" si="207"/>
        <v>-1522449582060086.3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-1522449582060086.3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-6343539925250.3594</v>
      </c>
      <c r="L5514" s="444">
        <f t="shared" ca="1" si="207"/>
        <v>-1528793121985336.5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-1528793121985336.5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-6369971341605.5684</v>
      </c>
      <c r="L5515" s="444">
        <f t="shared" ca="1" si="207"/>
        <v>-1535163093326942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-1535163093326942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-6396512888862.2578</v>
      </c>
      <c r="L5516" s="444">
        <f t="shared" ca="1" si="207"/>
        <v>-1541559606215804.3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-1541559606215804.3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-6423165025899.1846</v>
      </c>
      <c r="L5517" s="444">
        <f t="shared" ca="1" si="207"/>
        <v>-1547982771241703.5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-1547982771241703.5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-6449928213507.0977</v>
      </c>
      <c r="L5518" s="444">
        <f t="shared" ca="1" si="207"/>
        <v>-1554432699455210.5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-1554432699455210.5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-6476802914396.71</v>
      </c>
      <c r="L5519" s="444">
        <f t="shared" ca="1" si="207"/>
        <v>-1560909502369607.3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-1560909502369607.3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-6503789593206.6973</v>
      </c>
      <c r="L5520" s="444">
        <f t="shared" ca="1" si="207"/>
        <v>-1567413291962814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-1567413291962814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-6530888716511.7246</v>
      </c>
      <c r="L5521" s="444">
        <f t="shared" ca="1" si="207"/>
        <v>-1573944180679325.8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-1573944180679325.8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-6558100752830.5234</v>
      </c>
      <c r="L5522" s="444">
        <f t="shared" ca="1" si="207"/>
        <v>-1580502281432156.3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-1580502281432156.3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-6585426172633.9844</v>
      </c>
      <c r="L5523" s="444">
        <f t="shared" ca="1" si="207"/>
        <v>-1587087707604790.3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-1587087707604790.3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-6612865448353.293</v>
      </c>
      <c r="L5524" s="444">
        <f t="shared" ca="1" si="207"/>
        <v>-1593700573053143.5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-1593700573053143.5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-6640419054388.0977</v>
      </c>
      <c r="L5525" s="444">
        <f t="shared" ca="1" si="207"/>
        <v>-1600340992107531.5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-1600340992107531.5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-6668087467114.7148</v>
      </c>
      <c r="L5526" s="444">
        <f t="shared" ca="1" si="207"/>
        <v>-1607009079574646.3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-1607009079574646.3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-6695871164894.3594</v>
      </c>
      <c r="L5527" s="444">
        <f t="shared" ca="1" si="207"/>
        <v>-1613704950739540.5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-1613704950739540.5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-6723770628081.4189</v>
      </c>
      <c r="L5528" s="444">
        <f t="shared" ca="1" si="207"/>
        <v>-1620428721367622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-1620428721367622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-6751786339031.7578</v>
      </c>
      <c r="L5529" s="444">
        <f t="shared" ca="1" si="207"/>
        <v>-1627180507706653.8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-1627180507706653.8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-6779918782111.0576</v>
      </c>
      <c r="L5530" s="444">
        <f t="shared" ca="1" si="207"/>
        <v>-1633960426488764.8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-1633960426488764.8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-6808168443703.1865</v>
      </c>
      <c r="L5531" s="444">
        <f t="shared" ca="1" si="207"/>
        <v>-1640768594932468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-1640768594932468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-6836535812218.6162</v>
      </c>
      <c r="L5532" s="444">
        <f t="shared" ca="1" si="207"/>
        <v>-1647605130744686.5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-1647605130744686.5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-6865021378102.8604</v>
      </c>
      <c r="L5533" s="444">
        <f t="shared" ca="1" si="207"/>
        <v>-1654470152122789.3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-1654470152122789.3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-6893625633844.9551</v>
      </c>
      <c r="L5534" s="444">
        <f t="shared" ca="1" si="207"/>
        <v>-1661363777756634.3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-1661363777756634.3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-6922349073985.9756</v>
      </c>
      <c r="L5535" s="444">
        <f t="shared" ca="1" si="207"/>
        <v>-1668286126830620.3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-1668286126830620.3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-6951192195127.584</v>
      </c>
      <c r="L5536" s="444">
        <f t="shared" ca="1" si="207"/>
        <v>-1675237319025747.8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-1675237319025747.8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-6980155495940.6152</v>
      </c>
      <c r="L5537" s="444">
        <f t="shared" ca="1" si="207"/>
        <v>-1682217474521688.3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-1682217474521688.3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-7009239477173.7012</v>
      </c>
      <c r="L5538" s="444">
        <f t="shared" ca="1" si="207"/>
        <v>-1689226713998862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-1689226713998862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-7038444641661.9248</v>
      </c>
      <c r="L5539" s="444">
        <f t="shared" ca="1" si="207"/>
        <v>-1696265158640524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-1696265158640524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-7067771494335.5166</v>
      </c>
      <c r="L5540" s="444">
        <f t="shared" ca="1" si="207"/>
        <v>-1703332930134859.5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-1703332930134859.5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-7097220542228.5811</v>
      </c>
      <c r="L5541" s="444">
        <f t="shared" ca="1" si="207"/>
        <v>-1710430150677088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-1710430150677088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-7126792294487.8662</v>
      </c>
      <c r="L5542" s="444">
        <f t="shared" ca="1" si="207"/>
        <v>-1717556942971575.8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-1717556942971575.8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-7156487262381.5654</v>
      </c>
      <c r="L5543" s="444">
        <f t="shared" ca="1" si="207"/>
        <v>-1724713430233957.3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-1724713430233957.3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-7186305959308.1553</v>
      </c>
      <c r="L5544" s="444">
        <f t="shared" ca="1" si="207"/>
        <v>-1731899736193265.5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-1731899736193265.5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-7216248900805.2725</v>
      </c>
      <c r="L5545" s="444">
        <f t="shared" ca="1" si="207"/>
        <v>-1739115985094070.8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-1739115985094070.8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-7246316604558.6279</v>
      </c>
      <c r="L5546" s="444">
        <f t="shared" ca="1" si="207"/>
        <v>-1746362301698629.5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-1746362301698629.5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-7276509590410.9561</v>
      </c>
      <c r="L5547" s="444">
        <f t="shared" ca="1" si="207"/>
        <v>-1753638811289040.5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-1753638811289040.5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-7306828380371.001</v>
      </c>
      <c r="L5548" s="444">
        <f t="shared" ca="1" si="207"/>
        <v>-1760945639669411.5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-1760945639669411.5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-7337273498622.5469</v>
      </c>
      <c r="L5549" s="444">
        <f t="shared" ca="1" si="207"/>
        <v>-1768282913168034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-1768282913168034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-7367845471533.4746</v>
      </c>
      <c r="L5550" s="444">
        <f t="shared" ca="1" si="207"/>
        <v>-1775650758639567.5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-1775650758639567.5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-7398544827664.8652</v>
      </c>
      <c r="L5551" s="444">
        <f t="shared" ca="1" si="207"/>
        <v>-1783049303467232.3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-1783049303467232.3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-7429372097780.1357</v>
      </c>
      <c r="L5552" s="444">
        <f t="shared" ca="1" si="207"/>
        <v>-1790478675565012.5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-1790478675565012.5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-7460327814854.2197</v>
      </c>
      <c r="L5553" s="444">
        <f t="shared" ca="1" si="207"/>
        <v>-1797939003379866.8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-1797939003379866.8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-7491412514082.7793</v>
      </c>
      <c r="L5554" s="444">
        <f t="shared" ca="1" si="207"/>
        <v>-1805430415893949.5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-1805430415893949.5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-7522626732891.457</v>
      </c>
      <c r="L5555" s="444">
        <f t="shared" ca="1" si="207"/>
        <v>-1812953042626841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-1812953042626841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-7553971010945.1709</v>
      </c>
      <c r="L5556" s="444">
        <f t="shared" ca="1" si="207"/>
        <v>-1820507013637786.3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-1820507013637786.3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-7585445890157.4424</v>
      </c>
      <c r="L5557" s="444">
        <f t="shared" ca="1" si="207"/>
        <v>-1828092459527943.8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-1828092459527943.8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-7617051914699.7656</v>
      </c>
      <c r="L5558" s="444">
        <f t="shared" ca="1" si="207"/>
        <v>-1835709511442643.5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-1835709511442643.5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-7648789631011.0146</v>
      </c>
      <c r="L5559" s="444">
        <f t="shared" ca="1" si="207"/>
        <v>-1843358301073654.5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-1843358301073654.5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-7680659587806.8945</v>
      </c>
      <c r="L5560" s="444">
        <f t="shared" ca="1" si="207"/>
        <v>-1851038960661461.5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-1851038960661461.5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-7712662336089.4238</v>
      </c>
      <c r="L5561" s="444">
        <f t="shared" ca="1" si="207"/>
        <v>-1858751622997551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-1858751622997551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-7744798429156.4619</v>
      </c>
      <c r="L5562" s="444">
        <f t="shared" ca="1" si="207"/>
        <v>-1866496421426707.5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-1866496421426707.5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-7777068422611.2813</v>
      </c>
      <c r="L5563" s="444">
        <f t="shared" ca="1" si="207"/>
        <v>-1874273489849318.8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-1874273489849318.8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-7809472874372.1621</v>
      </c>
      <c r="L5564" s="444">
        <f t="shared" ca="1" si="207"/>
        <v>-1882082962723691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-1882082962723691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-7842012344682.0459</v>
      </c>
      <c r="L5565" s="444">
        <f t="shared" ca="1" si="207"/>
        <v>-1889924975068373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-1889924975068373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-7874687396118.2207</v>
      </c>
      <c r="L5566" s="444">
        <f t="shared" ca="1" si="207"/>
        <v>-1897799662464491.3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-1897799662464491.3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-7907498593602.0469</v>
      </c>
      <c r="L5567" s="444">
        <f t="shared" ca="1" si="207"/>
        <v>-1905707161058093.3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-1905707161058093.3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-7940446504408.7207</v>
      </c>
      <c r="L5568" s="444">
        <f t="shared" ca="1" si="207"/>
        <v>-1913647607562502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-1913647607562502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-7973531698177.0908</v>
      </c>
      <c r="L5569" s="444">
        <f t="shared" ca="1" si="207"/>
        <v>-1921621139260679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-1921621139260679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-8006754746919.4961</v>
      </c>
      <c r="L5570" s="444">
        <f t="shared" ca="1" si="207"/>
        <v>-1929627894007598.5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-1929627894007598.5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-8040116225031.6602</v>
      </c>
      <c r="L5571" s="444">
        <f t="shared" ca="1" si="207"/>
        <v>-1937668010232630.3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-1937668010232630.3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-8073616709302.626</v>
      </c>
      <c r="L5572" s="444">
        <f t="shared" ca="1" si="207"/>
        <v>-1945741626941933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-1945741626941933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-8107256778924.7207</v>
      </c>
      <c r="L5573" s="444">
        <f t="shared" ca="1" si="207"/>
        <v>-1953848883720857.8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-1953848883720857.8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-8141037015503.5742</v>
      </c>
      <c r="L5574" s="444">
        <f t="shared" ca="1" si="207"/>
        <v>-1961989920736361.3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-1961989920736361.3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-8174958003068.1709</v>
      </c>
      <c r="L5575" s="444">
        <f t="shared" ca="1" si="207"/>
        <v>-1970164878739429.5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-1970164878739429.5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-8209020328080.9561</v>
      </c>
      <c r="L5576" s="444">
        <f t="shared" ca="1" si="207"/>
        <v>-1978373899067510.5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-1978373899067510.5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-8243224579447.959</v>
      </c>
      <c r="L5577" s="444">
        <f t="shared" ca="1" si="207"/>
        <v>-1986617123646958.5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-1986617123646958.5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-8277571348528.9951</v>
      </c>
      <c r="L5578" s="444">
        <f t="shared" ca="1" si="207"/>
        <v>-1994894694995487.5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-1994894694995487.5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-8312061229147.8652</v>
      </c>
      <c r="L5579" s="444">
        <f t="shared" ca="1" si="207"/>
        <v>-2003206756224635.3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-2003206756224635.3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-8346694817602.6465</v>
      </c>
      <c r="L5580" s="444">
        <f t="shared" ca="1" si="207"/>
        <v>-2011553451042238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-2011553451042238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-8381472712675.9912</v>
      </c>
      <c r="L5581" s="444">
        <f t="shared" ca="1" si="207"/>
        <v>-2019934923754914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-2019934923754914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-8416395515645.4746</v>
      </c>
      <c r="L5582" s="444">
        <f t="shared" ca="1" si="207"/>
        <v>-2028351319270559.5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-2028351319270559.5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-8451463830293.998</v>
      </c>
      <c r="L5583" s="444">
        <f t="shared" ca="1" si="207"/>
        <v>-2036802783100853.5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-2036802783100853.5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-8486678262920.2217</v>
      </c>
      <c r="L5584" s="444">
        <f t="shared" ca="1" si="207"/>
        <v>-2045289461363773.8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-2045289461363773.8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-8522039422349.0576</v>
      </c>
      <c r="L5585" s="444">
        <f t="shared" ca="1" si="207"/>
        <v>-2053811500786122.8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-2053811500786122.8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-8557547919942.1768</v>
      </c>
      <c r="L5586" s="444">
        <f t="shared" ca="1" si="207"/>
        <v>-2062369048706065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-2062369048706065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-8593204369608.6045</v>
      </c>
      <c r="L5587" s="444">
        <f t="shared" ca="1" si="207"/>
        <v>-2070962253075673.5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-2070962253075673.5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-8629009387815.3057</v>
      </c>
      <c r="L5588" s="444">
        <f t="shared" ca="1" si="207"/>
        <v>-2079591262463488.8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-2079591262463488.8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-8664963593597.8682</v>
      </c>
      <c r="L5589" s="444">
        <f t="shared" ca="1" si="207"/>
        <v>-2088256226057086.5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-2088256226057086.5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-8701067608571.1934</v>
      </c>
      <c r="L5590" s="444">
        <f t="shared" ca="1" si="207"/>
        <v>-2096957293665657.8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-2096957293665657.8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-8737322056940.2393</v>
      </c>
      <c r="L5591" s="444">
        <f t="shared" ca="1" si="207"/>
        <v>-2105694615722598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-2105694615722598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-8773727565510.8252</v>
      </c>
      <c r="L5592" s="444">
        <f t="shared" ca="1" si="207"/>
        <v>-2114468343288108.8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-2114468343288108.8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-8810284763700.4531</v>
      </c>
      <c r="L5593" s="444">
        <f t="shared" ca="1" si="207"/>
        <v>-2123278628051809.3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-2123278628051809.3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-8846994283549.2051</v>
      </c>
      <c r="L5594" s="444">
        <f t="shared" ca="1" si="207"/>
        <v>-2132125622335358.5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-2132125622335358.5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-8883856759730.6602</v>
      </c>
      <c r="L5595" s="444">
        <f t="shared" ca="1" si="207"/>
        <v>-2141009479095089.3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-2141009479095089.3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-8920872829562.8711</v>
      </c>
      <c r="L5596" s="444">
        <f t="shared" ca="1" si="207"/>
        <v>-2149930351924652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-2149930351924652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-8958043133019.3828</v>
      </c>
      <c r="L5597" s="444">
        <f t="shared" ca="1" si="207"/>
        <v>-2158888395057671.5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-2158888395057671.5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-8995368312740.2969</v>
      </c>
      <c r="L5598" s="444">
        <f t="shared" ca="1" si="207"/>
        <v>-2167883763370411.8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-2167883763370411.8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-9032849014043.3828</v>
      </c>
      <c r="L5599" s="444">
        <f t="shared" ca="1" si="207"/>
        <v>-2176916612384455.3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-2176916612384455.3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-9070485884935.2305</v>
      </c>
      <c r="L5600" s="444">
        <f t="shared" ca="1" si="207"/>
        <v>-2185987098269390.5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-2185987098269390.5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-9108279576122.4609</v>
      </c>
      <c r="L5601" s="444">
        <f t="shared" ca="1" si="207"/>
        <v>-2195095377845513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-2195095377845513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-9146230741022.9707</v>
      </c>
      <c r="L5602" s="444">
        <f t="shared" ca="1" si="207"/>
        <v>-2204241608586536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-2204241608586536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-9184340035777.2324</v>
      </c>
      <c r="L5603" s="444">
        <f t="shared" ca="1" si="207"/>
        <v>-2213425948622313.3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-2213425948622313.3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-9222608119259.6387</v>
      </c>
      <c r="L5604" s="444">
        <f t="shared" ca="1" si="207"/>
        <v>-2222648556741573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-2222648556741573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-9261035653089.8867</v>
      </c>
      <c r="L5605" s="444">
        <f t="shared" ca="1" si="207"/>
        <v>-2231909592394663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-2231909592394663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-9299623301644.4297</v>
      </c>
      <c r="L5606" s="444">
        <f t="shared" ca="1" si="207"/>
        <v>-2241209215696307.5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-2241209215696307.5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-9338371732067.9473</v>
      </c>
      <c r="L5607" s="444">
        <f t="shared" ca="1" si="207"/>
        <v>-2250547587428375.5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-2250547587428375.5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-9377281614284.8984</v>
      </c>
      <c r="L5608" s="444">
        <f t="shared" ca="1" si="207"/>
        <v>-2259924869042660.5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-2259924869042660.5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-9416353621011.0859</v>
      </c>
      <c r="L5609" s="444">
        <f t="shared" ca="1" si="207"/>
        <v>-2269341222663671.5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-2269341222663671.5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-9455588427765.2969</v>
      </c>
      <c r="L5610" s="444">
        <f t="shared" ca="1" si="207"/>
        <v>-2278796811091437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-2278796811091437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-9494986712880.9883</v>
      </c>
      <c r="L5611" s="444">
        <f t="shared" ca="1" si="207"/>
        <v>-2288291797804318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-2288291797804318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-9534549157517.9922</v>
      </c>
      <c r="L5612" s="444">
        <f t="shared" ca="1" si="207"/>
        <v>-2297826346961836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-2297826346961836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-9574276445674.3164</v>
      </c>
      <c r="L5613" s="444">
        <f t="shared" ca="1" si="207"/>
        <v>-2307400623407510.5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-2307400623407510.5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-9614169264197.9609</v>
      </c>
      <c r="L5614" s="444">
        <f t="shared" ca="1" si="207"/>
        <v>-2317014792671708.5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-2317014792671708.5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-9654228302798.7852</v>
      </c>
      <c r="L5615" s="444">
        <f t="shared" ca="1" si="207"/>
        <v>-2326669020974507.5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-2326669020974507.5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-9694454254060.4473</v>
      </c>
      <c r="L5616" s="444">
        <f t="shared" ca="1" si="207"/>
        <v>-2336363475228568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-2336363475228568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-9734847813452.3672</v>
      </c>
      <c r="L5617" s="444">
        <f t="shared" ca="1" si="207"/>
        <v>-2346098323042020.5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-2346098323042020.5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-9775409679341.752</v>
      </c>
      <c r="L5618" s="444">
        <f t="shared" ref="L5618:L5872" ca="1" si="212">I5618-J5618+K5618</f>
        <v>-2355873732721362.5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-2355873732721362.5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-9816140553005.6777</v>
      </c>
      <c r="L5619" s="444">
        <f t="shared" ca="1" si="212"/>
        <v>-2365689873274368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-2365689873274368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-9857041138643.1992</v>
      </c>
      <c r="L5620" s="444">
        <f t="shared" ca="1" si="212"/>
        <v>-2375546914413011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-2375546914413011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-9898112143387.5449</v>
      </c>
      <c r="L5621" s="444">
        <f t="shared" ca="1" si="212"/>
        <v>-2385445026556398.5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-2385445026556398.5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-9939354277318.3262</v>
      </c>
      <c r="L5622" s="444">
        <f t="shared" ca="1" si="212"/>
        <v>-2395384380833717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-2395384380833717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-9980768253473.8203</v>
      </c>
      <c r="L5623" s="444">
        <f t="shared" ca="1" si="212"/>
        <v>-2405365149087191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-2405365149087191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-10022354787863.295</v>
      </c>
      <c r="L5624" s="444">
        <f t="shared" ca="1" si="212"/>
        <v>-2415387503875054.5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-2415387503875054.5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-10064114599479.395</v>
      </c>
      <c r="L5625" s="444">
        <f t="shared" ca="1" si="212"/>
        <v>-2425451618474534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-2425451618474534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-10106048410310.559</v>
      </c>
      <c r="L5626" s="444">
        <f t="shared" ca="1" si="212"/>
        <v>-2435557666884844.5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-2435557666884844.5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-10148156945353.52</v>
      </c>
      <c r="L5627" s="444">
        <f t="shared" ca="1" si="212"/>
        <v>-2445705823830198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-2445705823830198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-10190440932625.824</v>
      </c>
      <c r="L5628" s="444">
        <f t="shared" ca="1" si="212"/>
        <v>-2455896264762824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-2455896264762824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-10232901103178.434</v>
      </c>
      <c r="L5629" s="444">
        <f t="shared" ca="1" si="212"/>
        <v>-2466129165866002.5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-2466129165866002.5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-10275538191108.344</v>
      </c>
      <c r="L5630" s="444">
        <f t="shared" ca="1" si="212"/>
        <v>-2476404704057111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-2476404704057111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-10318352933571.295</v>
      </c>
      <c r="L5631" s="444">
        <f t="shared" ca="1" si="212"/>
        <v>-2486723056990682.5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-2486723056990682.5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-10361346070794.51</v>
      </c>
      <c r="L5632" s="444">
        <f t="shared" ca="1" si="212"/>
        <v>-2497084403061477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-2497084403061477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-10404518346089.488</v>
      </c>
      <c r="L5633" s="444">
        <f t="shared" ca="1" si="212"/>
        <v>-2507488921407566.5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-2507488921407566.5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-10447870505864.859</v>
      </c>
      <c r="L5634" s="444">
        <f t="shared" ca="1" si="212"/>
        <v>-2517936791913431.5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-2517936791913431.5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-10491403299639.297</v>
      </c>
      <c r="L5635" s="444">
        <f t="shared" ca="1" si="212"/>
        <v>-2528428195213071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-2528428195213071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-10535117480054.463</v>
      </c>
      <c r="L5636" s="444">
        <f t="shared" ca="1" si="212"/>
        <v>-2538963312693125.5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-2538963312693125.5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-10579013802888.023</v>
      </c>
      <c r="L5637" s="444">
        <f t="shared" ca="1" si="212"/>
        <v>-2549542326496013.5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-2549542326496013.5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-10623093027066.723</v>
      </c>
      <c r="L5638" s="444">
        <f t="shared" ca="1" si="212"/>
        <v>-2560165419523080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-2560165419523080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-10667355914679.5</v>
      </c>
      <c r="L5639" s="444">
        <f t="shared" ca="1" si="212"/>
        <v>-2570832775437759.5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-2570832775437759.5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-10711803230990.664</v>
      </c>
      <c r="L5640" s="444">
        <f t="shared" ca="1" si="212"/>
        <v>-2581544578668750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-2581544578668750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-10756435744453.125</v>
      </c>
      <c r="L5641" s="444">
        <f t="shared" ca="1" si="212"/>
        <v>-2592301014413203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-2592301014413203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-10801254226721.68</v>
      </c>
      <c r="L5642" s="444">
        <f t="shared" ca="1" si="212"/>
        <v>-2603102268639924.5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-2603102268639924.5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-10846259452666.352</v>
      </c>
      <c r="L5643" s="444">
        <f t="shared" ca="1" si="212"/>
        <v>-2613948528092591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-2613948528092591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-10891452200385.795</v>
      </c>
      <c r="L5644" s="444">
        <f t="shared" ca="1" si="212"/>
        <v>-2624839980292977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-2624839980292977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-10936833251220.738</v>
      </c>
      <c r="L5645" s="444">
        <f t="shared" ca="1" si="212"/>
        <v>-2635776813544197.5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-2635776813544197.5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-10982403389767.49</v>
      </c>
      <c r="L5646" s="444">
        <f t="shared" ca="1" si="212"/>
        <v>-2646759216933965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-2646759216933965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-11028163403891.521</v>
      </c>
      <c r="L5647" s="444">
        <f t="shared" ca="1" si="212"/>
        <v>-2657787380337856.5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-2657787380337856.5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-11074114084741.068</v>
      </c>
      <c r="L5648" s="444">
        <f t="shared" ca="1" si="212"/>
        <v>-2668861494422597.5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-2668861494422597.5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-11120256226760.822</v>
      </c>
      <c r="L5649" s="444">
        <f t="shared" ca="1" si="212"/>
        <v>-2679981750649358.5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-2679981750649358.5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-11166590627705.66</v>
      </c>
      <c r="L5650" s="444">
        <f t="shared" ca="1" si="212"/>
        <v>-2691148341277064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-2691148341277064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-11213118088654.434</v>
      </c>
      <c r="L5651" s="444">
        <f t="shared" ca="1" si="212"/>
        <v>-2702361459365718.5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-2702361459365718.5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-11259839414023.826</v>
      </c>
      <c r="L5652" s="444">
        <f t="shared" ca="1" si="212"/>
        <v>-2713621298779742.5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-2713621298779742.5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-11306755411582.26</v>
      </c>
      <c r="L5653" s="444">
        <f t="shared" ca="1" si="212"/>
        <v>-2724928054191325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-2724928054191325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-11353866892463.854</v>
      </c>
      <c r="L5654" s="444">
        <f t="shared" ca="1" si="212"/>
        <v>-2736281921083789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-2736281921083789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-11401174671182.453</v>
      </c>
      <c r="L5655" s="444">
        <f t="shared" ca="1" si="212"/>
        <v>-2747683095754971.5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-2747683095754971.5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-11448679565645.715</v>
      </c>
      <c r="L5656" s="444">
        <f t="shared" ca="1" si="212"/>
        <v>-2759131775320617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-2759131775320617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-11496382397169.238</v>
      </c>
      <c r="L5657" s="444">
        <f t="shared" ca="1" si="212"/>
        <v>-2770628157717786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-2770628157717786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-11544283990490.775</v>
      </c>
      <c r="L5658" s="444">
        <f t="shared" ca="1" si="212"/>
        <v>-2782172441708277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-2782172441708277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-11592385173784.488</v>
      </c>
      <c r="L5659" s="444">
        <f t="shared" ca="1" si="212"/>
        <v>-2793764826882061.5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-2793764826882061.5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-11640686778675.256</v>
      </c>
      <c r="L5660" s="444">
        <f t="shared" ca="1" si="212"/>
        <v>-2805405513660737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-2805405513660737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-11689189640253.07</v>
      </c>
      <c r="L5661" s="444">
        <f t="shared" ca="1" si="212"/>
        <v>-2817094703300990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-2817094703300990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-11737894597087.459</v>
      </c>
      <c r="L5662" s="444">
        <f t="shared" ca="1" si="212"/>
        <v>-2828832597898077.5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-2828832597898077.5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-11786802491241.99</v>
      </c>
      <c r="L5663" s="444">
        <f t="shared" ca="1" si="212"/>
        <v>-2840619400389319.5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-2840619400389319.5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-11835914168288.832</v>
      </c>
      <c r="L5664" s="444">
        <f t="shared" ca="1" si="212"/>
        <v>-2852455314557608.5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-2852455314557608.5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-11885230477323.369</v>
      </c>
      <c r="L5665" s="444">
        <f t="shared" ca="1" si="212"/>
        <v>-2864340545034932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-2864340545034932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-11934752270978.883</v>
      </c>
      <c r="L5666" s="444">
        <f t="shared" ca="1" si="212"/>
        <v>-2876275297305911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-2876275297305911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-11984480405441.295</v>
      </c>
      <c r="L5667" s="444">
        <f t="shared" ca="1" si="212"/>
        <v>-2888259777711352.5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-2888259777711352.5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-12034415740463.969</v>
      </c>
      <c r="L5668" s="444">
        <f t="shared" ca="1" si="212"/>
        <v>-2900294193451816.5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-2900294193451816.5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-12084559139382.568</v>
      </c>
      <c r="L5669" s="444">
        <f t="shared" ca="1" si="212"/>
        <v>-2912378752591199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-2912378752591199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-12134911469129.996</v>
      </c>
      <c r="L5670" s="444">
        <f t="shared" ca="1" si="212"/>
        <v>-2924513664060329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-2924513664060329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-12185473600251.371</v>
      </c>
      <c r="L5671" s="444">
        <f t="shared" ca="1" si="212"/>
        <v>-2936699137660580.5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-2936699137660580.5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-12236246406919.086</v>
      </c>
      <c r="L5672" s="444">
        <f t="shared" ca="1" si="212"/>
        <v>-2948935384067499.5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-2948935384067499.5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-12287230766947.914</v>
      </c>
      <c r="L5673" s="444">
        <f t="shared" ca="1" si="212"/>
        <v>-2961222614834447.5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-2961222614834447.5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-12338427561810.197</v>
      </c>
      <c r="L5674" s="444">
        <f t="shared" ca="1" si="212"/>
        <v>-2973561042396257.5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-2973561042396257.5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-12389837676651.072</v>
      </c>
      <c r="L5675" s="444">
        <f t="shared" ca="1" si="212"/>
        <v>-2985950880072908.5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-2985950880072908.5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-12441462000303.785</v>
      </c>
      <c r="L5676" s="444">
        <f t="shared" ca="1" si="212"/>
        <v>-2998392342073212.5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-2998392342073212.5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-12493301425305.053</v>
      </c>
      <c r="L5677" s="444">
        <f t="shared" ca="1" si="212"/>
        <v>-3010885643498517.5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-3010885643498517.5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-12545356847910.49</v>
      </c>
      <c r="L5678" s="444">
        <f t="shared" ca="1" si="212"/>
        <v>-3023431000346428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-3023431000346428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-12597629168110.117</v>
      </c>
      <c r="L5679" s="444">
        <f t="shared" ca="1" si="212"/>
        <v>-3036028629514538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-3036028629514538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-12650119289643.908</v>
      </c>
      <c r="L5680" s="444">
        <f t="shared" ca="1" si="212"/>
        <v>-3048678748804182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-3048678748804182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-12702828120017.426</v>
      </c>
      <c r="L5681" s="444">
        <f t="shared" ca="1" si="212"/>
        <v>-3061381576924199.5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-3061381576924199.5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-12755756570517.498</v>
      </c>
      <c r="L5682" s="444">
        <f t="shared" ca="1" si="212"/>
        <v>-3074137333494717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-3074137333494717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-12808905556227.988</v>
      </c>
      <c r="L5683" s="444">
        <f t="shared" ca="1" si="212"/>
        <v>-3086946239050945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-3086946239050945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-12862275996045.604</v>
      </c>
      <c r="L5684" s="444">
        <f t="shared" ca="1" si="212"/>
        <v>-3099808515046990.5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-3099808515046990.5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-12915868812695.793</v>
      </c>
      <c r="L5685" s="444">
        <f t="shared" ca="1" si="212"/>
        <v>-3112724383859686.5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-3112724383859686.5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-12969684932748.693</v>
      </c>
      <c r="L5686" s="444">
        <f t="shared" ca="1" si="212"/>
        <v>-3125694068792435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-3125694068792435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-13023725286635.146</v>
      </c>
      <c r="L5687" s="444">
        <f t="shared" ca="1" si="212"/>
        <v>-3138717794079070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-3138717794079070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-13077990808662.791</v>
      </c>
      <c r="L5688" s="444">
        <f t="shared" ca="1" si="212"/>
        <v>-3151795784887733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-3151795784887733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-13132482437032.221</v>
      </c>
      <c r="L5689" s="444">
        <f t="shared" ca="1" si="212"/>
        <v>-3164928267324765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-3164928267324765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-13187201113853.188</v>
      </c>
      <c r="L5690" s="444">
        <f t="shared" ca="1" si="212"/>
        <v>-3178115468438618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-3178115468438618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-13242147785160.908</v>
      </c>
      <c r="L5691" s="444">
        <f t="shared" ca="1" si="212"/>
        <v>-3191357616223779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-3191357616223779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-13297323400932.412</v>
      </c>
      <c r="L5692" s="444">
        <f t="shared" ca="1" si="212"/>
        <v>-3204654939624711.5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-3204654939624711.5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-13352728915102.965</v>
      </c>
      <c r="L5693" s="444">
        <f t="shared" ca="1" si="212"/>
        <v>-3218007668539814.5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-3218007668539814.5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-13408365285582.561</v>
      </c>
      <c r="L5694" s="444">
        <f t="shared" ca="1" si="212"/>
        <v>-3231416033825397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-3231416033825397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-13464233474272.488</v>
      </c>
      <c r="L5695" s="444">
        <f t="shared" ca="1" si="212"/>
        <v>-3244880267299669.5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-3244880267299669.5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-13520334447081.957</v>
      </c>
      <c r="L5696" s="444">
        <f t="shared" ca="1" si="212"/>
        <v>-3258400601746751.5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-3258400601746751.5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-13576669173944.797</v>
      </c>
      <c r="L5697" s="444">
        <f t="shared" ca="1" si="212"/>
        <v>-3271977270920696.5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-3271977270920696.5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-13633238628836.234</v>
      </c>
      <c r="L5698" s="444">
        <f t="shared" ca="1" si="212"/>
        <v>-3285610509549532.5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-3285610509549532.5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-13690043789789.719</v>
      </c>
      <c r="L5699" s="444">
        <f t="shared" ca="1" si="212"/>
        <v>-3299300553339322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-3299300553339322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-13747085638913.842</v>
      </c>
      <c r="L5700" s="444">
        <f t="shared" ca="1" si="212"/>
        <v>-3313047638978236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-3313047638978236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-13804365162409.316</v>
      </c>
      <c r="L5701" s="444">
        <f t="shared" ca="1" si="212"/>
        <v>-3326852004140645.5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-3326852004140645.5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-13861883350586.023</v>
      </c>
      <c r="L5702" s="444">
        <f t="shared" ca="1" si="212"/>
        <v>-3340713887491231.5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-3340713887491231.5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-13919641197880.131</v>
      </c>
      <c r="L5703" s="444">
        <f t="shared" ca="1" si="212"/>
        <v>-3354633528689111.5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-3354633528689111.5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-13977639702871.297</v>
      </c>
      <c r="L5704" s="444">
        <f t="shared" ca="1" si="212"/>
        <v>-3368611168391983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-3368611168391983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-14035879868299.93</v>
      </c>
      <c r="L5705" s="444">
        <f t="shared" ca="1" si="212"/>
        <v>-3382647048260283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-3382647048260283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-14094362701084.512</v>
      </c>
      <c r="L5706" s="444">
        <f t="shared" ca="1" si="212"/>
        <v>-3396741410961367.5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-3396741410961367.5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-14153089212339.031</v>
      </c>
      <c r="L5707" s="444">
        <f t="shared" ca="1" si="212"/>
        <v>-3410894500173706.5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-3410894500173706.5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-14212060417390.443</v>
      </c>
      <c r="L5708" s="444">
        <f t="shared" ca="1" si="212"/>
        <v>-3425106560591097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-3425106560591097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-14271277335796.236</v>
      </c>
      <c r="L5709" s="444">
        <f t="shared" ca="1" si="212"/>
        <v>-3439377837926893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-3439377837926893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-14330740991362.055</v>
      </c>
      <c r="L5710" s="444">
        <f t="shared" ca="1" si="212"/>
        <v>-3453708578918255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-3453708578918255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-14390452412159.396</v>
      </c>
      <c r="L5711" s="444">
        <f t="shared" ca="1" si="212"/>
        <v>-3468099031330414.5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-3468099031330414.5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-14450412630543.393</v>
      </c>
      <c r="L5712" s="444">
        <f t="shared" ca="1" si="212"/>
        <v>-3482549443960958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-3482549443960958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-14510622683170.658</v>
      </c>
      <c r="L5713" s="444">
        <f t="shared" ca="1" si="212"/>
        <v>-3497060066644128.5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-3497060066644128.5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-14571083611017.201</v>
      </c>
      <c r="L5714" s="444">
        <f t="shared" ca="1" si="212"/>
        <v>-3511631150255145.5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-3511631150255145.5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-14631796459396.439</v>
      </c>
      <c r="L5715" s="444">
        <f t="shared" ca="1" si="212"/>
        <v>-3526262946714542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-3526262946714542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-14692762277977.258</v>
      </c>
      <c r="L5716" s="444">
        <f t="shared" ca="1" si="212"/>
        <v>-3540955708992519.5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-3540955708992519.5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-14753982120802.162</v>
      </c>
      <c r="L5717" s="444">
        <f t="shared" ca="1" si="212"/>
        <v>-3555709691113321.5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-3555709691113321.5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-14815457046305.506</v>
      </c>
      <c r="L5718" s="444">
        <f t="shared" ca="1" si="212"/>
        <v>-3570525148159627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-3570525148159627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-14877188117331.781</v>
      </c>
      <c r="L5719" s="444">
        <f t="shared" ca="1" si="212"/>
        <v>-3585402336276959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-3585402336276959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-14939176401153.996</v>
      </c>
      <c r="L5720" s="444">
        <f t="shared" ca="1" si="212"/>
        <v>-3600341512678113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-3600341512678113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-15001422969492.135</v>
      </c>
      <c r="L5721" s="444">
        <f t="shared" ca="1" si="212"/>
        <v>-3615342935647605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-3615342935647605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-15063928898531.689</v>
      </c>
      <c r="L5722" s="444">
        <f t="shared" ca="1" si="212"/>
        <v>-3630406864546136.5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-3630406864546136.5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-15126695268942.232</v>
      </c>
      <c r="L5723" s="444">
        <f t="shared" ca="1" si="212"/>
        <v>-3645533559815078.5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-3645533559815078.5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-15189723165896.16</v>
      </c>
      <c r="L5724" s="444">
        <f t="shared" ca="1" si="212"/>
        <v>-3660723282980974.5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-3660723282980974.5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-15253013679087.396</v>
      </c>
      <c r="L5725" s="444">
        <f t="shared" ca="1" si="212"/>
        <v>-3675976296660062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-3675976296660062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-15316567902750.256</v>
      </c>
      <c r="L5726" s="444">
        <f t="shared" ca="1" si="212"/>
        <v>-3691292864562812.5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-3691292864562812.5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-15380386935678.383</v>
      </c>
      <c r="L5727" s="444">
        <f t="shared" ca="1" si="212"/>
        <v>-3706673251498491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-3706673251498491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-15444471881243.715</v>
      </c>
      <c r="L5728" s="444">
        <f t="shared" ca="1" si="212"/>
        <v>-3722117723379734.5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-3722117723379734.5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-15508823847415.561</v>
      </c>
      <c r="L5729" s="444">
        <f t="shared" ca="1" si="212"/>
        <v>-3737626547227150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-3737626547227150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-15573443946779.791</v>
      </c>
      <c r="L5730" s="444">
        <f t="shared" ca="1" si="212"/>
        <v>-3753199991173930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-3753199991173930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-15638333296558.041</v>
      </c>
      <c r="L5731" s="444">
        <f t="shared" ca="1" si="212"/>
        <v>-3768838324470488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-3768838324470488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-15703493018627.033</v>
      </c>
      <c r="L5732" s="444">
        <f t="shared" ca="1" si="212"/>
        <v>-3784541817489115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-3784541817489115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-15768924239537.98</v>
      </c>
      <c r="L5733" s="444">
        <f t="shared" ca="1" si="212"/>
        <v>-3800310741728653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-3800310741728653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-15834628090536.055</v>
      </c>
      <c r="L5734" s="444">
        <f t="shared" ca="1" si="212"/>
        <v>-3816145369819189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-3816145369819189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-15900605707579.953</v>
      </c>
      <c r="L5735" s="444">
        <f t="shared" ca="1" si="212"/>
        <v>-3832045975526769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-3832045975526769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-15966858231361.535</v>
      </c>
      <c r="L5736" s="444">
        <f t="shared" ca="1" si="212"/>
        <v>-3848012833758130.5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-3848012833758130.5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-16033386807325.543</v>
      </c>
      <c r="L5737" s="444">
        <f t="shared" ca="1" si="212"/>
        <v>-3864046220565456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-3864046220565456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-16100192585689.4</v>
      </c>
      <c r="L5738" s="444">
        <f t="shared" ca="1" si="212"/>
        <v>-3880146413151145.5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-3880146413151145.5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-16167276721463.105</v>
      </c>
      <c r="L5739" s="444">
        <f t="shared" ca="1" si="212"/>
        <v>-3896313689872608.5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-3896313689872608.5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-16234640374469.199</v>
      </c>
      <c r="L5740" s="444">
        <f t="shared" ca="1" si="212"/>
        <v>-3912548330247077.5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-3912548330247077.5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-16302284709362.82</v>
      </c>
      <c r="L5741" s="444">
        <f t="shared" ca="1" si="212"/>
        <v>-3928850614956440.5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-3928850614956440.5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-16370210895651.834</v>
      </c>
      <c r="L5742" s="444">
        <f t="shared" ca="1" si="212"/>
        <v>-3945220825852092.5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-3945220825852092.5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-16438420107717.053</v>
      </c>
      <c r="L5743" s="444">
        <f t="shared" ca="1" si="212"/>
        <v>-3961659245959809.5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-3961659245959809.5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-16506913524832.539</v>
      </c>
      <c r="L5744" s="444">
        <f t="shared" ca="1" si="212"/>
        <v>-3978166159484642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-3978166159484642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-16575692331186.008</v>
      </c>
      <c r="L5745" s="444">
        <f t="shared" ca="1" si="212"/>
        <v>-3994741851815828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-3994741851815828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-16644757715899.283</v>
      </c>
      <c r="L5746" s="444">
        <f t="shared" ca="1" si="212"/>
        <v>-4011386609531727.5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-4011386609531727.5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-16714110873048.865</v>
      </c>
      <c r="L5747" s="444">
        <f t="shared" ca="1" si="212"/>
        <v>-4028100720404776.5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-4028100720404776.5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-16783753001686.566</v>
      </c>
      <c r="L5748" s="444">
        <f t="shared" ca="1" si="212"/>
        <v>-4044884473406463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-4044884473406463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-16853685305860.264</v>
      </c>
      <c r="L5749" s="444">
        <f t="shared" ca="1" si="212"/>
        <v>-4061738158712323.5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-4061738158712323.5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-16923908994634.684</v>
      </c>
      <c r="L5750" s="444">
        <f t="shared" ca="1" si="212"/>
        <v>-4078662067706958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-4078662067706958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-16994425282112.322</v>
      </c>
      <c r="L5751" s="444">
        <f t="shared" ca="1" si="212"/>
        <v>-4095656492989070.5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-4095656492989070.5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-17065235387454.461</v>
      </c>
      <c r="L5752" s="444">
        <f t="shared" ca="1" si="212"/>
        <v>-4112721728376525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-4112721728376525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-17136340534902.188</v>
      </c>
      <c r="L5753" s="444">
        <f t="shared" ca="1" si="212"/>
        <v>-4129858068911427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-4129858068911427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-17207741953797.611</v>
      </c>
      <c r="L5754" s="444">
        <f t="shared" ca="1" si="212"/>
        <v>-4147065810865224.5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-4147065810865224.5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-17279440878605.104</v>
      </c>
      <c r="L5755" s="444">
        <f t="shared" ca="1" si="212"/>
        <v>-4164345251743829.5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-4164345251743829.5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-17351438548932.623</v>
      </c>
      <c r="L5756" s="444">
        <f t="shared" ca="1" si="212"/>
        <v>-4181696690292762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-4181696690292762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-17423736209553.172</v>
      </c>
      <c r="L5757" s="444">
        <f t="shared" ca="1" si="212"/>
        <v>-4199120426502315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-4199120426502315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-17496335110426.313</v>
      </c>
      <c r="L5758" s="444">
        <f t="shared" ca="1" si="212"/>
        <v>-4216616761612741.5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-4216616761612741.5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-17569236506719.756</v>
      </c>
      <c r="L5759" s="444">
        <f t="shared" ca="1" si="212"/>
        <v>-4234185998119461.5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-4234185998119461.5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-17642441658831.09</v>
      </c>
      <c r="L5760" s="444">
        <f t="shared" ca="1" si="212"/>
        <v>-4251828439778292.5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-4251828439778292.5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-17715951832409.551</v>
      </c>
      <c r="L5761" s="444">
        <f t="shared" ca="1" si="212"/>
        <v>-4269544391610702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-4269544391610702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-17789768298377.926</v>
      </c>
      <c r="L5762" s="444">
        <f t="shared" ca="1" si="212"/>
        <v>-4287334159909080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-4287334159909080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-17863892332954.5</v>
      </c>
      <c r="L5763" s="444">
        <f t="shared" ca="1" si="212"/>
        <v>-4305198052242034.5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-4305198052242034.5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-17938325217675.145</v>
      </c>
      <c r="L5764" s="444">
        <f t="shared" ca="1" si="212"/>
        <v>-4323136377459709.5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-4323136377459709.5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-18013068239415.457</v>
      </c>
      <c r="L5765" s="444">
        <f t="shared" ca="1" si="212"/>
        <v>-4341149445699125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-4341149445699125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-18088122690413.02</v>
      </c>
      <c r="L5766" s="444">
        <f t="shared" ca="1" si="212"/>
        <v>-4359237568389538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-4359237568389538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-18163489868289.742</v>
      </c>
      <c r="L5767" s="444">
        <f t="shared" ca="1" si="212"/>
        <v>-4377401058257827.5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-4377401058257827.5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-18239171076074.281</v>
      </c>
      <c r="L5768" s="444">
        <f t="shared" ca="1" si="212"/>
        <v>-4395640229333902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-4395640229333902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-18315167622224.59</v>
      </c>
      <c r="L5769" s="444">
        <f t="shared" ca="1" si="212"/>
        <v>-4413955396956126.5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-4413955396956126.5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-18391480820650.527</v>
      </c>
      <c r="L5770" s="444">
        <f t="shared" ca="1" si="212"/>
        <v>-4432346877776777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-4432346877776777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-18468111990736.57</v>
      </c>
      <c r="L5771" s="444">
        <f t="shared" ca="1" si="212"/>
        <v>-4450814989767513.5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-4450814989767513.5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-18545062457364.641</v>
      </c>
      <c r="L5772" s="444">
        <f t="shared" ca="1" si="212"/>
        <v>-4469360052224878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-4469360052224878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-18622333550936.992</v>
      </c>
      <c r="L5773" s="444">
        <f t="shared" ca="1" si="212"/>
        <v>-4487982385775815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-4487982385775815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-18699926607399.23</v>
      </c>
      <c r="L5774" s="444">
        <f t="shared" ca="1" si="212"/>
        <v>-4506682312383214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-4506682312383214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-18777842968263.391</v>
      </c>
      <c r="L5775" s="444">
        <f t="shared" ca="1" si="212"/>
        <v>-4525460155351477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-4525460155351477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-18856083980631.152</v>
      </c>
      <c r="L5776" s="444">
        <f t="shared" ca="1" si="212"/>
        <v>-4544316239332108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-4544316239332108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-18934650997217.117</v>
      </c>
      <c r="L5777" s="444">
        <f t="shared" ca="1" si="212"/>
        <v>-4563250890329325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-4563250890329325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-19013545376372.188</v>
      </c>
      <c r="L5778" s="444">
        <f t="shared" ca="1" si="212"/>
        <v>-4582264435705697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-4582264435705697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-19092768482107.07</v>
      </c>
      <c r="L5779" s="444">
        <f t="shared" ca="1" si="212"/>
        <v>-4601357204187804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-4601357204187804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-19172321684115.852</v>
      </c>
      <c r="L5780" s="444">
        <f t="shared" ca="1" si="212"/>
        <v>-4620529525871920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-4620529525871920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-19252206357799.668</v>
      </c>
      <c r="L5781" s="444">
        <f t="shared" ca="1" si="212"/>
        <v>-4639781732229720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-4639781732229720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-19332423884290.5</v>
      </c>
      <c r="L5782" s="444">
        <f t="shared" ca="1" si="212"/>
        <v>-4659114156114010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-4659114156114010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-19412975650475.043</v>
      </c>
      <c r="L5783" s="444">
        <f t="shared" ca="1" si="212"/>
        <v>-4678527131764485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-4678527131764485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-19493863049018.688</v>
      </c>
      <c r="L5784" s="444">
        <f t="shared" ca="1" si="212"/>
        <v>-4698020994813504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-4698020994813504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-19575087478389.602</v>
      </c>
      <c r="L5785" s="444">
        <f t="shared" ca="1" si="212"/>
        <v>-4717596082291894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-4717596082291894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-19656650342882.891</v>
      </c>
      <c r="L5786" s="444">
        <f t="shared" ca="1" si="212"/>
        <v>-4737252732634777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-4737252732634777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-19738553052644.902</v>
      </c>
      <c r="L5787" s="444">
        <f t="shared" ca="1" si="212"/>
        <v>-4756991285687422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-4756991285687422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-19820797023697.59</v>
      </c>
      <c r="L5788" s="444">
        <f t="shared" ca="1" si="212"/>
        <v>-4776812082711120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-4776812082711120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-19903383677963</v>
      </c>
      <c r="L5789" s="444">
        <f t="shared" ca="1" si="212"/>
        <v>-4796715466389083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-4796715466389083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-19986314443287.844</v>
      </c>
      <c r="L5790" s="444">
        <f t="shared" ca="1" si="212"/>
        <v>-4816701780832371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-4816701780832371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-20069590753468.211</v>
      </c>
      <c r="L5791" s="444">
        <f t="shared" ca="1" si="212"/>
        <v>-4836771371585839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-4836771371585839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-20153214048274.328</v>
      </c>
      <c r="L5792" s="444">
        <f t="shared" ca="1" si="212"/>
        <v>-4856924585634113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-4856924585634113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-20237185773475.469</v>
      </c>
      <c r="L5793" s="444">
        <f t="shared" ca="1" si="212"/>
        <v>-4877161771407588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-4877161771407588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-20321507380864.949</v>
      </c>
      <c r="L5794" s="444">
        <f t="shared" ca="1" si="212"/>
        <v>-4897483278788453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-4897483278788453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-20406180328285.219</v>
      </c>
      <c r="L5795" s="444">
        <f t="shared" ca="1" si="212"/>
        <v>-4917889459116738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-4917889459116738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-20491206079653.074</v>
      </c>
      <c r="L5796" s="444">
        <f t="shared" ca="1" si="212"/>
        <v>-4938380665196391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-4938380665196391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-20576586104984.961</v>
      </c>
      <c r="L5797" s="444">
        <f t="shared" ca="1" si="212"/>
        <v>-4958957251301376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-4958957251301376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-20662321880422.398</v>
      </c>
      <c r="L5798" s="444">
        <f t="shared" ca="1" si="212"/>
        <v>-4979619573181798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-4979619573181798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-20748414888257.492</v>
      </c>
      <c r="L5799" s="444">
        <f t="shared" ca="1" si="212"/>
        <v>-5000367988070055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-5000367988070055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-20834866616958.563</v>
      </c>
      <c r="L5800" s="444">
        <f t="shared" ca="1" si="212"/>
        <v>-5021202854687014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-5021202854687014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-20921678561195.891</v>
      </c>
      <c r="L5801" s="444">
        <f t="shared" ca="1" si="212"/>
        <v>-5042124533248210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-5042124533248210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-21008852221867.543</v>
      </c>
      <c r="L5802" s="444">
        <f t="shared" ca="1" si="212"/>
        <v>-5063133385470078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-5063133385470078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-21096389106125.324</v>
      </c>
      <c r="L5803" s="444">
        <f t="shared" ca="1" si="212"/>
        <v>-5084229774576203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-5084229774576203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-21184290727400.844</v>
      </c>
      <c r="L5804" s="444">
        <f t="shared" ca="1" si="212"/>
        <v>-5105414065303604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-5105414065303604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-21272558605431.684</v>
      </c>
      <c r="L5805" s="444">
        <f t="shared" ca="1" si="212"/>
        <v>-5126686623909036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-5126686623909036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-21361194266287.648</v>
      </c>
      <c r="L5806" s="444">
        <f t="shared" ca="1" si="212"/>
        <v>-5148047818175324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-5148047818175324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-21450199242397.184</v>
      </c>
      <c r="L5807" s="444">
        <f t="shared" ca="1" si="212"/>
        <v>-5169498017417721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-5169498017417721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-21539575072573.836</v>
      </c>
      <c r="L5808" s="444">
        <f t="shared" ca="1" si="212"/>
        <v>-5191037592490295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-5191037592490295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-21629323302042.895</v>
      </c>
      <c r="L5809" s="444">
        <f t="shared" ca="1" si="212"/>
        <v>-5212666915792338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-5212666915792338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-21719445482468.074</v>
      </c>
      <c r="L5810" s="444">
        <f t="shared" ca="1" si="212"/>
        <v>-5234386361274806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-5234386361274806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-21809943171978.359</v>
      </c>
      <c r="L5811" s="444">
        <f t="shared" ca="1" si="212"/>
        <v>-5256196304446784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-5256196304446784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-21900817935194.934</v>
      </c>
      <c r="L5812" s="444">
        <f t="shared" ca="1" si="212"/>
        <v>-5278097122381979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-5278097122381979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-21992071343258.246</v>
      </c>
      <c r="L5813" s="444">
        <f t="shared" ca="1" si="212"/>
        <v>-5300089193725237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-5300089193725237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-22083704973855.152</v>
      </c>
      <c r="L5814" s="444">
        <f t="shared" ca="1" si="212"/>
        <v>-5322172898699092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-5322172898699092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-22175720411246.215</v>
      </c>
      <c r="L5815" s="444">
        <f t="shared" ca="1" si="212"/>
        <v>-5344348619110338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-5344348619110338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-22268119246293.074</v>
      </c>
      <c r="L5816" s="444">
        <f t="shared" ca="1" si="212"/>
        <v>-5366616738356631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-5366616738356631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-22360903076485.961</v>
      </c>
      <c r="L5817" s="444">
        <f t="shared" ca="1" si="212"/>
        <v>-5388977641433117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-5388977641433117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-22454073505971.32</v>
      </c>
      <c r="L5818" s="444">
        <f t="shared" ca="1" si="212"/>
        <v>-5411431714939088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-5411431714939088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-22547632145579.531</v>
      </c>
      <c r="L5819" s="444">
        <f t="shared" ca="1" si="212"/>
        <v>-5433979347084668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-5433979347084668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-22641580612852.781</v>
      </c>
      <c r="L5820" s="444">
        <f t="shared" ca="1" si="212"/>
        <v>-5456620927697521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-5456620927697521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-22735920532073.004</v>
      </c>
      <c r="L5821" s="444">
        <f t="shared" ca="1" si="212"/>
        <v>-5479356848229594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-5479356848229594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-22830653534289.977</v>
      </c>
      <c r="L5822" s="444">
        <f t="shared" ca="1" si="212"/>
        <v>-5502187501763884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-5502187501763884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-22925781257349.516</v>
      </c>
      <c r="L5823" s="444">
        <f t="shared" ca="1" si="212"/>
        <v>-5525113283021234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-5525113283021234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-23021305345921.809</v>
      </c>
      <c r="L5824" s="444">
        <f t="shared" ca="1" si="212"/>
        <v>-5548134588367156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-5548134588367156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-23117227451529.816</v>
      </c>
      <c r="L5825" s="444">
        <f t="shared" ca="1" si="212"/>
        <v>-5571251815818686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-5571251815818686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-23213549232577.859</v>
      </c>
      <c r="L5826" s="444">
        <f t="shared" ca="1" si="212"/>
        <v>-5594465365051264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-5594465365051264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-23310272354380.266</v>
      </c>
      <c r="L5827" s="444">
        <f t="shared" ca="1" si="212"/>
        <v>-5617775637405644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-5617775637405644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-23407398489190.184</v>
      </c>
      <c r="L5828" s="444">
        <f t="shared" ca="1" si="212"/>
        <v>-5641183035894834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-5641183035894834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-23504929316228.477</v>
      </c>
      <c r="L5829" s="444">
        <f t="shared" ca="1" si="212"/>
        <v>-5664687965211062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-5664687965211062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-23602866521712.758</v>
      </c>
      <c r="L5830" s="444">
        <f t="shared" ca="1" si="212"/>
        <v>-5688290831732775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-5688290831732775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-23701211798886.563</v>
      </c>
      <c r="L5831" s="444">
        <f t="shared" ca="1" si="212"/>
        <v>-5711992043531662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-5711992043531662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-23799966848048.59</v>
      </c>
      <c r="L5832" s="444">
        <f t="shared" ca="1" si="212"/>
        <v>-5735792010379711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-5735792010379711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-23899133376582.129</v>
      </c>
      <c r="L5833" s="444">
        <f t="shared" ca="1" si="212"/>
        <v>-5759691143756293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-5759691143756293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-23998713098984.555</v>
      </c>
      <c r="L5834" s="444">
        <f t="shared" ca="1" si="212"/>
        <v>-5783689856855278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-5783689856855278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-24098707736896.992</v>
      </c>
      <c r="L5835" s="444">
        <f t="shared" ca="1" si="212"/>
        <v>-5807788564592175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-5807788564592175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-24199119019134.063</v>
      </c>
      <c r="L5836" s="444">
        <f t="shared" ca="1" si="212"/>
        <v>-5831987683611309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-5831987683611309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-24299948681713.789</v>
      </c>
      <c r="L5837" s="444">
        <f t="shared" ca="1" si="212"/>
        <v>-5856287632293023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-5856287632293023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-24401198467887.594</v>
      </c>
      <c r="L5838" s="444">
        <f t="shared" ca="1" si="212"/>
        <v>-5880688830760911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-5880688830760911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-24502870128170.461</v>
      </c>
      <c r="L5839" s="444">
        <f t="shared" ca="1" si="212"/>
        <v>-5905191700889081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-5905191700889081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-24604965420371.172</v>
      </c>
      <c r="L5840" s="444">
        <f t="shared" ca="1" si="212"/>
        <v>-5929796666309452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-5929796666309452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-24707486109622.715</v>
      </c>
      <c r="L5841" s="444">
        <f t="shared" ca="1" si="212"/>
        <v>-5954504152419075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-5954504152419075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-24810433968412.813</v>
      </c>
      <c r="L5842" s="444">
        <f t="shared" ca="1" si="212"/>
        <v>-5979314586387488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-5979314586387488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-24913810776614.531</v>
      </c>
      <c r="L5843" s="444">
        <f t="shared" ca="1" si="212"/>
        <v>-6004228397164103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-6004228397164103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-25017618321517.094</v>
      </c>
      <c r="L5844" s="444">
        <f t="shared" ca="1" si="212"/>
        <v>-6029246015485620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-6029246015485620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-25121858397856.75</v>
      </c>
      <c r="L5845" s="444">
        <f t="shared" ca="1" si="212"/>
        <v>-6054367873883477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-6054367873883477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-25226532807847.82</v>
      </c>
      <c r="L5846" s="444">
        <f t="shared" ca="1" si="212"/>
        <v>-6079594406691325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-6079594406691325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-25331643361213.855</v>
      </c>
      <c r="L5847" s="444">
        <f t="shared" ca="1" si="212"/>
        <v>-6104926050052539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-6104926050052539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-25437191875218.914</v>
      </c>
      <c r="L5848" s="444">
        <f t="shared" ca="1" si="212"/>
        <v>-6130363241927758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-6130363241927758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-25543180174698.992</v>
      </c>
      <c r="L5849" s="444">
        <f t="shared" ca="1" si="212"/>
        <v>-6155906422102457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-6155906422102457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-25649610092093.57</v>
      </c>
      <c r="L5850" s="444">
        <f t="shared" ca="1" si="212"/>
        <v>-6181556032194551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-6181556032194551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-25756483467477.297</v>
      </c>
      <c r="L5851" s="444">
        <f t="shared" ca="1" si="212"/>
        <v>-6207312515662028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-6207312515662028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-25863802148591.781</v>
      </c>
      <c r="L5852" s="444">
        <f t="shared" ca="1" si="212"/>
        <v>-6233176317810620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-6233176317810620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-25971567990877.582</v>
      </c>
      <c r="L5853" s="444">
        <f t="shared" ca="1" si="212"/>
        <v>-6259147885801498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-6259147885801498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-26079782857506.242</v>
      </c>
      <c r="L5854" s="444">
        <f t="shared" ca="1" si="212"/>
        <v>-6285227668659004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-6285227668659004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-26188448619412.516</v>
      </c>
      <c r="L5855" s="444">
        <f t="shared" ca="1" si="212"/>
        <v>-6311416117278417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-6311416117278417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-26297567155326.738</v>
      </c>
      <c r="L5856" s="444">
        <f t="shared" ca="1" si="212"/>
        <v>-6337713684433744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-6337713684433744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-26407140351807.266</v>
      </c>
      <c r="L5857" s="444">
        <f t="shared" ca="1" si="212"/>
        <v>-6364120824785551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-6364120824785551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-26517170103273.129</v>
      </c>
      <c r="L5858" s="444">
        <f t="shared" ca="1" si="212"/>
        <v>-6390637994888824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-6390637994888824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-26627658312036.766</v>
      </c>
      <c r="L5859" s="444">
        <f t="shared" ca="1" si="212"/>
        <v>-6417265653200861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-6417265653200861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-26738606888336.922</v>
      </c>
      <c r="L5860" s="444">
        <f t="shared" ca="1" si="212"/>
        <v>-6444004260089198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-6444004260089198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-26850017750371.656</v>
      </c>
      <c r="L5861" s="444">
        <f t="shared" ca="1" si="212"/>
        <v>-6470854277839570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-6470854277839570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-26961892824331.543</v>
      </c>
      <c r="L5862" s="444">
        <f t="shared" ca="1" si="212"/>
        <v>-6497816170663902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-6497816170663902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-27074234044432.926</v>
      </c>
      <c r="L5863" s="444">
        <f t="shared" ca="1" si="212"/>
        <v>-6524890404708335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-6524890404708335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-27187043352951.395</v>
      </c>
      <c r="L5864" s="444">
        <f t="shared" ca="1" si="212"/>
        <v>-6552077448061286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-6552077448061286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-27300322700255.359</v>
      </c>
      <c r="L5865" s="444">
        <f t="shared" ca="1" si="212"/>
        <v>-6579377770761541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-6579377770761541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-27414074044839.754</v>
      </c>
      <c r="L5866" s="444">
        <f t="shared" ca="1" si="212"/>
        <v>-6606791844806381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-6606791844806381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-27528299353359.922</v>
      </c>
      <c r="L5867" s="444">
        <f t="shared" ca="1" si="212"/>
        <v>-6634320144159741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-6634320144159741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-27643000600665.586</v>
      </c>
      <c r="L5868" s="444">
        <f t="shared" ca="1" si="212"/>
        <v>-6661963144760407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-6661963144760407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-27758179769835.027</v>
      </c>
      <c r="L5869" s="444">
        <f t="shared" ca="1" si="212"/>
        <v>-6689721324530242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-6689721324530242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-27873838852209.34</v>
      </c>
      <c r="L5870" s="444">
        <f t="shared" ca="1" si="212"/>
        <v>-6717595163382451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-6717595163382451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-27989979847426.879</v>
      </c>
      <c r="L5871" s="444">
        <f t="shared" ca="1" si="212"/>
        <v>-6745585143229878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-6745585143229878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-28106604763457.824</v>
      </c>
      <c r="L5872" s="444">
        <f t="shared" ca="1" si="212"/>
        <v>-6773691747993336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-6773691747993336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-28223715616638.898</v>
      </c>
      <c r="L5873" s="444">
        <f t="shared" ref="L5873:L6127" ca="1" si="217">I5873-J5873+K5873</f>
        <v>-6801915463609975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-6801915463609975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-28341314431708.23</v>
      </c>
      <c r="L5874" s="444">
        <f t="shared" ca="1" si="217"/>
        <v>-6830256778041683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-6830256778041683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-28459403241840.344</v>
      </c>
      <c r="L5875" s="444">
        <f t="shared" ca="1" si="217"/>
        <v>-6858716181283523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-6858716181283523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-28577984088681.344</v>
      </c>
      <c r="L5876" s="444">
        <f t="shared" ca="1" si="217"/>
        <v>-6887294165372204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-6887294165372204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-28697059022384.184</v>
      </c>
      <c r="L5877" s="444">
        <f t="shared" ca="1" si="217"/>
        <v>-6915991224394588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-6915991224394588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-28816630101644.117</v>
      </c>
      <c r="L5878" s="444">
        <f t="shared" ca="1" si="217"/>
        <v>-6944807854496232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-6944807854496232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-28936699393734.301</v>
      </c>
      <c r="L5879" s="444">
        <f t="shared" ca="1" si="217"/>
        <v>-6973744553889966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-6973744553889966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-29057268974541.523</v>
      </c>
      <c r="L5880" s="444">
        <f t="shared" ca="1" si="217"/>
        <v>-7002801822864508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-7002801822864508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-29178340928602.117</v>
      </c>
      <c r="L5881" s="444">
        <f t="shared" ca="1" si="217"/>
        <v>-7031980163793110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-7031980163793110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-29299917349137.957</v>
      </c>
      <c r="L5882" s="444">
        <f t="shared" ca="1" si="217"/>
        <v>-7061280081142248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-7061280081142248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-29422000338092.699</v>
      </c>
      <c r="L5883" s="444">
        <f t="shared" ca="1" si="217"/>
        <v>-7090702081480341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-7090702081480341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-29544592006168.086</v>
      </c>
      <c r="L5884" s="444">
        <f t="shared" ca="1" si="217"/>
        <v>-7120246673486509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-7120246673486509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-29667694472860.453</v>
      </c>
      <c r="L5885" s="444">
        <f t="shared" ca="1" si="217"/>
        <v>-7149914367959369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-7149914367959369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-29791309866497.375</v>
      </c>
      <c r="L5886" s="444">
        <f t="shared" ca="1" si="217"/>
        <v>-7179705677825866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-7179705677825866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-29915440324274.441</v>
      </c>
      <c r="L5887" s="444">
        <f t="shared" ca="1" si="217"/>
        <v>-7209621118150140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-7209621118150140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-30040087992292.25</v>
      </c>
      <c r="L5888" s="444">
        <f t="shared" ca="1" si="217"/>
        <v>-7239661206142432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-7239661206142432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-30165255025593.469</v>
      </c>
      <c r="L5889" s="444">
        <f t="shared" ca="1" si="217"/>
        <v>-7269826461168025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-7269826461168025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-30290943588200.105</v>
      </c>
      <c r="L5890" s="444">
        <f t="shared" ca="1" si="217"/>
        <v>-7300117404756225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-7300117404756225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-30417155853150.934</v>
      </c>
      <c r="L5891" s="444">
        <f t="shared" ca="1" si="217"/>
        <v>-7330534560609376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-7330534560609376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-30543894002539.063</v>
      </c>
      <c r="L5892" s="444">
        <f t="shared" ca="1" si="217"/>
        <v>-7361078454611915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-7361078454611915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-30671160227549.648</v>
      </c>
      <c r="L5893" s="444">
        <f t="shared" ca="1" si="217"/>
        <v>-7391749614839465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-7391749614839465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-30798956728497.77</v>
      </c>
      <c r="L5894" s="444">
        <f t="shared" ca="1" si="217"/>
        <v>-7422548571567963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-7422548571567963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-30927285714866.512</v>
      </c>
      <c r="L5895" s="444">
        <f t="shared" ca="1" si="217"/>
        <v>-7453475857282830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-7453475857282830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-31056149405345.125</v>
      </c>
      <c r="L5896" s="444">
        <f t="shared" ca="1" si="217"/>
        <v>-7484532006688175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-7484532006688175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-31185550027867.398</v>
      </c>
      <c r="L5897" s="444">
        <f t="shared" ca="1" si="217"/>
        <v>-7515717556716042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-7515717556716042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-31315489819650.176</v>
      </c>
      <c r="L5898" s="444">
        <f t="shared" ca="1" si="217"/>
        <v>-7547033046535692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-7547033046535692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-31445971027232.051</v>
      </c>
      <c r="L5899" s="444">
        <f t="shared" ca="1" si="217"/>
        <v>-7578479017562924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-7578479017562924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-31576995906512.184</v>
      </c>
      <c r="L5900" s="444">
        <f t="shared" ca="1" si="217"/>
        <v>-7610056013469436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-7610056013469436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-31708566722789.316</v>
      </c>
      <c r="L5901" s="444">
        <f t="shared" ca="1" si="217"/>
        <v>-7641764580192225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-7641764580192225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-31840685750800.938</v>
      </c>
      <c r="L5902" s="444">
        <f t="shared" ca="1" si="217"/>
        <v>-7673605265943026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-7673605265943026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-31973355274762.609</v>
      </c>
      <c r="L5903" s="444">
        <f t="shared" ca="1" si="217"/>
        <v>-7705578621217789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-7705578621217789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-32106577588407.449</v>
      </c>
      <c r="L5904" s="444">
        <f t="shared" ca="1" si="217"/>
        <v>-7737685198806196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-7737685198806196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-32240354995025.816</v>
      </c>
      <c r="L5905" s="444">
        <f t="shared" ca="1" si="217"/>
        <v>-7769925553801222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-7769925553801222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-32374689807505.09</v>
      </c>
      <c r="L5906" s="444">
        <f t="shared" ca="1" si="217"/>
        <v>-7802300243608727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-7802300243608727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-32509584348369.699</v>
      </c>
      <c r="L5907" s="444">
        <f t="shared" ca="1" si="217"/>
        <v>-7834809827957097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-7834809827957097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-32645040949821.234</v>
      </c>
      <c r="L5908" s="444">
        <f t="shared" ca="1" si="217"/>
        <v>-7867454868906918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-7867454868906918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-32781061953778.824</v>
      </c>
      <c r="L5909" s="444">
        <f t="shared" ca="1" si="217"/>
        <v>-7900235930860697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-7900235930860697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-32917649711919.57</v>
      </c>
      <c r="L5910" s="444">
        <f t="shared" ca="1" si="217"/>
        <v>-7933153580572617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-7933153580572617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-33054806585719.234</v>
      </c>
      <c r="L5911" s="444">
        <f t="shared" ca="1" si="217"/>
        <v>-7966208387158336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-7966208387158336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-33192534946493.066</v>
      </c>
      <c r="L5912" s="444">
        <f t="shared" ca="1" si="217"/>
        <v>-7999400922104829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-7999400922104829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-33330837175436.781</v>
      </c>
      <c r="L5913" s="444">
        <f t="shared" ca="1" si="217"/>
        <v>-8032731759280266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-8032731759280266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-33469715663667.773</v>
      </c>
      <c r="L5914" s="444">
        <f t="shared" ca="1" si="217"/>
        <v>-8066201474943934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-8066201474943934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-33609172812266.387</v>
      </c>
      <c r="L5915" s="444">
        <f t="shared" ca="1" si="217"/>
        <v>-8099810647756200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-8099810647756200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-33749211032317.5</v>
      </c>
      <c r="L5916" s="444">
        <f t="shared" ca="1" si="217"/>
        <v>-8133559858788518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-8133559858788518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-33889832744952.156</v>
      </c>
      <c r="L5917" s="444">
        <f t="shared" ca="1" si="217"/>
        <v>-8167449691533470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-8167449691533470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-34031040381389.461</v>
      </c>
      <c r="L5918" s="444">
        <f t="shared" ca="1" si="217"/>
        <v>-8201480731914859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-8201480731914859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-34172836382978.578</v>
      </c>
      <c r="L5919" s="444">
        <f t="shared" ca="1" si="217"/>
        <v>-8235653568297838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-8235653568297838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-34315223201240.992</v>
      </c>
      <c r="L5920" s="444">
        <f t="shared" ca="1" si="217"/>
        <v>-8269968791499079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-8269968791499079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-34458203297912.828</v>
      </c>
      <c r="L5921" s="444">
        <f t="shared" ca="1" si="217"/>
        <v>-8304426994796992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-8304426994796992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-34601779144987.465</v>
      </c>
      <c r="L5922" s="444">
        <f t="shared" ca="1" si="217"/>
        <v>-8339028773941979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-8339028773941979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-34745953224758.246</v>
      </c>
      <c r="L5923" s="444">
        <f t="shared" ca="1" si="217"/>
        <v>-8373774727166737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-8373774727166737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-34890728029861.406</v>
      </c>
      <c r="L5924" s="444">
        <f t="shared" ca="1" si="217"/>
        <v>-8408665455196598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-8408665455196598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-35036106063319.156</v>
      </c>
      <c r="L5925" s="444">
        <f t="shared" ca="1" si="217"/>
        <v>-8443701561259917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-8443701561259917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-35182089838582.992</v>
      </c>
      <c r="L5926" s="444">
        <f t="shared" ca="1" si="217"/>
        <v>-8478883651098500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-8478883651098500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-35328681879577.086</v>
      </c>
      <c r="L5927" s="444">
        <f t="shared" ca="1" si="217"/>
        <v>-8514212332978077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-8514212332978077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-35475884720741.984</v>
      </c>
      <c r="L5928" s="444">
        <f t="shared" ca="1" si="217"/>
        <v>-8549688217698819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-8549688217698819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-35623700907078.414</v>
      </c>
      <c r="L5929" s="444">
        <f t="shared" ca="1" si="217"/>
        <v>-8585311918605897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-8585311918605897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-35772132994191.234</v>
      </c>
      <c r="L5930" s="444">
        <f t="shared" ca="1" si="217"/>
        <v>-8621084051600088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-8621084051600088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-35921183548333.703</v>
      </c>
      <c r="L5931" s="444">
        <f t="shared" ca="1" si="217"/>
        <v>-8657005235148422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-8657005235148422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-36070855146451.766</v>
      </c>
      <c r="L5932" s="444">
        <f t="shared" ca="1" si="217"/>
        <v>-8693076090294874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-8693076090294874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-36221150376228.641</v>
      </c>
      <c r="L5933" s="444">
        <f t="shared" ca="1" si="217"/>
        <v>-8729297240671103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-8729297240671103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-36372071836129.602</v>
      </c>
      <c r="L5934" s="444">
        <f t="shared" ca="1" si="217"/>
        <v>-8765669312507233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-8765669312507233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-36523622135446.805</v>
      </c>
      <c r="L5935" s="444">
        <f t="shared" ca="1" si="217"/>
        <v>-8802192934642680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-8802192934642680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-36675803894344.492</v>
      </c>
      <c r="L5936" s="444">
        <f t="shared" ca="1" si="217"/>
        <v>-8838868738537024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-8838868738537024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-36828619743904.266</v>
      </c>
      <c r="L5937" s="444">
        <f t="shared" ca="1" si="217"/>
        <v>-8875697358280928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-8875697358280928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-36982072326170.539</v>
      </c>
      <c r="L5938" s="444">
        <f t="shared" ca="1" si="217"/>
        <v>-8912679430607099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-8912679430607099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-37136164294196.242</v>
      </c>
      <c r="L5939" s="444">
        <f t="shared" ca="1" si="217"/>
        <v>-8949815594901295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-8949815594901295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-37290898312088.727</v>
      </c>
      <c r="L5940" s="444">
        <f t="shared" ca="1" si="217"/>
        <v>-8987106493213384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-8987106493213384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-37446277055055.766</v>
      </c>
      <c r="L5941" s="444">
        <f t="shared" ca="1" si="217"/>
        <v>-9024552770268440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-9024552770268440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-37602303209451.836</v>
      </c>
      <c r="L5942" s="444">
        <f t="shared" ca="1" si="217"/>
        <v>-9062155073477892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-9062155073477892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-37758979472824.547</v>
      </c>
      <c r="L5943" s="444">
        <f t="shared" ca="1" si="217"/>
        <v>-9099914052950716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-9099914052950716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-37916308553961.313</v>
      </c>
      <c r="L5944" s="444">
        <f t="shared" ca="1" si="217"/>
        <v>-9137830361504678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-9137830361504678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-38074293172936.156</v>
      </c>
      <c r="L5945" s="444">
        <f t="shared" ca="1" si="217"/>
        <v>-9175904654677614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-9175904654677614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-38232936061156.727</v>
      </c>
      <c r="L5946" s="444">
        <f t="shared" ca="1" si="217"/>
        <v>-9214137590738770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-9214137590738770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-38392239961411.539</v>
      </c>
      <c r="L5947" s="444">
        <f t="shared" ca="1" si="217"/>
        <v>-9252529830700182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-9252529830700182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-38552207627917.422</v>
      </c>
      <c r="L5948" s="444">
        <f t="shared" ca="1" si="217"/>
        <v>-9291082038328100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-9291082038328100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-38712841826367.086</v>
      </c>
      <c r="L5949" s="444">
        <f t="shared" ca="1" si="217"/>
        <v>-9329794880154468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-9329794880154468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-38874145333976.953</v>
      </c>
      <c r="L5950" s="444">
        <f t="shared" ca="1" si="217"/>
        <v>-9368669025488444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-9368669025488444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-39036120939535.18</v>
      </c>
      <c r="L5951" s="444">
        <f t="shared" ca="1" si="217"/>
        <v>-9407705146427980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-9407705146427980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-39198771443449.914</v>
      </c>
      <c r="L5952" s="444">
        <f t="shared" ca="1" si="217"/>
        <v>-9446903917871430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-9446903917871430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-39362099657797.625</v>
      </c>
      <c r="L5953" s="444">
        <f t="shared" ca="1" si="217"/>
        <v>-9486266017529228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-9486266017529228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-39526108406371.781</v>
      </c>
      <c r="L5954" s="444">
        <f t="shared" ca="1" si="217"/>
        <v>-9525792125935600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-9525792125935600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-39690800524731.664</v>
      </c>
      <c r="L5955" s="444">
        <f t="shared" ca="1" si="217"/>
        <v>-9565482926460332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-9565482926460332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-39856178860251.383</v>
      </c>
      <c r="L5956" s="444">
        <f t="shared" ca="1" si="217"/>
        <v>-9605339105320584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-9605339105320584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-40022246272169.102</v>
      </c>
      <c r="L5957" s="444">
        <f t="shared" ca="1" si="217"/>
        <v>-9645361351592754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-9645361351592754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-40189005631636.477</v>
      </c>
      <c r="L5958" s="444">
        <f t="shared" ca="1" si="217"/>
        <v>-9685550357224390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-9685550357224390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-40356459821768.289</v>
      </c>
      <c r="L5959" s="444">
        <f t="shared" ca="1" si="217"/>
        <v>-9725906817046158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-9725906817046158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-40524611737692.328</v>
      </c>
      <c r="L5960" s="444">
        <f t="shared" ca="1" si="217"/>
        <v>-9766431428783850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-9766431428783850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-40693464286599.375</v>
      </c>
      <c r="L5961" s="444">
        <f t="shared" ca="1" si="217"/>
        <v>-9807124893070450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-9807124893070450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-40863020387793.539</v>
      </c>
      <c r="L5962" s="444">
        <f t="shared" ca="1" si="217"/>
        <v>-9847987913458244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-9847987913458244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-41033282972742.68</v>
      </c>
      <c r="L5963" s="444">
        <f t="shared" ca="1" si="217"/>
        <v>-9889021196430986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-9889021196430986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-41204254985129.109</v>
      </c>
      <c r="L5964" s="444">
        <f t="shared" ca="1" si="217"/>
        <v>-9930225451416116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-9930225451416116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-41375939380900.484</v>
      </c>
      <c r="L5965" s="444">
        <f t="shared" ca="1" si="217"/>
        <v>-9971601390797016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-9971601390797016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-41548339128320.898</v>
      </c>
      <c r="L5966" s="444">
        <f t="shared" ca="1" si="217"/>
        <v>-1.0013149729925336E+16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-1.0013149729925336E+16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-41721457208022.234</v>
      </c>
      <c r="L5967" s="444">
        <f t="shared" ca="1" si="217"/>
        <v>-1.0054871187133358E+16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-1.0054871187133358E+16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-41895296613055.656</v>
      </c>
      <c r="L5968" s="444">
        <f t="shared" ca="1" si="217"/>
        <v>-1.0096766483746414E+16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-1.0096766483746414E+16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-42069860348943.391</v>
      </c>
      <c r="L5969" s="444">
        <f t="shared" ca="1" si="217"/>
        <v>-1.0138836344095358E+16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-1.0138836344095358E+16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-42245151433730.656</v>
      </c>
      <c r="L5970" s="444">
        <f t="shared" ca="1" si="217"/>
        <v>-1.0181081495529088E+16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-1.0181081495529088E+16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-42421172898037.867</v>
      </c>
      <c r="L5971" s="444">
        <f t="shared" ca="1" si="217"/>
        <v>-1.0223502668427126E+16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-1.0223502668427126E+16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-42597927785113.023</v>
      </c>
      <c r="L5972" s="444">
        <f t="shared" ca="1" si="217"/>
        <v>-1.026610059621224E+16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-1.026610059621224E+16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-42775419150884.336</v>
      </c>
      <c r="L5973" s="444">
        <f t="shared" ca="1" si="217"/>
        <v>-1.0308876015363124E+16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-1.0308876015363124E+16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-42953650064013.016</v>
      </c>
      <c r="L5974" s="444">
        <f t="shared" ca="1" si="217"/>
        <v>-1.0351829665427138E+16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-1.0351829665427138E+16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-43132623605946.406</v>
      </c>
      <c r="L5975" s="444">
        <f t="shared" ca="1" si="217"/>
        <v>-1.0394962289033084E+16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-1.0394962289033084E+16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-43312342870971.18</v>
      </c>
      <c r="L5976" s="444">
        <f t="shared" ca="1" si="217"/>
        <v>-1.0438274631904056E+16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-1.0438274631904056E+16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-43492810966266.898</v>
      </c>
      <c r="L5977" s="444">
        <f t="shared" ca="1" si="217"/>
        <v>-1.0481767442870322E+16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-1.0481767442870322E+16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-43674031011959.672</v>
      </c>
      <c r="L5978" s="444">
        <f t="shared" ca="1" si="217"/>
        <v>-1.0525441473882282E+16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-1.0525441473882282E+16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-43856006141176.172</v>
      </c>
      <c r="L5979" s="444">
        <f t="shared" ca="1" si="217"/>
        <v>-1.0569297480023458E+16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-1.0569297480023458E+16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-44038739500097.742</v>
      </c>
      <c r="L5980" s="444">
        <f t="shared" ca="1" si="217"/>
        <v>-1.0613336219523556E+16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-1.0613336219523556E+16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-44222234248014.813</v>
      </c>
      <c r="L5981" s="444">
        <f t="shared" ca="1" si="217"/>
        <v>-1.065755845377157E+16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-1.065755845377157E+16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-44406493557381.539</v>
      </c>
      <c r="L5982" s="444">
        <f t="shared" ca="1" si="217"/>
        <v>-1.0701964947328952E+16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-1.0701964947328952E+16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-44591520613870.633</v>
      </c>
      <c r="L5983" s="444">
        <f t="shared" ca="1" si="217"/>
        <v>-1.0746556467942822E+16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-1.0746556467942822E+16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-44777318616428.422</v>
      </c>
      <c r="L5984" s="444">
        <f t="shared" ca="1" si="217"/>
        <v>-1.079133378655925E+16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-1.079133378655925E+16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-44963890777330.211</v>
      </c>
      <c r="L5985" s="444">
        <f t="shared" ca="1" si="217"/>
        <v>-1.083629767733658E+16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-1.083629767733658E+16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-45151240322235.75</v>
      </c>
      <c r="L5986" s="444">
        <f t="shared" ca="1" si="217"/>
        <v>-1.0881448917658816E+16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-1.0881448917658816E+16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-45339370490245.063</v>
      </c>
      <c r="L5987" s="444">
        <f t="shared" ca="1" si="217"/>
        <v>-1.0926788288149062E+16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-1.0926788288149062E+16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-45528284533954.422</v>
      </c>
      <c r="L5988" s="444">
        <f t="shared" ca="1" si="217"/>
        <v>-1.0972316572683016E+16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-1.0972316572683016E+16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-45717985719512.563</v>
      </c>
      <c r="L5989" s="444">
        <f t="shared" ca="1" si="217"/>
        <v>-1.1018034558402528E+16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-1.1018034558402528E+16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-45908477326677.203</v>
      </c>
      <c r="L5990" s="444">
        <f t="shared" ca="1" si="217"/>
        <v>-1.1063943035729206E+16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-1.1063943035729206E+16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-46099762648871.688</v>
      </c>
      <c r="L5991" s="444">
        <f t="shared" ca="1" si="217"/>
        <v>-1.1110042798378078E+16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-1.1110042798378078E+16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-46291844993241.992</v>
      </c>
      <c r="L5992" s="444">
        <f t="shared" ca="1" si="217"/>
        <v>-1.115633464337132E+16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-1.115633464337132E+16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-46484727680713.836</v>
      </c>
      <c r="L5993" s="444">
        <f t="shared" ca="1" si="217"/>
        <v>-1.1202819371052034E+16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-1.1202819371052034E+16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-46678414046050.141</v>
      </c>
      <c r="L5994" s="444">
        <f t="shared" ca="1" si="217"/>
        <v>-1.1249497785098084E+16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-1.1249497785098084E+16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-46872907437908.68</v>
      </c>
      <c r="L5995" s="444">
        <f t="shared" ca="1" si="217"/>
        <v>-1.1296370692535992E+16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-1.1296370692535992E+16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-47068211218899.969</v>
      </c>
      <c r="L5996" s="444">
        <f t="shared" ca="1" si="217"/>
        <v>-1.1343438903754892E+16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-1.1343438903754892E+16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-47264328765645.383</v>
      </c>
      <c r="L5997" s="444">
        <f t="shared" ca="1" si="217"/>
        <v>-1.1390703232520538E+16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-1.1390703232520538E+16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-47461263468835.578</v>
      </c>
      <c r="L5998" s="444">
        <f t="shared" ca="1" si="217"/>
        <v>-1.1438164495989374E+16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-1.1438164495989374E+16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-47659018733289.055</v>
      </c>
      <c r="L5999" s="444">
        <f t="shared" ca="1" si="217"/>
        <v>-1.1485823514722664E+16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-1.1485823514722664E+16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-47857597978011.102</v>
      </c>
      <c r="L6000" s="444">
        <f t="shared" ca="1" si="217"/>
        <v>-1.1533681112700676E+16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-1.1533681112700676E+16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-48057004636252.813</v>
      </c>
      <c r="L6001" s="444">
        <f t="shared" ca="1" si="217"/>
        <v>-1.1581738117336928E+16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-1.1581738117336928E+16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-48257242155570.531</v>
      </c>
      <c r="L6002" s="444">
        <f t="shared" ca="1" si="217"/>
        <v>-1.1629995359492498E+16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-1.1629995359492498E+16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-48458313997885.406</v>
      </c>
      <c r="L6003" s="444">
        <f t="shared" ca="1" si="217"/>
        <v>-1.1678453673490384E+16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-1.1678453673490384E+16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-48660223639543.266</v>
      </c>
      <c r="L6004" s="444">
        <f t="shared" ca="1" si="217"/>
        <v>-1.1727113897129928E+16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-1.1727113897129928E+16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-48862974571374.703</v>
      </c>
      <c r="L6005" s="444">
        <f t="shared" ca="1" si="217"/>
        <v>-1.1775976871701302E+16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-1.1775976871701302E+16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-49066570298755.422</v>
      </c>
      <c r="L6006" s="444">
        <f t="shared" ca="1" si="217"/>
        <v>-1.1825043442000058E+16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-1.1825043442000058E+16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-49271014341666.906</v>
      </c>
      <c r="L6007" s="444">
        <f t="shared" ca="1" si="217"/>
        <v>-1.1874314456341724E+16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-1.1874314456341724E+16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-49476310234757.18</v>
      </c>
      <c r="L6008" s="444">
        <f t="shared" ca="1" si="217"/>
        <v>-1.1923790766576482E+16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-1.1923790766576482E+16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-49682461527402.008</v>
      </c>
      <c r="L6009" s="444">
        <f t="shared" ca="1" si="217"/>
        <v>-1.1973473228103884E+16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-1.1973473228103884E+16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-49889471783766.18</v>
      </c>
      <c r="L6010" s="444">
        <f t="shared" ca="1" si="217"/>
        <v>-1.202336269988765E+16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-1.202336269988765E+16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-50097344582865.211</v>
      </c>
      <c r="L6011" s="444">
        <f t="shared" ca="1" si="217"/>
        <v>-1.2073460044470516E+16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-1.2073460044470516E+16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-50306083518627.148</v>
      </c>
      <c r="L6012" s="444">
        <f t="shared" ca="1" si="217"/>
        <v>-1.2123766127989144E+16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-1.2123766127989144E+16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-50515692199954.766</v>
      </c>
      <c r="L6013" s="444">
        <f t="shared" ca="1" si="217"/>
        <v>-1.2174281820189098E+16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-1.2174281820189098E+16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-50726174250787.906</v>
      </c>
      <c r="L6014" s="444">
        <f t="shared" ca="1" si="217"/>
        <v>-1.2225007994439886E+16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-1.2225007994439886E+16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-50937533310166.188</v>
      </c>
      <c r="L6015" s="444">
        <f t="shared" ca="1" si="217"/>
        <v>-1.2275945527750052E+16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-1.2275945527750052E+16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-51149773032291.883</v>
      </c>
      <c r="L6016" s="444">
        <f t="shared" ca="1" si="217"/>
        <v>-1.2327095300782344E+16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-1.2327095300782344E+16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-51362897086593.102</v>
      </c>
      <c r="L6017" s="444">
        <f t="shared" ca="1" si="217"/>
        <v>-1.2378458197868938E+16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-1.2378458197868938E+16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-51576909157787.242</v>
      </c>
      <c r="L6018" s="444">
        <f t="shared" ca="1" si="217"/>
        <v>-1.2430035107026726E+16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-1.2430035107026726E+16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-51791812945944.688</v>
      </c>
      <c r="L6019" s="444">
        <f t="shared" ca="1" si="217"/>
        <v>-1.248182691997267E+16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-1.248182691997267E+16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-52007612166552.789</v>
      </c>
      <c r="L6020" s="444">
        <f t="shared" ca="1" si="217"/>
        <v>-1.2533834532139222E+16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-1.2533834532139222E+16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-52224310550580.094</v>
      </c>
      <c r="L6021" s="444">
        <f t="shared" ca="1" si="217"/>
        <v>-1.2586058842689802E+16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-1.2586058842689802E+16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-52441911844540.844</v>
      </c>
      <c r="L6022" s="444">
        <f t="shared" ca="1" si="217"/>
        <v>-1.2638500754534342E+16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-1.2638500754534342E+16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-52660419810559.758</v>
      </c>
      <c r="L6023" s="444">
        <f t="shared" ca="1" si="217"/>
        <v>-1.2691161174344902E+16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-1.2691161174344902E+16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-52879838226437.094</v>
      </c>
      <c r="L6024" s="444">
        <f t="shared" ca="1" si="217"/>
        <v>-1.274404101257134E+16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-1.274404101257134E+16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-53100170885713.914</v>
      </c>
      <c r="L6025" s="444">
        <f t="shared" ca="1" si="217"/>
        <v>-1.2797141183457054E+16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-1.2797141183457054E+16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-53321421597737.727</v>
      </c>
      <c r="L6026" s="444">
        <f t="shared" ca="1" si="217"/>
        <v>-1.2850462605054792E+16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-1.2850462605054792E+16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-53543594187728.297</v>
      </c>
      <c r="L6027" s="444">
        <f t="shared" ca="1" si="217"/>
        <v>-1.290400619924252E+16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-1.290400619924252E+16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-53766692496843.836</v>
      </c>
      <c r="L6028" s="444">
        <f t="shared" ca="1" si="217"/>
        <v>-1.2957772891739364E+16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-1.2957772891739364E+16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-53990720382247.352</v>
      </c>
      <c r="L6029" s="444">
        <f t="shared" ca="1" si="217"/>
        <v>-1.3011763612121612E+16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-1.3011763612121612E+16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-54215681717173.383</v>
      </c>
      <c r="L6030" s="444">
        <f t="shared" ca="1" si="217"/>
        <v>-1.3065979293838786E+16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-1.3065979293838786E+16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-54441580390994.938</v>
      </c>
      <c r="L6031" s="444">
        <f t="shared" ca="1" si="217"/>
        <v>-1.312042087422978E+16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-1.312042087422978E+16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-54668420309290.75</v>
      </c>
      <c r="L6032" s="444">
        <f t="shared" ca="1" si="217"/>
        <v>-1.317508929453907E+16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-1.317508929453907E+16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-54896205393912.789</v>
      </c>
      <c r="L6033" s="444">
        <f t="shared" ca="1" si="217"/>
        <v>-1.3229985499932982E+16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-1.3229985499932982E+16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-55124939583054.094</v>
      </c>
      <c r="L6034" s="444">
        <f t="shared" ca="1" si="217"/>
        <v>-1.3285110439516036E+16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-1.3285110439516036E+16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-55354626831316.813</v>
      </c>
      <c r="L6035" s="444">
        <f t="shared" ca="1" si="217"/>
        <v>-1.3340465066347352E+16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-1.3340465066347352E+16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-55585271109780.633</v>
      </c>
      <c r="L6036" s="444">
        <f t="shared" ca="1" si="217"/>
        <v>-1.3396050337457132E+16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-1.3396050337457132E+16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-55816876406071.383</v>
      </c>
      <c r="L6037" s="444">
        <f t="shared" ca="1" si="217"/>
        <v>-1.3451867213863204E+16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-1.3451867213863204E+16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-56049446724430.016</v>
      </c>
      <c r="L6038" s="444">
        <f t="shared" ca="1" si="217"/>
        <v>-1.3507916660587634E+16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-1.3507916660587634E+16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-56282986085781.805</v>
      </c>
      <c r="L6039" s="444">
        <f t="shared" ca="1" si="217"/>
        <v>-1.3564199646673416E+16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-1.3564199646673416E+16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-56517498527805.898</v>
      </c>
      <c r="L6040" s="444">
        <f t="shared" ca="1" si="217"/>
        <v>-1.3620717145201222E+16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-1.3620717145201222E+16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-56752988105005.094</v>
      </c>
      <c r="L6041" s="444">
        <f t="shared" ca="1" si="217"/>
        <v>-1.3677470133306228E+16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-1.3677470133306228E+16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-56989458888775.945</v>
      </c>
      <c r="L6042" s="444">
        <f t="shared" ca="1" si="217"/>
        <v>-1.3734459592195004E+16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-1.3734459592195004E+16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-57226914967479.18</v>
      </c>
      <c r="L6043" s="444">
        <f t="shared" ca="1" si="217"/>
        <v>-1.3791686507162484E+16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-1.3791686507162484E+16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-57465360446510.352</v>
      </c>
      <c r="L6044" s="444">
        <f t="shared" ca="1" si="217"/>
        <v>-1.3849151867608994E+16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-1.3849151867608994E+16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-57704799448370.805</v>
      </c>
      <c r="L6045" s="444">
        <f t="shared" ca="1" si="217"/>
        <v>-1.3906856667057364E+16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-1.3906856667057364E+16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-57945236112739.016</v>
      </c>
      <c r="L6046" s="444">
        <f t="shared" ca="1" si="217"/>
        <v>-1.3964801903170104E+16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-1.3964801903170104E+16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-58186674596542.102</v>
      </c>
      <c r="L6047" s="444">
        <f t="shared" ca="1" si="217"/>
        <v>-1.4022988577766646E+16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-1.4022988577766646E+16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-58429119074027.688</v>
      </c>
      <c r="L6048" s="444">
        <f t="shared" ca="1" si="217"/>
        <v>-1.4081417696840674E+16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-1.4081417696840674E+16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-58672573736836.141</v>
      </c>
      <c r="L6049" s="444">
        <f t="shared" ca="1" si="217"/>
        <v>-1.414009027057751E+16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-1.414009027057751E+16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-58917042794072.945</v>
      </c>
      <c r="L6050" s="444">
        <f t="shared" ca="1" si="217"/>
        <v>-1.4199007313371582E+16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-1.4199007313371582E+16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-59162530472381.594</v>
      </c>
      <c r="L6051" s="444">
        <f t="shared" ca="1" si="217"/>
        <v>-1.4258169843843964E+16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-1.4258169843843964E+16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-59409041016016.523</v>
      </c>
      <c r="L6052" s="444">
        <f t="shared" ca="1" si="217"/>
        <v>-1.431757888485998E+16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-1.431757888485998E+16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-59656578686916.586</v>
      </c>
      <c r="L6053" s="444">
        <f t="shared" ca="1" si="217"/>
        <v>-1.4377235463546896E+16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-1.4377235463546896E+16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-59905147764778.734</v>
      </c>
      <c r="L6054" s="444">
        <f t="shared" ca="1" si="217"/>
        <v>-1.4437140611311674E+16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-1.4437140611311674E+16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-60154752547131.969</v>
      </c>
      <c r="L6055" s="444">
        <f t="shared" ca="1" si="217"/>
        <v>-1.4497295363858806E+16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-1.4497295363858806E+16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-60405397349411.688</v>
      </c>
      <c r="L6056" s="444">
        <f t="shared" ca="1" si="217"/>
        <v>-1.4557700761208218E+16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-1.4557700761208218E+16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-60657086505034.242</v>
      </c>
      <c r="L6057" s="444">
        <f t="shared" ca="1" si="217"/>
        <v>-1.4618357847713252E+16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-1.4618357847713252E+16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-60909824365471.883</v>
      </c>
      <c r="L6058" s="444">
        <f t="shared" ca="1" si="217"/>
        <v>-1.4679267672078724E+16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-1.4679267672078724E+16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-61163615300328.016</v>
      </c>
      <c r="L6059" s="444">
        <f t="shared" ca="1" si="217"/>
        <v>-1.4740431287379052E+16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-1.4740431287379052E+16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-61418463697412.719</v>
      </c>
      <c r="L6060" s="444">
        <f t="shared" ca="1" si="217"/>
        <v>-1.4801849751076464E+16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-1.4801849751076464E+16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-61674373962818.602</v>
      </c>
      <c r="L6061" s="444">
        <f t="shared" ca="1" si="217"/>
        <v>-1.4863524125039282E+16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-1.4863524125039282E+16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-61931350520997.008</v>
      </c>
      <c r="L6062" s="444">
        <f t="shared" ca="1" si="217"/>
        <v>-1.492545547556028E+16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-1.492545547556028E+16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-62189397814834.5</v>
      </c>
      <c r="L6063" s="444">
        <f t="shared" ca="1" si="217"/>
        <v>-1.4987644873375114E+16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-1.4987644873375114E+16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-62448520305729.641</v>
      </c>
      <c r="L6064" s="444">
        <f t="shared" ca="1" si="217"/>
        <v>-1.5050093393680844E+16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-1.5050093393680844E+16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-62708722473670.188</v>
      </c>
      <c r="L6065" s="444">
        <f t="shared" ca="1" si="217"/>
        <v>-1.5112802116154514E+16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-1.5112802116154514E+16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-62970008817310.477</v>
      </c>
      <c r="L6066" s="444">
        <f t="shared" ca="1" si="217"/>
        <v>-1.5175772124971824E+16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-1.5175772124971824E+16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-63232383854049.266</v>
      </c>
      <c r="L6067" s="444">
        <f t="shared" ca="1" si="217"/>
        <v>-1.5239004508825874E+16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-1.5239004508825874E+16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-63495852120107.805</v>
      </c>
      <c r="L6068" s="444">
        <f t="shared" ca="1" si="217"/>
        <v>-1.5302500360945982E+16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-1.5302500360945982E+16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-63760418170608.266</v>
      </c>
      <c r="L6069" s="444">
        <f t="shared" ca="1" si="217"/>
        <v>-1.536626077911659E+16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-1.536626077911659E+16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-64026086579652.461</v>
      </c>
      <c r="L6070" s="444">
        <f t="shared" ca="1" si="217"/>
        <v>-1.5430286865696242E+16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-1.5430286865696242E+16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-64292861940401.016</v>
      </c>
      <c r="L6071" s="444">
        <f t="shared" ca="1" si="217"/>
        <v>-1.5494579727636644E+16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-1.5494579727636644E+16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-64560748865152.672</v>
      </c>
      <c r="L6072" s="444">
        <f t="shared" ca="1" si="217"/>
        <v>-1.5559140476501796E+16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-1.5559140476501796E+16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-64829751985424.148</v>
      </c>
      <c r="L6073" s="444">
        <f t="shared" ca="1" si="217"/>
        <v>-1.562397022848722E+16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-1.562397022848722E+16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-65099875952030.086</v>
      </c>
      <c r="L6074" s="444">
        <f t="shared" ca="1" si="217"/>
        <v>-1.568907010443925E+16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-1.568907010443925E+16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-65371125435163.539</v>
      </c>
      <c r="L6075" s="444">
        <f t="shared" ca="1" si="217"/>
        <v>-1.5754441229874414E+16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-1.5754441229874414E+16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-65643505124476.727</v>
      </c>
      <c r="L6076" s="444">
        <f t="shared" ca="1" si="217"/>
        <v>-1.582008473499889E+16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-1.582008473499889E+16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-65917019729162.039</v>
      </c>
      <c r="L6077" s="444">
        <f t="shared" ca="1" si="217"/>
        <v>-1.5886001754728052E+16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-1.5886001754728052E+16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-66191673978033.555</v>
      </c>
      <c r="L6078" s="444">
        <f t="shared" ca="1" si="217"/>
        <v>-1.5952193428706086E+16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-1.5952193428706086E+16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-66467472619608.688</v>
      </c>
      <c r="L6079" s="444">
        <f t="shared" ca="1" si="217"/>
        <v>-1.6018660901325694E+16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-1.6018660901325694E+16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-66744420422190.391</v>
      </c>
      <c r="L6080" s="444">
        <f t="shared" ca="1" si="217"/>
        <v>-1.6085405321747884E+16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-1.6085405321747884E+16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-67022522173949.516</v>
      </c>
      <c r="L6081" s="444">
        <f t="shared" ca="1" si="217"/>
        <v>-1.6152427843921834E+16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-1.6152427843921834E+16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-67301782683007.641</v>
      </c>
      <c r="L6082" s="444">
        <f t="shared" ca="1" si="217"/>
        <v>-1.6219729626604842E+16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-1.6219729626604842E+16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-67582206777520.164</v>
      </c>
      <c r="L6083" s="444">
        <f t="shared" ca="1" si="217"/>
        <v>-1.6287311833382362E+16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-1.6287311833382362E+16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-67863799305759.836</v>
      </c>
      <c r="L6084" s="444">
        <f t="shared" ca="1" si="217"/>
        <v>-1.6355175632688122E+16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-1.6355175632688122E+16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-68146565136200.516</v>
      </c>
      <c r="L6085" s="444">
        <f t="shared" ca="1" si="217"/>
        <v>-1.6423322197824322E+16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-1.6423322197824322E+16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-68430509157601.344</v>
      </c>
      <c r="L6086" s="444">
        <f t="shared" ca="1" si="217"/>
        <v>-1.6491752706981924E+16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-1.6491752706981924E+16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-68715636279091.359</v>
      </c>
      <c r="L6087" s="444">
        <f t="shared" ca="1" si="217"/>
        <v>-1.6560468343261016E+16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-1.6560468343261016E+16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-69001951430254.227</v>
      </c>
      <c r="L6088" s="444">
        <f t="shared" ca="1" si="217"/>
        <v>-1.662947029469127E+16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-1.662947029469127E+16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-69289459561213.633</v>
      </c>
      <c r="L6089" s="444">
        <f t="shared" ca="1" si="217"/>
        <v>-1.6698759754252484E+16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-1.6698759754252484E+16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-69578165642718.68</v>
      </c>
      <c r="L6090" s="444">
        <f t="shared" ca="1" si="217"/>
        <v>-1.6768337919895202E+16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-1.6768337919895202E+16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-69868074666230</v>
      </c>
      <c r="L6091" s="444">
        <f t="shared" ca="1" si="217"/>
        <v>-1.6838205994561432E+16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-1.6838205994561432E+16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-70159191644005.961</v>
      </c>
      <c r="L6092" s="444">
        <f t="shared" ca="1" si="217"/>
        <v>-1.6908365186205438E+16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-1.6908365186205438E+16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-70451521609189.328</v>
      </c>
      <c r="L6093" s="444">
        <f t="shared" ca="1" si="217"/>
        <v>-1.6978816707814628E+16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-1.6978816707814628E+16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-70745069615894.281</v>
      </c>
      <c r="L6094" s="444">
        <f t="shared" ca="1" si="217"/>
        <v>-1.7049561777430522E+16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-1.7049561777430522E+16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-71039840739293.844</v>
      </c>
      <c r="L6095" s="444">
        <f t="shared" ca="1" si="217"/>
        <v>-1.7120601618169816E+16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-1.7120601618169816E+16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-71335840075707.563</v>
      </c>
      <c r="L6096" s="444">
        <f t="shared" ca="1" si="217"/>
        <v>-1.7191937458245524E+16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-1.7191937458245524E+16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-71633072742689.672</v>
      </c>
      <c r="L6097" s="444">
        <f t="shared" ca="1" si="217"/>
        <v>-1.7263570530988214E+16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-1.7263570530988214E+16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-71931543879117.563</v>
      </c>
      <c r="L6098" s="444">
        <f t="shared" ca="1" si="217"/>
        <v>-1.7335502074867332E+16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-1.7335502074867332E+16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-72231258645280.547</v>
      </c>
      <c r="L6099" s="444">
        <f t="shared" ca="1" si="217"/>
        <v>-1.7407733333512612E+16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-1.7407733333512612E+16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-72532222222969.219</v>
      </c>
      <c r="L6100" s="444">
        <f t="shared" ca="1" si="217"/>
        <v>-1.7480265555735582E+16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-1.7480265555735582E+16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-72834439815564.938</v>
      </c>
      <c r="L6101" s="444">
        <f t="shared" ca="1" si="217"/>
        <v>-1.7553099995551146E+16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-1.7553099995551146E+16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-73137916648129.781</v>
      </c>
      <c r="L6102" s="444">
        <f t="shared" ca="1" si="217"/>
        <v>-1.7626237912199276E+16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-1.7626237912199276E+16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-73442657967496.969</v>
      </c>
      <c r="L6103" s="444">
        <f t="shared" ca="1" si="217"/>
        <v>-1.7699680570166772E+16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-1.7699680570166772E+16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-73748669042361.547</v>
      </c>
      <c r="L6104" s="444">
        <f t="shared" ca="1" si="217"/>
        <v>-1.7773429239209134E+16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-1.7773429239209134E+16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-74055955163371.391</v>
      </c>
      <c r="L6105" s="444">
        <f t="shared" ca="1" si="217"/>
        <v>-1.7847485194372506E+16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-1.7847485194372506E+16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-74364521643218.781</v>
      </c>
      <c r="L6106" s="444">
        <f t="shared" ca="1" si="217"/>
        <v>-1.7921849716015724E+16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-1.7921849716015724E+16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-74674373816732.172</v>
      </c>
      <c r="L6107" s="444">
        <f t="shared" ca="1" si="217"/>
        <v>-1.7996524089832456E+16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-1.7996524089832456E+16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-74985517040968.563</v>
      </c>
      <c r="L6108" s="444">
        <f t="shared" ca="1" si="217"/>
        <v>-1.8071509606873424E+16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-1.8071509606873424E+16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-75297956695305.938</v>
      </c>
      <c r="L6109" s="444">
        <f t="shared" ca="1" si="217"/>
        <v>-1.8146807563568728E+16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-1.8146807563568728E+16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-75611698181536.359</v>
      </c>
      <c r="L6110" s="444">
        <f t="shared" ca="1" si="217"/>
        <v>-1.8222419261750264E+16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-1.8222419261750264E+16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-75926746923959.438</v>
      </c>
      <c r="L6111" s="444">
        <f t="shared" ca="1" si="217"/>
        <v>-1.8298346008674224E+16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-1.8298346008674224E+16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-76243108369475.938</v>
      </c>
      <c r="L6112" s="444">
        <f t="shared" ca="1" si="217"/>
        <v>-1.83745891170437E+16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-1.83745891170437E+16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-76560787987682.078</v>
      </c>
      <c r="L6113" s="444">
        <f t="shared" ca="1" si="217"/>
        <v>-1.8451149905031384E+16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-1.8451149905031384E+16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-76879791270964.094</v>
      </c>
      <c r="L6114" s="444">
        <f t="shared" ca="1" si="217"/>
        <v>-1.8528029696302348E+16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-1.8528029696302348E+16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-77200123734593.109</v>
      </c>
      <c r="L6115" s="444">
        <f t="shared" ca="1" si="217"/>
        <v>-1.860522982003694E+16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-1.860522982003694E+16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-77521790916820.578</v>
      </c>
      <c r="L6116" s="444">
        <f t="shared" ca="1" si="217"/>
        <v>-1.868275161095376E+16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-1.868275161095376E+16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-77844798378974</v>
      </c>
      <c r="L6117" s="444">
        <f t="shared" ca="1" si="217"/>
        <v>-1.8760596409332736E+16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-1.8760596409332736E+16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-78169151705553.063</v>
      </c>
      <c r="L6118" s="444">
        <f t="shared" ca="1" si="217"/>
        <v>-1.8838765561038288E+16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-1.8838765561038288E+16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-78494856504326.203</v>
      </c>
      <c r="L6119" s="444">
        <f t="shared" ca="1" si="217"/>
        <v>-1.8917260417542616E+16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-1.8917260417542616E+16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-78821918406427.563</v>
      </c>
      <c r="L6120" s="444">
        <f t="shared" ca="1" si="217"/>
        <v>-1.8996082335949044E+16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-1.8996082335949044E+16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-79150343066454.344</v>
      </c>
      <c r="L6121" s="444">
        <f t="shared" ca="1" si="217"/>
        <v>-1.90752326790155E+16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-1.90752326790155E+16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-79480136162564.578</v>
      </c>
      <c r="L6122" s="444">
        <f t="shared" ca="1" si="217"/>
        <v>-1.9154712815178064E+16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-1.9154712815178064E+16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-79811303396575.266</v>
      </c>
      <c r="L6123" s="444">
        <f t="shared" ca="1" si="217"/>
        <v>-1.923452411857464E+16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-1.923452411857464E+16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-80143850494061</v>
      </c>
      <c r="L6124" s="444">
        <f t="shared" ca="1" si="217"/>
        <v>-1.93146679690687E+16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-1.93146679690687E+16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-80477783204452.922</v>
      </c>
      <c r="L6125" s="444">
        <f t="shared" ca="1" si="217"/>
        <v>-1.9395145752273152E+16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-1.9395145752273152E+16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-80813107301138.125</v>
      </c>
      <c r="L6126" s="444">
        <f t="shared" ca="1" si="217"/>
        <v>-1.9475958859574292E+16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-1.9475958859574292E+16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-81149828581559.547</v>
      </c>
      <c r="L6127" s="444">
        <f t="shared" ca="1" si="217"/>
        <v>-1.9557108688155852E+16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-1.9557108688155852E+16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-81487952867316.047</v>
      </c>
      <c r="L6128" s="444">
        <f t="shared" ref="L6128:L6250" ca="1" si="222">I6128-J6128+K6128</f>
        <v>-1.9638596641023168E+16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-1.9638596641023168E+16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-81827486004263.203</v>
      </c>
      <c r="L6129" s="444">
        <f t="shared" ca="1" si="222"/>
        <v>-1.9720424127027432E+16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-1.9720424127027432E+16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-82168433862614.297</v>
      </c>
      <c r="L6130" s="444">
        <f t="shared" ca="1" si="222"/>
        <v>-1.9802592560890048E+16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-1.9802592560890048E+16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-82510802337041.859</v>
      </c>
      <c r="L6131" s="444">
        <f t="shared" ca="1" si="222"/>
        <v>-1.9885103363227088E+16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-1.9885103363227088E+16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-82854597346779.531</v>
      </c>
      <c r="L6132" s="444">
        <f t="shared" ca="1" si="222"/>
        <v>-1.9967957960573868E+16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-1.9967957960573868E+16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-83199824835724.453</v>
      </c>
      <c r="L6133" s="444">
        <f t="shared" ca="1" si="222"/>
        <v>-2.0051157785409592E+16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-2.0051157785409592E+16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-83546490772539.969</v>
      </c>
      <c r="L6134" s="444">
        <f t="shared" ca="1" si="222"/>
        <v>-2.0134704276182132E+16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-2.0134704276182132E+16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-83894601150758.875</v>
      </c>
      <c r="L6135" s="444">
        <f t="shared" ca="1" si="222"/>
        <v>-2.0218598877332892E+16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-2.0218598877332892E+16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-84244161988887.047</v>
      </c>
      <c r="L6136" s="444">
        <f t="shared" ca="1" si="222"/>
        <v>-2.030284303932178E+16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-2.030284303932178E+16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-84595179330507.422</v>
      </c>
      <c r="L6137" s="444">
        <f t="shared" ca="1" si="222"/>
        <v>-2.0387438218652288E+16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-2.0387438218652288E+16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-84947659244384.531</v>
      </c>
      <c r="L6138" s="444">
        <f t="shared" ca="1" si="222"/>
        <v>-2.0472385877896672E+16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-2.0472385877896672E+16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-85301607824569.469</v>
      </c>
      <c r="L6139" s="444">
        <f t="shared" ca="1" si="222"/>
        <v>-2.055768748572124E+16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-2.055768748572124E+16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-85657031190505.172</v>
      </c>
      <c r="L6140" s="444">
        <f t="shared" ca="1" si="222"/>
        <v>-2.0643344516911744E+16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-2.0643344516911744E+16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-86013935487132.266</v>
      </c>
      <c r="L6141" s="444">
        <f t="shared" ca="1" si="222"/>
        <v>-2.0729358452398876E+16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-2.0729358452398876E+16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-86372326884995.313</v>
      </c>
      <c r="L6142" s="444">
        <f t="shared" ca="1" si="222"/>
        <v>-2.0815730779283872E+16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-2.0815730779283872E+16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-86732211580349.469</v>
      </c>
      <c r="L6143" s="444">
        <f t="shared" ca="1" si="222"/>
        <v>-2.090246299086422E+16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-2.090246299086422E+16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-87093595795267.578</v>
      </c>
      <c r="L6144" s="444">
        <f t="shared" ca="1" si="222"/>
        <v>-2.0989556586659488E+16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-2.0989556586659488E+16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-87456485777747.859</v>
      </c>
      <c r="L6145" s="444">
        <f t="shared" ca="1" si="222"/>
        <v>-2.1077013072437236E+16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-2.1077013072437236E+16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-87820887801821.813</v>
      </c>
      <c r="L6146" s="444">
        <f t="shared" ca="1" si="222"/>
        <v>-2.1164833960239056E+16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-2.1164833960239056E+16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-88186808167662.734</v>
      </c>
      <c r="L6147" s="444">
        <f t="shared" ca="1" si="222"/>
        <v>-2.125302076840672E+16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-2.125302076840672E+16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-88554253201694.672</v>
      </c>
      <c r="L6148" s="444">
        <f t="shared" ca="1" si="222"/>
        <v>-2.1341575021608416E+16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-2.1341575021608416E+16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-88923229256701.734</v>
      </c>
      <c r="L6149" s="444">
        <f t="shared" ca="1" si="222"/>
        <v>-2.1430498250865116E+16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-2.1430498250865116E+16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-89293742711937.984</v>
      </c>
      <c r="L6150" s="444">
        <f t="shared" ca="1" si="222"/>
        <v>-2.1519791993577052E+16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-2.1519791993577052E+16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-89665799973237.719</v>
      </c>
      <c r="L6151" s="444">
        <f t="shared" ca="1" si="222"/>
        <v>-2.1609457793550288E+16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-2.1609457793550288E+16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-90039407473126.203</v>
      </c>
      <c r="L6152" s="444">
        <f t="shared" ca="1" si="222"/>
        <v>-2.1699497201023416E+16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-2.1699497201023416E+16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-90414571670930.906</v>
      </c>
      <c r="L6153" s="444">
        <f t="shared" ca="1" si="222"/>
        <v>-2.1789911772694348E+16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-2.1789911772694348E+16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-90791299052893.109</v>
      </c>
      <c r="L6154" s="444">
        <f t="shared" ca="1" si="222"/>
        <v>-2.188070307174724E+16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-2.188070307174724E+16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-91169596132280.172</v>
      </c>
      <c r="L6155" s="444">
        <f t="shared" ca="1" si="222"/>
        <v>-2.197187266787952E+16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-2.197187266787952E+16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-91549469449498</v>
      </c>
      <c r="L6156" s="444">
        <f t="shared" ca="1" si="222"/>
        <v>-2.2063422137329016E+16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-2.2063422137329016E+16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-91930925572204.234</v>
      </c>
      <c r="L6157" s="444">
        <f t="shared" ca="1" si="222"/>
        <v>-2.215535306290122E+16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-2.215535306290122E+16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-92313971095421.75</v>
      </c>
      <c r="L6158" s="444">
        <f t="shared" ca="1" si="222"/>
        <v>-2.224766703399664E+16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-2.224766703399664E+16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-92698612641652.672</v>
      </c>
      <c r="L6159" s="444">
        <f t="shared" ca="1" si="222"/>
        <v>-2.2340365646638292E+16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-2.2340365646638292E+16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-93084856860992.875</v>
      </c>
      <c r="L6160" s="444">
        <f t="shared" ca="1" si="222"/>
        <v>-2.2433450503499284E+16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-2.2433450503499284E+16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-93472710431247.016</v>
      </c>
      <c r="L6161" s="444">
        <f t="shared" ca="1" si="222"/>
        <v>-2.2526923213930532E+16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-2.2526923213930532E+16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-93862180058043.875</v>
      </c>
      <c r="L6162" s="444">
        <f t="shared" ca="1" si="222"/>
        <v>-2.2620785393988576E+16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-2.2620785393988576E+16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-94253272474952.406</v>
      </c>
      <c r="L6163" s="444">
        <f t="shared" ca="1" si="222"/>
        <v>-2.2715038666463528E+16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-2.2715038666463528E+16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-94645994443598.031</v>
      </c>
      <c r="L6164" s="444">
        <f t="shared" ca="1" si="222"/>
        <v>-2.2809684660907128E+16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-2.2809684660907128E+16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-95040352753779.703</v>
      </c>
      <c r="L6165" s="444">
        <f t="shared" ca="1" si="222"/>
        <v>-2.2904725013660908E+16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-2.2904725013660908E+16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-95436354223587.109</v>
      </c>
      <c r="L6166" s="444">
        <f t="shared" ca="1" si="222"/>
        <v>-2.3000161367884496E+16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-2.3000161367884496E+16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-95834005699518.734</v>
      </c>
      <c r="L6167" s="444">
        <f t="shared" ca="1" si="222"/>
        <v>-2.3095995373584016E+16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-2.3095995373584016E+16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-96233314056600.063</v>
      </c>
      <c r="L6168" s="444">
        <f t="shared" ca="1" si="222"/>
        <v>-2.3192228687640616E+16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-2.3192228687640616E+16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-96634286198502.563</v>
      </c>
      <c r="L6169" s="444">
        <f t="shared" ca="1" si="222"/>
        <v>-2.328886297383912E+16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-2.328886297383912E+16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-97036929057663</v>
      </c>
      <c r="L6170" s="444">
        <f t="shared" ca="1" si="222"/>
        <v>-2.3385899902896784E+16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-2.3385899902896784E+16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-97441249595403.266</v>
      </c>
      <c r="L6171" s="444">
        <f t="shared" ca="1" si="222"/>
        <v>-2.3483341152492188E+16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-2.3483341152492188E+16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-97847254802050.781</v>
      </c>
      <c r="L6172" s="444">
        <f t="shared" ca="1" si="222"/>
        <v>-2.358118840729424E+16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-2.358118840729424E+16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-98254951697059.328</v>
      </c>
      <c r="L6173" s="444">
        <f t="shared" ca="1" si="222"/>
        <v>-2.36794433589913E+16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-2.36794433589913E+16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-98664347329130.422</v>
      </c>
      <c r="L6174" s="444">
        <f t="shared" ca="1" si="222"/>
        <v>-2.3778107706320432E+16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-2.3778107706320432E+16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-99075448776335.125</v>
      </c>
      <c r="L6175" s="444">
        <f t="shared" ca="1" si="222"/>
        <v>-2.3877183155096768E+16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-2.3877183155096768E+16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-99488263146236.531</v>
      </c>
      <c r="L6176" s="444">
        <f t="shared" ca="1" si="222"/>
        <v>-2.3976671418243004E+16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-2.3976671418243004E+16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-99902797576012.516</v>
      </c>
      <c r="L6177" s="444">
        <f t="shared" ca="1" si="222"/>
        <v>-2.4076574215819016E+16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-2.4076574215819016E+16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-100319059232579.23</v>
      </c>
      <c r="L6178" s="444">
        <f t="shared" ca="1" si="222"/>
        <v>-2.4176893275051596E+16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-2.4176893275051596E+16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-100737055312714.98</v>
      </c>
      <c r="L6179" s="444">
        <f t="shared" ca="1" si="222"/>
        <v>-2.4277630330364312E+16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-2.4277630330364312E+16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-101156793043184.63</v>
      </c>
      <c r="L6180" s="444">
        <f t="shared" ca="1" si="222"/>
        <v>-2.4378787123407496E+16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-2.4378787123407496E+16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-101578279680864.56</v>
      </c>
      <c r="L6181" s="444">
        <f t="shared" ca="1" si="222"/>
        <v>-2.448036540308836E+16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-2.448036540308836E+16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-102001522512868.17</v>
      </c>
      <c r="L6182" s="444">
        <f t="shared" ca="1" si="222"/>
        <v>-2.4582366925601228E+16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-2.4582366925601228E+16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-102426528856671.78</v>
      </c>
      <c r="L6183" s="444">
        <f t="shared" ca="1" si="222"/>
        <v>-2.46847934544579E+16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-2.46847934544579E+16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-102853306060241.25</v>
      </c>
      <c r="L6184" s="444">
        <f t="shared" ca="1" si="222"/>
        <v>-2.478764676051814E+16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-2.478764676051814E+16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-103281861502158.92</v>
      </c>
      <c r="L6185" s="444">
        <f t="shared" ca="1" si="222"/>
        <v>-2.48909286220203E+16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-2.48909286220203E+16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-103712202591751.25</v>
      </c>
      <c r="L6186" s="444">
        <f t="shared" ca="1" si="222"/>
        <v>-2.4994640824612052E+16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-2.4994640824612052E+16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-104144336769216.88</v>
      </c>
      <c r="L6187" s="444">
        <f t="shared" ca="1" si="222"/>
        <v>-2.5098785161381268E+16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-2.5098785161381268E+16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-104578271505755.28</v>
      </c>
      <c r="L6188" s="444">
        <f t="shared" ca="1" si="222"/>
        <v>-2.5203363432887024E+16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-2.5203363432887024E+16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-105014014303695.94</v>
      </c>
      <c r="L6189" s="444">
        <f t="shared" ca="1" si="222"/>
        <v>-2.530837744719072E+16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-2.530837744719072E+16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-105451572696628</v>
      </c>
      <c r="L6190" s="444">
        <f t="shared" ca="1" si="222"/>
        <v>-2.5413829019887348E+16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-2.5413829019887348E+16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-105890954249530.61</v>
      </c>
      <c r="L6191" s="444">
        <f t="shared" ca="1" si="222"/>
        <v>-2.551971997413688E+16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-2.551971997413688E+16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-106332166558903.67</v>
      </c>
      <c r="L6192" s="444">
        <f t="shared" ca="1" si="222"/>
        <v>-2.5626052140695784E+16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-2.5626052140695784E+16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-106775217252899.09</v>
      </c>
      <c r="L6193" s="444">
        <f t="shared" ca="1" si="222"/>
        <v>-2.5732827357948684E+16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-2.5732827357948684E+16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-107220113991452.84</v>
      </c>
      <c r="L6194" s="444">
        <f t="shared" ca="1" si="222"/>
        <v>-2.5840047471940136E+16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-2.5840047471940136E+16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-107666864466417.23</v>
      </c>
      <c r="L6195" s="444">
        <f t="shared" ca="1" si="222"/>
        <v>-2.5947714336406552E+16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-2.5947714336406552E+16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-108115476401693.97</v>
      </c>
      <c r="L6196" s="444">
        <f t="shared" ca="1" si="222"/>
        <v>-2.6055829812808244E+16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-2.6055829812808244E+16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-108565957553367.69</v>
      </c>
      <c r="L6197" s="444">
        <f t="shared" ca="1" si="222"/>
        <v>-2.6164395770361612E+16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-2.6164395770361612E+16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-109018315709840.05</v>
      </c>
      <c r="L6198" s="444">
        <f t="shared" ca="1" si="222"/>
        <v>-2.6273414086071452E+16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-2.6273414086071452E+16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-109472558691964.38</v>
      </c>
      <c r="L6199" s="444">
        <f t="shared" ca="1" si="222"/>
        <v>-2.6382886644763416E+16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-2.6382886644763416E+16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-109928694353180.91</v>
      </c>
      <c r="L6200" s="444">
        <f t="shared" ca="1" si="222"/>
        <v>-2.6492815339116596E+16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-2.6492815339116596E+16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-110386730579652.48</v>
      </c>
      <c r="L6201" s="444">
        <f t="shared" ca="1" si="222"/>
        <v>-2.6603202069696248E+16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-2.6603202069696248E+16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-110846675290401.03</v>
      </c>
      <c r="L6202" s="444">
        <f t="shared" ca="1" si="222"/>
        <v>-2.6714048744986648E+16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-2.6714048744986648E+16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-111308536437444.36</v>
      </c>
      <c r="L6203" s="444">
        <f t="shared" ca="1" si="222"/>
        <v>-2.6825357281424092E+16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-2.6825357281424092E+16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-111772322005933.72</v>
      </c>
      <c r="L6204" s="444">
        <f t="shared" ca="1" si="222"/>
        <v>-2.6937129603430024E+16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-2.6937129603430024E+16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-112238040014291.77</v>
      </c>
      <c r="L6205" s="444">
        <f t="shared" ca="1" si="222"/>
        <v>-2.7049367643444316E+16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-2.7049367643444316E+16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-112705698514351.31</v>
      </c>
      <c r="L6206" s="444">
        <f t="shared" ca="1" si="222"/>
        <v>-2.7162073341958668E+16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-2.7162073341958668E+16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-113175305591494.45</v>
      </c>
      <c r="L6207" s="444">
        <f t="shared" ca="1" si="222"/>
        <v>-2.7275248647550164E+16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-2.7275248647550164E+16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-113646869364792.34</v>
      </c>
      <c r="L6208" s="444">
        <f t="shared" ca="1" si="222"/>
        <v>-2.7388895516914956E+16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-2.7388895516914956E+16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-114120397987145.64</v>
      </c>
      <c r="L6209" s="444">
        <f t="shared" ca="1" si="222"/>
        <v>-2.75030159149021E+16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-2.75030159149021E+16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-114595899645425.42</v>
      </c>
      <c r="L6210" s="444">
        <f t="shared" ca="1" si="222"/>
        <v>-2.7617611814547524E+16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-2.7617611814547524E+16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-115073382560614.69</v>
      </c>
      <c r="L6211" s="444">
        <f t="shared" ca="1" si="222"/>
        <v>-2.773268519710814E+16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-2.773268519710814E+16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-115552854987950.58</v>
      </c>
      <c r="L6212" s="444">
        <f t="shared" ca="1" si="222"/>
        <v>-2.7848238052096092E+16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-2.7848238052096092E+16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-116034325217067.05</v>
      </c>
      <c r="L6213" s="444">
        <f t="shared" ca="1" si="222"/>
        <v>-2.796427237731316E+16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-2.796427237731316E+16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-116517801572138.17</v>
      </c>
      <c r="L6214" s="444">
        <f t="shared" ca="1" si="222"/>
        <v>-2.80807901788853E+16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-2.80807901788853E+16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-117003292412022.09</v>
      </c>
      <c r="L6215" s="444">
        <f t="shared" ca="1" si="222"/>
        <v>-2.8197793471297324E+16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-2.8197793471297324E+16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-117490806130405.53</v>
      </c>
      <c r="L6216" s="444">
        <f t="shared" ca="1" si="222"/>
        <v>-2.8315284277427728E+16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-2.8315284277427728E+16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-117980351155948.86</v>
      </c>
      <c r="L6217" s="444">
        <f t="shared" ca="1" si="222"/>
        <v>-2.8433264628583676E+16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-2.8433264628583676E+16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-118471935952431.97</v>
      </c>
      <c r="L6218" s="444">
        <f t="shared" ca="1" si="222"/>
        <v>-2.8551736564536108E+16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-2.8551736564536108E+16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-118965569018900.44</v>
      </c>
      <c r="L6219" s="444">
        <f t="shared" ca="1" si="222"/>
        <v>-2.8670702133555008E+16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-2.8670702133555008E+16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-119461258889812.55</v>
      </c>
      <c r="L6220" s="444">
        <f t="shared" ca="1" si="222"/>
        <v>-2.879016339244482E+16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-2.879016339244482E+16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-119959014135186.75</v>
      </c>
      <c r="L6221" s="444">
        <f t="shared" ca="1" si="222"/>
        <v>-2.8910122406580008E+16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-2.8910122406580008E+16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-120458843360750.02</v>
      </c>
      <c r="L6222" s="444">
        <f t="shared" ca="1" si="222"/>
        <v>-2.903058124994076E+16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-2.903058124994076E+16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-120960755208086.5</v>
      </c>
      <c r="L6223" s="444">
        <f t="shared" ca="1" si="222"/>
        <v>-2.9151542005148848E+16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-2.9151542005148848E+16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-121464758354786.86</v>
      </c>
      <c r="L6224" s="444">
        <f t="shared" ca="1" si="222"/>
        <v>-2.9273006763503636E+16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-2.9273006763503636E+16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-121970861514598.48</v>
      </c>
      <c r="L6225" s="444">
        <f t="shared" ca="1" si="222"/>
        <v>-2.9394977625018236E+16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-2.9394977625018236E+16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-122479073437575.97</v>
      </c>
      <c r="L6226" s="444">
        <f t="shared" ca="1" si="222"/>
        <v>-2.9517456698455812E+16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-2.9517456698455812E+16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-122989402910232.56</v>
      </c>
      <c r="L6227" s="444">
        <f t="shared" ca="1" si="222"/>
        <v>-2.9640446101366044E+16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-2.9640446101366044E+16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-123501858755691.83</v>
      </c>
      <c r="L6228" s="444">
        <f t="shared" ca="1" si="222"/>
        <v>-2.9763947960121736E+16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-2.9763947960121736E+16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-124016449833840.56</v>
      </c>
      <c r="L6229" s="444">
        <f t="shared" ca="1" si="222"/>
        <v>-2.9887964409955576E+16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-2.9887964409955576E+16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-124533185041481.56</v>
      </c>
      <c r="L6230" s="444">
        <f t="shared" ca="1" si="222"/>
        <v>-3.0012497594997056E+16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-3.0012497594997056E+16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-125052073312487.72</v>
      </c>
      <c r="L6231" s="444">
        <f t="shared" ca="1" si="222"/>
        <v>-3.0137549668309544E+16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-3.0137549668309544E+16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-125573123617956.45</v>
      </c>
      <c r="L6232" s="444">
        <f t="shared" ca="1" si="222"/>
        <v>-3.02631227919275E+16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-3.02631227919275E+16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-126096344966364.58</v>
      </c>
      <c r="L6233" s="444">
        <f t="shared" ca="1" si="222"/>
        <v>-3.0389219136893864E+16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-3.0389219136893864E+16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-126621746403724.44</v>
      </c>
      <c r="L6234" s="444">
        <f t="shared" ca="1" si="222"/>
        <v>-3.0515840883297588E+16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-3.0515840883297588E+16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-127149337013739.97</v>
      </c>
      <c r="L6235" s="444">
        <f t="shared" ca="1" si="222"/>
        <v>-3.0642990220311328E+16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-3.0642990220311328E+16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-127679125917963.86</v>
      </c>
      <c r="L6236" s="444">
        <f t="shared" ca="1" si="222"/>
        <v>-3.0770669346229292E+16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-3.0770669346229292E+16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-128211122275955.38</v>
      </c>
      <c r="L6237" s="444">
        <f t="shared" ca="1" si="222"/>
        <v>-3.0898880468505248E+16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-3.0898880468505248E+16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-128745335285438.53</v>
      </c>
      <c r="L6238" s="444">
        <f t="shared" ca="1" si="222"/>
        <v>-3.1027625803790688E+16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-3.1027625803790688E+16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-129281774182461.2</v>
      </c>
      <c r="L6239" s="444">
        <f t="shared" ca="1" si="222"/>
        <v>-3.1156907577973148E+16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-3.1156907577973148E+16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-129820448241554.78</v>
      </c>
      <c r="L6240" s="444">
        <f t="shared" ca="1" si="222"/>
        <v>-3.1286728026214704E+16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-3.1286728026214704E+16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-130361366775894.58</v>
      </c>
      <c r="L6241" s="444">
        <f t="shared" ca="1" si="222"/>
        <v>-3.14170893929906E+16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-3.14170893929906E+16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-130904539137460.81</v>
      </c>
      <c r="L6242" s="444">
        <f t="shared" ca="1" si="222"/>
        <v>-3.154799393212806E+16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-3.154799393212806E+16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-131449974717200.25</v>
      </c>
      <c r="L6243" s="444">
        <f t="shared" ca="1" si="222"/>
        <v>-3.167944390684526E+16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-3.167944390684526E+16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-131997682945188.56</v>
      </c>
      <c r="L6244" s="444">
        <f t="shared" ca="1" si="222"/>
        <v>-3.1811441589790448E+16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-3.1811441589790448E+16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-132547673290793.53</v>
      </c>
      <c r="L6245" s="444">
        <f t="shared" ca="1" si="222"/>
        <v>-3.194398926308124E+16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-3.194398926308124E+16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-133099955262838.48</v>
      </c>
      <c r="L6246" s="444">
        <f t="shared" ca="1" si="222"/>
        <v>-3.207708921834408E+16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-3.207708921834408E+16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-133654538409767</v>
      </c>
      <c r="L6247" s="444">
        <f t="shared" ca="1" si="222"/>
        <v>-3.2210743756753848E+16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-3.2210743756753848E+16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-134211432319807.7</v>
      </c>
      <c r="L6248" s="444">
        <f t="shared" ca="1" si="222"/>
        <v>-3.2344955189073656E+16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-3.2344955189073656E+16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-134770646621140.23</v>
      </c>
      <c r="L6249" s="444">
        <f t="shared" ca="1" si="222"/>
        <v>-3.2479725835694796E+16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-3.2479725835694796E+16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-135332190982061.64</v>
      </c>
      <c r="L6250" s="444">
        <f t="shared" ca="1" si="222"/>
        <v>-3.2615058026676856E+16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3481576.2605655622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46.833333333333336</v>
      </c>
      <c r="C4" s="463">
        <f ca="1">(SUMIFS(H:H,I:I,"&gt;0",L:L,"&lt;0"))</f>
        <v>562</v>
      </c>
      <c r="D4" s="456">
        <f t="array" aca="1" ref="D4" ca="1">INDEX(N:N,MATCH(C4,H:H,0),0)</f>
        <v>68362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3481576.2605655622</v>
      </c>
      <c r="C8" s="447">
        <f t="shared" ref="C8:C71" si="0">SUMIF(G:G,A8,J:J)</f>
        <v>0</v>
      </c>
      <c r="D8" s="447">
        <f ca="1">SUMIF(G:G,1,K:K)</f>
        <v>178124.04911052182</v>
      </c>
      <c r="E8" s="447">
        <f t="shared" ref="E8:E71" ca="1" si="1">B8-C8+D8</f>
        <v>3659700.3096760842</v>
      </c>
      <c r="F8" s="431"/>
      <c r="G8" s="459">
        <v>1</v>
      </c>
      <c r="H8" s="459">
        <v>1</v>
      </c>
      <c r="I8" s="444">
        <f ca="1">B1</f>
        <v>3481576.2605655622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14506.567752356508</v>
      </c>
      <c r="L8" s="444">
        <f t="shared" ref="L8:L262" ca="1" si="3">I8-J8+K8</f>
        <v>3496082.8283179188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3659700.3096760842</v>
      </c>
      <c r="C9" s="447">
        <f t="shared" si="0"/>
        <v>0</v>
      </c>
      <c r="D9" s="447">
        <f ca="1">SUMIF(G:G,2,K:K)</f>
        <v>187237.2135213952</v>
      </c>
      <c r="E9" s="447">
        <f t="shared" ca="1" si="1"/>
        <v>3846937.5231974795</v>
      </c>
      <c r="F9" s="431"/>
      <c r="G9" s="459">
        <v>1</v>
      </c>
      <c r="H9" s="459">
        <v>2</v>
      </c>
      <c r="I9" s="444">
        <f t="shared" ref="I9:I263" ca="1" si="5">L8</f>
        <v>3496082.8283179188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14567.011784657992</v>
      </c>
      <c r="L9" s="444">
        <f t="shared" ca="1" si="3"/>
        <v>3510649.8401025767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3846937.5231974795</v>
      </c>
      <c r="C10" s="447">
        <f t="shared" si="0"/>
        <v>0</v>
      </c>
      <c r="D10" s="447">
        <f ca="1">SUMIF(G:G,3,K:K)</f>
        <v>196816.62471923709</v>
      </c>
      <c r="E10" s="447">
        <f t="shared" ca="1" si="1"/>
        <v>4043754.1479167165</v>
      </c>
      <c r="F10" s="431"/>
      <c r="G10" s="459">
        <v>1</v>
      </c>
      <c r="H10" s="459">
        <v>3</v>
      </c>
      <c r="I10" s="444">
        <f t="shared" ca="1" si="5"/>
        <v>3510649.8401025767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14627.707667094068</v>
      </c>
      <c r="L10" s="444">
        <f t="shared" ca="1" si="3"/>
        <v>3525277.5477696708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4043754.1479167165</v>
      </c>
      <c r="C11" s="447">
        <f t="shared" si="0"/>
        <v>0</v>
      </c>
      <c r="D11" s="447">
        <f ca="1">SUMIF(G:G,4,K:K)</f>
        <v>206886.13677455013</v>
      </c>
      <c r="E11" s="447">
        <f t="shared" ca="1" si="1"/>
        <v>4250640.2846912667</v>
      </c>
      <c r="F11" s="431"/>
      <c r="G11" s="459">
        <v>1</v>
      </c>
      <c r="H11" s="459">
        <v>4</v>
      </c>
      <c r="I11" s="444">
        <f t="shared" ca="1" si="5"/>
        <v>3525277.5477696708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14688.656449040296</v>
      </c>
      <c r="L11" s="444">
        <f t="shared" ca="1" si="3"/>
        <v>3539966.2042187112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4250640.2846912667</v>
      </c>
      <c r="C12" s="447">
        <f t="shared" si="0"/>
        <v>0</v>
      </c>
      <c r="D12" s="447">
        <f ca="1">SUMIF(G:G,5,K:K)</f>
        <v>217470.82417735585</v>
      </c>
      <c r="E12" s="447">
        <f t="shared" ca="1" si="1"/>
        <v>4468111.1088686222</v>
      </c>
      <c r="F12" s="431"/>
      <c r="G12" s="459">
        <v>1</v>
      </c>
      <c r="H12" s="459">
        <v>5</v>
      </c>
      <c r="I12" s="444">
        <f t="shared" ca="1" si="5"/>
        <v>3539966.2042187112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14749.859184244629</v>
      </c>
      <c r="L12" s="444">
        <f t="shared" ca="1" si="3"/>
        <v>3554716.0634029559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4468111.1088686222</v>
      </c>
      <c r="C13" s="447">
        <f t="shared" si="0"/>
        <v>116996.01957289393</v>
      </c>
      <c r="D13" s="447">
        <f ca="1">SUMIF(G:G,6,K:K)</f>
        <v>227126.44387582457</v>
      </c>
      <c r="E13" s="447">
        <f t="shared" ca="1" si="1"/>
        <v>4578241.5331715532</v>
      </c>
      <c r="F13" s="431"/>
      <c r="G13" s="459">
        <v>1</v>
      </c>
      <c r="H13" s="459">
        <v>6</v>
      </c>
      <c r="I13" s="444">
        <f t="shared" ca="1" si="5"/>
        <v>3554716.0634029559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14811.316930845649</v>
      </c>
      <c r="L13" s="444">
        <f t="shared" ca="1" si="3"/>
        <v>3569527.3803338017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4578241.5331715532</v>
      </c>
      <c r="C14" s="447">
        <f t="shared" si="0"/>
        <v>280790.44697494537</v>
      </c>
      <c r="D14" s="447">
        <f ca="1">SUMIF(G:G,7,K:K)</f>
        <v>226509.38160581884</v>
      </c>
      <c r="E14" s="447">
        <f t="shared" ca="1" si="1"/>
        <v>4523960.4678024268</v>
      </c>
      <c r="F14" s="431"/>
      <c r="G14" s="459">
        <v>1</v>
      </c>
      <c r="H14" s="459">
        <v>7</v>
      </c>
      <c r="I14" s="444">
        <f t="shared" ca="1" si="5"/>
        <v>3569527.3803338017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14873.030751390841</v>
      </c>
      <c r="L14" s="444">
        <f t="shared" ca="1" si="3"/>
        <v>3584400.4110851926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4523960.4678024268</v>
      </c>
      <c r="C15" s="447">
        <f t="shared" si="0"/>
        <v>280790.44697494537</v>
      </c>
      <c r="D15" s="447">
        <f ca="1">SUMIF(G:G,8,K:K)</f>
        <v>223732.25928249184</v>
      </c>
      <c r="E15" s="447">
        <f t="shared" ca="1" si="1"/>
        <v>4466902.2801099736</v>
      </c>
      <c r="F15" s="431"/>
      <c r="G15" s="459">
        <v>1</v>
      </c>
      <c r="H15" s="459">
        <v>8</v>
      </c>
      <c r="I15" s="444">
        <f t="shared" ca="1" si="5"/>
        <v>3584400.4110851926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14935.001712854966</v>
      </c>
      <c r="L15" s="444">
        <f t="shared" ca="1" si="3"/>
        <v>3599335.4127980475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4466902.2801099736</v>
      </c>
      <c r="C16" s="447">
        <f t="shared" si="0"/>
        <v>261607.54257494543</v>
      </c>
      <c r="D16" s="447">
        <f ca="1">SUMIF(G:G,9,K:K)</f>
        <v>221299.35031382501</v>
      </c>
      <c r="E16" s="447">
        <f t="shared" ca="1" si="1"/>
        <v>4426594.0878488524</v>
      </c>
      <c r="F16" s="431"/>
      <c r="G16" s="459">
        <v>1</v>
      </c>
      <c r="H16" s="459">
        <v>9</v>
      </c>
      <c r="I16" s="444">
        <f t="shared" ca="1" si="5"/>
        <v>3599335.4127980475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14997.230886658532</v>
      </c>
      <c r="L16" s="444">
        <f t="shared" ca="1" si="3"/>
        <v>3614332.6436847062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4426594.0878488524</v>
      </c>
      <c r="C17" s="447">
        <f t="shared" si="0"/>
        <v>259863.64217494545</v>
      </c>
      <c r="D17" s="447">
        <f ca="1">SUMIF(G:G,10,K:K)</f>
        <v>219326.32795174519</v>
      </c>
      <c r="E17" s="447">
        <f t="shared" ca="1" si="1"/>
        <v>4386056.7736256523</v>
      </c>
      <c r="F17" s="431"/>
      <c r="G17" s="459">
        <v>1</v>
      </c>
      <c r="H17" s="459">
        <v>10</v>
      </c>
      <c r="I17" s="444">
        <f t="shared" ca="1" si="5"/>
        <v>3614332.6436847062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15059.719348686276</v>
      </c>
      <c r="L17" s="444">
        <f t="shared" ca="1" si="3"/>
        <v>3629392.3630333925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4386056.7736256523</v>
      </c>
      <c r="C18" s="447">
        <f t="shared" si="0"/>
        <v>259863.64217494545</v>
      </c>
      <c r="D18" s="447">
        <f ca="1">SUMIF(G:G,11,K:K)</f>
        <v>217252.36202105842</v>
      </c>
      <c r="E18" s="447">
        <f t="shared" ca="1" si="1"/>
        <v>4343445.4934717659</v>
      </c>
      <c r="F18" s="431"/>
      <c r="G18" s="459">
        <v>1</v>
      </c>
      <c r="H18" s="459">
        <v>11</v>
      </c>
      <c r="I18" s="444">
        <f t="shared" ca="1" si="5"/>
        <v>3629392.3630333925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15122.468179305804</v>
      </c>
      <c r="L18" s="444">
        <f t="shared" ca="1" si="3"/>
        <v>3644514.8312126985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4343445.4934717659</v>
      </c>
      <c r="C19" s="447">
        <f t="shared" si="0"/>
        <v>259863.64217494545</v>
      </c>
      <c r="D19" s="447">
        <f ca="1">SUMIF(G:G,12,K:K)</f>
        <v>215072.28805721557</v>
      </c>
      <c r="E19" s="447">
        <f t="shared" ca="1" si="1"/>
        <v>4298654.1393540362</v>
      </c>
      <c r="F19" s="431"/>
      <c r="G19" s="459">
        <v>1</v>
      </c>
      <c r="H19" s="459">
        <v>12</v>
      </c>
      <c r="I19" s="444">
        <f t="shared" ca="1" si="5"/>
        <v>3644514.8312126985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15185.478463386245</v>
      </c>
      <c r="L19" s="444">
        <f t="shared" ca="1" si="3"/>
        <v>3659700.3096760847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4298654.1393540362</v>
      </c>
      <c r="C20" s="447">
        <f t="shared" si="0"/>
        <v>259863.64217494545</v>
      </c>
      <c r="D20" s="447">
        <f ca="1">SUMIF(G:G,13,K:K)</f>
        <v>212780.67737185996</v>
      </c>
      <c r="E20" s="447">
        <f t="shared" ca="1" si="1"/>
        <v>4251571.1745509505</v>
      </c>
      <c r="F20" s="431"/>
      <c r="G20" s="459">
        <v>2</v>
      </c>
      <c r="H20" s="459">
        <v>13</v>
      </c>
      <c r="I20" s="444">
        <f t="shared" ca="1" si="5"/>
        <v>3659700.3096760847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15248.751290317019</v>
      </c>
      <c r="L20" s="444">
        <f t="shared" ca="1" si="3"/>
        <v>3674949.0609664018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4251571.1745509505</v>
      </c>
      <c r="C21" s="447">
        <f t="shared" si="0"/>
        <v>259863.64217494545</v>
      </c>
      <c r="D21" s="447">
        <f ca="1">SUMIF(G:G,14,K:K)</f>
        <v>210371.82353463548</v>
      </c>
      <c r="E21" s="447">
        <f t="shared" ca="1" si="1"/>
        <v>4202079.3559106411</v>
      </c>
      <c r="F21" s="431"/>
      <c r="G21" s="459">
        <v>2</v>
      </c>
      <c r="H21" s="459">
        <v>14</v>
      </c>
      <c r="I21" s="444">
        <f t="shared" ca="1" si="5"/>
        <v>3674949.0609664018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15312.287754026675</v>
      </c>
      <c r="L21" s="444">
        <f t="shared" ca="1" si="3"/>
        <v>3690261.3487204285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4202079.3559106411</v>
      </c>
      <c r="C22" s="447">
        <f t="shared" si="0"/>
        <v>259863.64217494545</v>
      </c>
      <c r="D22" s="447">
        <f ca="1">SUMIF(G:G,15,K:K)</f>
        <v>207839.72816337866</v>
      </c>
      <c r="E22" s="447">
        <f t="shared" ca="1" si="1"/>
        <v>4150055.4418990747</v>
      </c>
      <c r="F22" s="431"/>
      <c r="G22" s="459">
        <v>2</v>
      </c>
      <c r="H22" s="459">
        <v>15</v>
      </c>
      <c r="I22" s="444">
        <f t="shared" ca="1" si="5"/>
        <v>3690261.3487204285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15376.088953001783</v>
      </c>
      <c r="L22" s="444">
        <f t="shared" ca="1" si="3"/>
        <v>3705637.4376734304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4150055.4418990747</v>
      </c>
      <c r="C23" s="447">
        <f t="shared" si="0"/>
        <v>259863.64217494545</v>
      </c>
      <c r="D23" s="447">
        <f ca="1">SUMIF(G:G,16,K:K)</f>
        <v>205178.08598731083</v>
      </c>
      <c r="E23" s="447">
        <f t="shared" ca="1" si="1"/>
        <v>4095369.8857114399</v>
      </c>
      <c r="F23" s="431"/>
      <c r="G23" s="459">
        <v>2</v>
      </c>
      <c r="H23" s="459">
        <v>16</v>
      </c>
      <c r="I23" s="444">
        <f t="shared" ca="1" si="5"/>
        <v>3705637.4376734304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15440.155990305962</v>
      </c>
      <c r="L23" s="444">
        <f t="shared" ca="1" si="3"/>
        <v>3721077.5936637362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4095369.8857114399</v>
      </c>
      <c r="C24" s="447">
        <f t="shared" si="0"/>
        <v>259863.64217494545</v>
      </c>
      <c r="D24" s="447">
        <f ca="1">SUMIF(G:G,17,K:K)</f>
        <v>202380.2691460333</v>
      </c>
      <c r="E24" s="447">
        <f t="shared" ca="1" si="1"/>
        <v>4037886.5126825278</v>
      </c>
      <c r="F24" s="431"/>
      <c r="G24" s="459">
        <v>2</v>
      </c>
      <c r="H24" s="459">
        <v>17</v>
      </c>
      <c r="I24" s="444">
        <f t="shared" ca="1" si="5"/>
        <v>3721077.5936637362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15504.489973598902</v>
      </c>
      <c r="L24" s="444">
        <f t="shared" ca="1" si="3"/>
        <v>3736582.0836373353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4037886.5126825278</v>
      </c>
      <c r="C25" s="447">
        <f t="shared" si="0"/>
        <v>259863.64217494545</v>
      </c>
      <c r="D25" s="447">
        <f ca="1">SUMIF(G:G,18,K:K)</f>
        <v>199439.31068523048</v>
      </c>
      <c r="E25" s="447">
        <f t="shared" ca="1" si="1"/>
        <v>3977462.1811928125</v>
      </c>
      <c r="F25" s="431"/>
      <c r="G25" s="459">
        <v>2</v>
      </c>
      <c r="H25" s="459">
        <v>18</v>
      </c>
      <c r="I25" s="444">
        <f t="shared" ca="1" si="5"/>
        <v>3736582.0836373353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15569.092015155564</v>
      </c>
      <c r="L25" s="444">
        <f t="shared" ca="1" si="3"/>
        <v>3752151.1756524909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3977462.1811928125</v>
      </c>
      <c r="C26" s="447">
        <f t="shared" si="0"/>
        <v>259863.64217494545</v>
      </c>
      <c r="D26" s="447">
        <f ca="1">SUMIF(G:G,19,K:K)</f>
        <v>196347.88720798164</v>
      </c>
      <c r="E26" s="447">
        <f t="shared" ca="1" si="1"/>
        <v>3913946.426225849</v>
      </c>
      <c r="F26" s="431"/>
      <c r="G26" s="459">
        <v>2</v>
      </c>
      <c r="H26" s="459">
        <v>19</v>
      </c>
      <c r="I26" s="444">
        <f t="shared" ca="1" si="5"/>
        <v>3752151.1756524909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15633.963231885378</v>
      </c>
      <c r="L26" s="444">
        <f t="shared" ca="1" si="3"/>
        <v>3767785.1388843763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3913946.426225849</v>
      </c>
      <c r="C27" s="447">
        <f t="shared" si="0"/>
        <v>259863.64217494545</v>
      </c>
      <c r="D27" s="447">
        <f ca="1">SUMIF(G:G,20,K:K)</f>
        <v>193098.30063848061</v>
      </c>
      <c r="E27" s="447">
        <f t="shared" ca="1" si="1"/>
        <v>3847181.0846893839</v>
      </c>
      <c r="F27" s="431"/>
      <c r="G27" s="459">
        <v>2</v>
      </c>
      <c r="H27" s="459">
        <v>20</v>
      </c>
      <c r="I27" s="444">
        <f t="shared" ca="1" si="5"/>
        <v>3767785.1388843763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15699.104745351568</v>
      </c>
      <c r="L27" s="444">
        <f t="shared" ca="1" si="3"/>
        <v>3783484.243629728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3847181.0846893839</v>
      </c>
      <c r="C28" s="447">
        <f t="shared" si="0"/>
        <v>259863.64217494545</v>
      </c>
      <c r="D28" s="447">
        <f ca="1">SUMIF(G:G,21,K:K)</f>
        <v>189682.45905275297</v>
      </c>
      <c r="E28" s="447">
        <f t="shared" ca="1" si="1"/>
        <v>3776999.9015671914</v>
      </c>
      <c r="F28" s="431"/>
      <c r="G28" s="459">
        <v>2</v>
      </c>
      <c r="H28" s="459">
        <v>21</v>
      </c>
      <c r="I28" s="444">
        <f t="shared" ca="1" si="5"/>
        <v>3783484.243629728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15764.517681790532</v>
      </c>
      <c r="L28" s="444">
        <f t="shared" ca="1" si="3"/>
        <v>3799248.7613115185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3776999.9015671914</v>
      </c>
      <c r="C29" s="447">
        <f t="shared" si="0"/>
        <v>259863.64217494545</v>
      </c>
      <c r="D29" s="447">
        <f ca="1">SUMIF(G:G,22,K:K)</f>
        <v>186091.85652863604</v>
      </c>
      <c r="E29" s="447">
        <f t="shared" ca="1" si="1"/>
        <v>3703228.1159208817</v>
      </c>
      <c r="F29" s="431"/>
      <c r="G29" s="459">
        <v>2</v>
      </c>
      <c r="H29" s="459">
        <v>22</v>
      </c>
      <c r="I29" s="444">
        <f t="shared" ca="1" si="5"/>
        <v>3799248.7613115185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15830.203172131327</v>
      </c>
      <c r="L29" s="444">
        <f t="shared" ca="1" si="3"/>
        <v>3815078.9644836499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3703228.1159208817</v>
      </c>
      <c r="C30" s="447">
        <f t="shared" si="0"/>
        <v>259863.64217494545</v>
      </c>
      <c r="D30" s="447">
        <f ca="1">SUMIF(G:G,23,K:K)</f>
        <v>182317.55196484641</v>
      </c>
      <c r="E30" s="447">
        <f t="shared" ca="1" si="1"/>
        <v>3625682.025710783</v>
      </c>
      <c r="F30" s="431"/>
      <c r="G30" s="459">
        <v>2</v>
      </c>
      <c r="H30" s="459">
        <v>23</v>
      </c>
      <c r="I30" s="444">
        <f t="shared" ca="1" si="5"/>
        <v>3815078.9644836499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15896.16235201521</v>
      </c>
      <c r="L30" s="444">
        <f t="shared" ca="1" si="3"/>
        <v>3830975.1268356652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3625682.025710783</v>
      </c>
      <c r="C31" s="447">
        <f t="shared" si="0"/>
        <v>259863.64217494545</v>
      </c>
      <c r="D31" s="447">
        <f ca="1">SUMIF(G:G,24,K:K)</f>
        <v>178350.14681638964</v>
      </c>
      <c r="E31" s="447">
        <f t="shared" ca="1" si="1"/>
        <v>3544168.5303522274</v>
      </c>
      <c r="F31" s="431"/>
      <c r="G31" s="459">
        <v>2</v>
      </c>
      <c r="H31" s="459">
        <v>24</v>
      </c>
      <c r="I31" s="444">
        <f t="shared" ca="1" si="5"/>
        <v>3830975.1268356652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15962.396361815272</v>
      </c>
      <c r="L31" s="444">
        <f t="shared" ca="1" si="3"/>
        <v>3846937.5231974805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3544168.5303522274</v>
      </c>
      <c r="C32" s="447">
        <f t="shared" si="0"/>
        <v>259863.64217494545</v>
      </c>
      <c r="D32" s="447">
        <f ca="1">SUMIF(G:G,25,K:K)</f>
        <v>174179.76169087205</v>
      </c>
      <c r="E32" s="447">
        <f t="shared" ca="1" si="1"/>
        <v>3458484.6498681544</v>
      </c>
      <c r="F32" s="431"/>
      <c r="G32" s="459">
        <v>3</v>
      </c>
      <c r="H32" s="459">
        <v>25</v>
      </c>
      <c r="I32" s="444">
        <f t="shared" ca="1" si="5"/>
        <v>3846937.5231974805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16028.906346656166</v>
      </c>
      <c r="L32" s="444">
        <f t="shared" ca="1" si="3"/>
        <v>3862966.4295441369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3458484.6498681544</v>
      </c>
      <c r="C33" s="447">
        <f t="shared" si="0"/>
        <v>259863.64217494545</v>
      </c>
      <c r="D33" s="447">
        <f ca="1">SUMIF(G:G,26,K:K)</f>
        <v>169796.01174743526</v>
      </c>
      <c r="E33" s="447">
        <f t="shared" ca="1" si="1"/>
        <v>3368417.019440644</v>
      </c>
      <c r="F33" s="431"/>
      <c r="G33" s="459">
        <v>3</v>
      </c>
      <c r="H33" s="459">
        <v>26</v>
      </c>
      <c r="I33" s="444">
        <f t="shared" ca="1" si="5"/>
        <v>3862966.4295441369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16095.693456433901</v>
      </c>
      <c r="L33" s="444">
        <f t="shared" ca="1" si="3"/>
        <v>3879062.1230005706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3368417.019440644</v>
      </c>
      <c r="C34" s="447">
        <f t="shared" si="0"/>
        <v>259863.64217494545</v>
      </c>
      <c r="D34" s="447">
        <f ca="1">SUMIF(G:G,27,K:K)</f>
        <v>165187.98083705324</v>
      </c>
      <c r="E34" s="447">
        <f t="shared" ca="1" si="1"/>
        <v>3273741.3581027514</v>
      </c>
      <c r="F34" s="431"/>
      <c r="G34" s="459">
        <v>3</v>
      </c>
      <c r="H34" s="459">
        <v>27</v>
      </c>
      <c r="I34" s="444">
        <f t="shared" ca="1" si="5"/>
        <v>3879062.1230005706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16162.758845835711</v>
      </c>
      <c r="L34" s="444">
        <f t="shared" ca="1" si="3"/>
        <v>3895224.8818464065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3273741.3581027514</v>
      </c>
      <c r="C35" s="447">
        <f t="shared" si="0"/>
        <v>259863.64217494545</v>
      </c>
      <c r="D35" s="447">
        <f ca="1">SUMIF(G:G,28,K:K)</f>
        <v>160344.19431979841</v>
      </c>
      <c r="E35" s="447">
        <f t="shared" ca="1" si="1"/>
        <v>3174221.9102476044</v>
      </c>
      <c r="F35" s="431"/>
      <c r="G35" s="459">
        <v>3</v>
      </c>
      <c r="H35" s="459">
        <v>28</v>
      </c>
      <c r="I35" s="444">
        <f t="shared" ca="1" si="5"/>
        <v>3895224.8818464065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16230.103674360027</v>
      </c>
      <c r="L35" s="444">
        <f t="shared" ca="1" si="3"/>
        <v>3911454.9855207666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3174221.9102476044</v>
      </c>
      <c r="C36" s="447">
        <f t="shared" si="0"/>
        <v>259863.64217494545</v>
      </c>
      <c r="D36" s="447">
        <f ca="1">SUMIF(G:G,29,K:K)</f>
        <v>155252.59049138686</v>
      </c>
      <c r="E36" s="447">
        <f t="shared" ca="1" si="1"/>
        <v>3069610.8585640462</v>
      </c>
      <c r="F36" s="431"/>
      <c r="G36" s="459">
        <v>3</v>
      </c>
      <c r="H36" s="459">
        <v>29</v>
      </c>
      <c r="I36" s="444">
        <f t="shared" ca="1" si="5"/>
        <v>3911454.9855207666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16297.729106336526</v>
      </c>
      <c r="L36" s="444">
        <f t="shared" ca="1" si="3"/>
        <v>3927752.7146271029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3069610.8585640462</v>
      </c>
      <c r="C37" s="447">
        <f t="shared" si="0"/>
        <v>259863.64217494545</v>
      </c>
      <c r="D37" s="447">
        <f ca="1">SUMIF(G:G,30,K:K)</f>
        <v>149900.49054785189</v>
      </c>
      <c r="E37" s="447">
        <f t="shared" ca="1" si="1"/>
        <v>2959647.7069369527</v>
      </c>
      <c r="F37" s="431"/>
      <c r="G37" s="459">
        <v>3</v>
      </c>
      <c r="H37" s="459">
        <v>30</v>
      </c>
      <c r="I37" s="444">
        <f t="shared" ca="1" si="5"/>
        <v>3927752.7146271029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16365.63631094626</v>
      </c>
      <c r="L37" s="444">
        <f t="shared" ca="1" si="3"/>
        <v>3944118.3509380491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2959647.7069369527</v>
      </c>
      <c r="C38" s="447">
        <f t="shared" si="0"/>
        <v>259863.64217494545</v>
      </c>
      <c r="D38" s="447">
        <f ca="1">SUMIF(G:G,31,K:K)</f>
        <v>144274.56701355291</v>
      </c>
      <c r="E38" s="447">
        <f t="shared" ca="1" si="1"/>
        <v>2844058.6317755603</v>
      </c>
      <c r="F38" s="431"/>
      <c r="G38" s="459">
        <v>3</v>
      </c>
      <c r="H38" s="459">
        <v>31</v>
      </c>
      <c r="I38" s="444">
        <f t="shared" ca="1" si="5"/>
        <v>3944118.3509380491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16433.826462241872</v>
      </c>
      <c r="L38" s="444">
        <f t="shared" ca="1" si="3"/>
        <v>3960552.177400291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2844058.6317755603</v>
      </c>
      <c r="C39" s="447">
        <f t="shared" si="0"/>
        <v>259863.64217494545</v>
      </c>
      <c r="D39" s="447">
        <f ca="1">SUMIF(G:G,32,K:K)</f>
        <v>138360.81055390174</v>
      </c>
      <c r="E39" s="447">
        <f t="shared" ca="1" si="1"/>
        <v>2722555.8001545165</v>
      </c>
      <c r="F39" s="431"/>
      <c r="G39" s="459">
        <v>3</v>
      </c>
      <c r="H39" s="459">
        <v>32</v>
      </c>
      <c r="I39" s="444">
        <f t="shared" ca="1" si="5"/>
        <v>3960552.177400291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16502.300739167877</v>
      </c>
      <c r="L39" s="444">
        <f t="shared" ca="1" si="3"/>
        <v>3977054.4781394587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2722555.8001545165</v>
      </c>
      <c r="C40" s="447">
        <f t="shared" si="0"/>
        <v>259863.64217494545</v>
      </c>
      <c r="D40" s="447">
        <f ca="1">SUMIF(G:G,33,K:K)</f>
        <v>132144.49509016442</v>
      </c>
      <c r="E40" s="447">
        <f t="shared" ca="1" si="1"/>
        <v>2594836.6530697355</v>
      </c>
      <c r="F40" s="431"/>
      <c r="G40" s="459">
        <v>3</v>
      </c>
      <c r="H40" s="459">
        <v>33</v>
      </c>
      <c r="I40" s="444">
        <f t="shared" ca="1" si="5"/>
        <v>3977054.4781394587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16571.060325581078</v>
      </c>
      <c r="L40" s="444">
        <f t="shared" ca="1" si="3"/>
        <v>3993625.5384650398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2594836.6530697355</v>
      </c>
      <c r="C41" s="447">
        <f t="shared" si="0"/>
        <v>259863.64217494545</v>
      </c>
      <c r="D41" s="447">
        <f ca="1">SUMIF(G:G,34,K:K)</f>
        <v>125610.14112947075</v>
      </c>
      <c r="E41" s="447">
        <f t="shared" ca="1" si="1"/>
        <v>2460583.1520242612</v>
      </c>
      <c r="F41" s="431"/>
      <c r="G41" s="459">
        <v>3</v>
      </c>
      <c r="H41" s="459">
        <v>34</v>
      </c>
      <c r="I41" s="444">
        <f t="shared" ca="1" si="5"/>
        <v>3993625.5384650398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16640.106410271001</v>
      </c>
      <c r="L41" s="444">
        <f t="shared" ca="1" si="3"/>
        <v>4010265.6448753108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2460583.1520242612</v>
      </c>
      <c r="C42" s="447">
        <f t="shared" si="0"/>
        <v>259863.64217494545</v>
      </c>
      <c r="D42" s="447">
        <f ca="1">SUMIF(G:G,35,K:K)</f>
        <v>118741.47721871697</v>
      </c>
      <c r="E42" s="447">
        <f t="shared" ca="1" si="1"/>
        <v>2319460.9870680324</v>
      </c>
      <c r="F42" s="431"/>
      <c r="G42" s="459">
        <v>3</v>
      </c>
      <c r="H42" s="459">
        <v>35</v>
      </c>
      <c r="I42" s="444">
        <f t="shared" ca="1" si="5"/>
        <v>4010265.6448753108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16709.440186980461</v>
      </c>
      <c r="L42" s="444">
        <f t="shared" ca="1" si="3"/>
        <v>4026975.0850622915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2319460.9870680324</v>
      </c>
      <c r="C43" s="447">
        <f t="shared" si="0"/>
        <v>259863.64217494545</v>
      </c>
      <c r="D43" s="447">
        <f ca="1">SUMIF(G:G,36,K:K)</f>
        <v>111521.39942637728</v>
      </c>
      <c r="E43" s="447">
        <f t="shared" ca="1" si="1"/>
        <v>2171118.7443194641</v>
      </c>
      <c r="F43" s="431"/>
      <c r="G43" s="459">
        <v>3</v>
      </c>
      <c r="H43" s="459">
        <v>36</v>
      </c>
      <c r="I43" s="444">
        <f t="shared" ca="1" si="5"/>
        <v>4026975.0850622915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16779.062854426214</v>
      </c>
      <c r="L43" s="444">
        <f t="shared" ca="1" si="3"/>
        <v>4043754.1479167175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2171118.7443194641</v>
      </c>
      <c r="C44" s="447">
        <f t="shared" si="0"/>
        <v>259863.64217494545</v>
      </c>
      <c r="D44" s="447">
        <f ca="1">SUMIF(G:G,37,K:K)</f>
        <v>103931.92875132777</v>
      </c>
      <c r="E44" s="447">
        <f t="shared" ca="1" si="1"/>
        <v>2015187.0308958464</v>
      </c>
      <c r="F44" s="431"/>
      <c r="G44" s="459">
        <v>4</v>
      </c>
      <c r="H44" s="459">
        <v>37</v>
      </c>
      <c r="I44" s="444">
        <f t="shared" ca="1" si="5"/>
        <v>4043754.1479167175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16848.975616319654</v>
      </c>
      <c r="L44" s="444">
        <f t="shared" ca="1" si="3"/>
        <v>4060603.123533037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2015187.0308958464</v>
      </c>
      <c r="C45" s="447">
        <f t="shared" si="0"/>
        <v>259863.64217494545</v>
      </c>
      <c r="D45" s="447">
        <f ca="1">SUMIF(G:G,38,K:K)</f>
        <v>95954.166352624918</v>
      </c>
      <c r="E45" s="447">
        <f t="shared" ca="1" si="1"/>
        <v>1851277.555073526</v>
      </c>
      <c r="F45" s="431"/>
      <c r="G45" s="459">
        <v>4</v>
      </c>
      <c r="H45" s="459">
        <v>38</v>
      </c>
      <c r="I45" s="444">
        <f t="shared" ca="1" si="5"/>
        <v>4060603.123533037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16919.179681387657</v>
      </c>
      <c r="L45" s="444">
        <f t="shared" ca="1" si="3"/>
        <v>4077522.3032144248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1851277.555073526</v>
      </c>
      <c r="C46" s="447">
        <f t="shared" si="0"/>
        <v>259863.64217494545</v>
      </c>
      <c r="D46" s="447">
        <f ca="1">SUMIF(G:G,39,K:K)</f>
        <v>87568.246488754899</v>
      </c>
      <c r="E46" s="447">
        <f t="shared" ca="1" si="1"/>
        <v>1678982.1593873354</v>
      </c>
      <c r="F46" s="431"/>
      <c r="G46" s="459">
        <v>4</v>
      </c>
      <c r="H46" s="459">
        <v>39</v>
      </c>
      <c r="I46" s="444">
        <f t="shared" ca="1" si="5"/>
        <v>4077522.3032144248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16989.676263393438</v>
      </c>
      <c r="L46" s="444">
        <f t="shared" ca="1" si="3"/>
        <v>4094511.9794778181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1678982.1593873354</v>
      </c>
      <c r="C47" s="447">
        <f t="shared" si="0"/>
        <v>259863.64217494545</v>
      </c>
      <c r="D47" s="447">
        <f ca="1">SUMIF(G:G,40,K:K)</f>
        <v>78753.287049165141</v>
      </c>
      <c r="E47" s="447">
        <f t="shared" ca="1" si="1"/>
        <v>1497871.8042615552</v>
      </c>
      <c r="F47" s="431"/>
      <c r="G47" s="459">
        <v>4</v>
      </c>
      <c r="H47" s="459">
        <v>40</v>
      </c>
      <c r="I47" s="444">
        <f t="shared" ca="1" si="5"/>
        <v>4094511.9794778181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17060.466581157576</v>
      </c>
      <c r="L47" s="444">
        <f t="shared" ca="1" si="3"/>
        <v>4111572.4460589755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1497871.8042615552</v>
      </c>
      <c r="C48" s="447">
        <f t="shared" si="0"/>
        <v>259863.64217494545</v>
      </c>
      <c r="D48" s="447">
        <f ca="1">SUMIF(G:G,41,K:K)</f>
        <v>69487.337554895508</v>
      </c>
      <c r="E48" s="447">
        <f t="shared" ca="1" si="1"/>
        <v>1307495.4996415053</v>
      </c>
      <c r="F48" s="431"/>
      <c r="G48" s="459">
        <v>4</v>
      </c>
      <c r="H48" s="459">
        <v>41</v>
      </c>
      <c r="I48" s="444">
        <f t="shared" ca="1" si="5"/>
        <v>4111572.4460589755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17131.551858579063</v>
      </c>
      <c r="L48" s="444">
        <f t="shared" ca="1" si="3"/>
        <v>4128703.9979175548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1307495.4996415053</v>
      </c>
      <c r="C49" s="447">
        <f t="shared" si="0"/>
        <v>259863.64217494545</v>
      </c>
      <c r="D49" s="447">
        <f ca="1">SUMIF(G:G,42,K:K)</f>
        <v>59747.32449882276</v>
      </c>
      <c r="E49" s="447">
        <f t="shared" ca="1" si="1"/>
        <v>1107379.1819653825</v>
      </c>
      <c r="F49" s="431"/>
      <c r="G49" s="459">
        <v>4</v>
      </c>
      <c r="H49" s="459">
        <v>42</v>
      </c>
      <c r="I49" s="444">
        <f t="shared" ca="1" si="5"/>
        <v>4128703.9979175548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17202.933324656475</v>
      </c>
      <c r="L49" s="444">
        <f t="shared" ca="1" si="3"/>
        <v>4145906.9312422113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1107379.1819653825</v>
      </c>
      <c r="C50" s="447">
        <f t="shared" si="0"/>
        <v>259863.64217494545</v>
      </c>
      <c r="D50" s="447">
        <f ca="1">SUMIF(G:G,43,K:K)</f>
        <v>49508.993889408448</v>
      </c>
      <c r="E50" s="447">
        <f t="shared" ca="1" si="1"/>
        <v>897024.53367984551</v>
      </c>
      <c r="F50" s="431"/>
      <c r="G50" s="459">
        <v>4</v>
      </c>
      <c r="H50" s="459">
        <v>43</v>
      </c>
      <c r="I50" s="444">
        <f t="shared" ca="1" si="5"/>
        <v>4145906.9312422113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17274.612213509212</v>
      </c>
      <c r="L50" s="444">
        <f t="shared" ca="1" si="3"/>
        <v>4163181.5434557204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897024.53367984551</v>
      </c>
      <c r="C51" s="447">
        <f t="shared" si="0"/>
        <v>259863.64217494545</v>
      </c>
      <c r="D51" s="447">
        <f ca="1">SUMIF(G:G,44,K:K)</f>
        <v>38746.850854875913</v>
      </c>
      <c r="E51" s="447">
        <f t="shared" ca="1" si="1"/>
        <v>675907.74235977593</v>
      </c>
      <c r="F51" s="431"/>
      <c r="G51" s="459">
        <v>4</v>
      </c>
      <c r="H51" s="459">
        <v>44</v>
      </c>
      <c r="I51" s="444">
        <f t="shared" ca="1" si="5"/>
        <v>4163181.5434557204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17346.589764398836</v>
      </c>
      <c r="L51" s="444">
        <f t="shared" ca="1" si="3"/>
        <v>4180528.1332201194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675907.74235977593</v>
      </c>
      <c r="C52" s="447">
        <f t="shared" si="0"/>
        <v>259863.64217494545</v>
      </c>
      <c r="D52" s="447">
        <f ca="1">SUMIF(G:G,45,K:K)</f>
        <v>27434.096157422016</v>
      </c>
      <c r="E52" s="447">
        <f t="shared" ca="1" si="1"/>
        <v>443478.19634225249</v>
      </c>
      <c r="F52" s="431"/>
      <c r="G52" s="459">
        <v>4</v>
      </c>
      <c r="H52" s="459">
        <v>45</v>
      </c>
      <c r="I52" s="444">
        <f t="shared" ca="1" si="5"/>
        <v>4180528.1332201194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17418.867221750497</v>
      </c>
      <c r="L52" s="444">
        <f t="shared" ca="1" si="3"/>
        <v>4197947.0004418697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443478.19634225249</v>
      </c>
      <c r="C53" s="447">
        <f t="shared" si="0"/>
        <v>259863.64217494545</v>
      </c>
      <c r="D53" s="447">
        <f ca="1">SUMIF(G:G,46,K:K)</f>
        <v>15542.55945937588</v>
      </c>
      <c r="E53" s="447">
        <f t="shared" ca="1" si="1"/>
        <v>199157.11362668293</v>
      </c>
      <c r="F53" s="431"/>
      <c r="G53" s="459">
        <v>4</v>
      </c>
      <c r="H53" s="459">
        <v>46</v>
      </c>
      <c r="I53" s="444">
        <f t="shared" ca="1" si="5"/>
        <v>4197947.0004418697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17491.445835174458</v>
      </c>
      <c r="L53" s="444">
        <f t="shared" ca="1" si="3"/>
        <v>4215438.4462770438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199157.11362668293</v>
      </c>
      <c r="C54" s="447">
        <f t="shared" si="0"/>
        <v>259863.64217494545</v>
      </c>
      <c r="D54" s="447">
        <f ca="1">SUMIF(G:G,47,K:K)</f>
        <v>3042.6291751274225</v>
      </c>
      <c r="E54" s="447">
        <f t="shared" ca="1" si="1"/>
        <v>-57663.899373135093</v>
      </c>
      <c r="F54" s="431"/>
      <c r="G54" s="459">
        <v>4</v>
      </c>
      <c r="H54" s="459">
        <v>47</v>
      </c>
      <c r="I54" s="444">
        <f t="shared" ca="1" si="5"/>
        <v>4215438.4462770438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17564.326859487683</v>
      </c>
      <c r="L54" s="444">
        <f t="shared" ca="1" si="3"/>
        <v>4233002.773136531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-57663.899373135093</v>
      </c>
      <c r="C55" s="447">
        <f t="shared" si="0"/>
        <v>259863.64217494545</v>
      </c>
      <c r="D55" s="447">
        <f ca="1">SUMIF(G:G,48,K:K)</f>
        <v>-10096.821265852539</v>
      </c>
      <c r="E55" s="447">
        <f t="shared" ca="1" si="1"/>
        <v>-327624.36281393305</v>
      </c>
      <c r="F55" s="431"/>
      <c r="G55" s="459">
        <v>4</v>
      </c>
      <c r="H55" s="459">
        <v>48</v>
      </c>
      <c r="I55" s="444">
        <f t="shared" ca="1" si="5"/>
        <v>4233002.773136531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17637.511554735545</v>
      </c>
      <c r="L55" s="444">
        <f t="shared" ca="1" si="3"/>
        <v>4250640.2846912667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-327624.36281393305</v>
      </c>
      <c r="C56" s="447">
        <f t="shared" si="0"/>
        <v>259863.64217494545</v>
      </c>
      <c r="D56" s="447">
        <f ca="1">SUMIF(G:G,49,K:K)</f>
        <v>-23908.510928516011</v>
      </c>
      <c r="E56" s="447">
        <f t="shared" ca="1" si="1"/>
        <v>-611396.51591739454</v>
      </c>
      <c r="F56" s="431"/>
      <c r="G56" s="459">
        <f>G55+1</f>
        <v>5</v>
      </c>
      <c r="H56" s="459">
        <v>49</v>
      </c>
      <c r="I56" s="444">
        <f t="shared" ca="1" si="5"/>
        <v>4250640.2846912667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17711.001186213613</v>
      </c>
      <c r="L56" s="444">
        <f t="shared" ca="1" si="3"/>
        <v>4268351.2858774802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-611396.51591739454</v>
      </c>
      <c r="C57" s="447">
        <f t="shared" si="0"/>
        <v>259863.64217494545</v>
      </c>
      <c r="D57" s="447">
        <f ca="1">SUMIF(G:G,50,K:K)</f>
        <v>-38426.832847274854</v>
      </c>
      <c r="E57" s="447">
        <f t="shared" ca="1" si="1"/>
        <v>-909686.99093961483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4268351.2858774802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17784.7970244895</v>
      </c>
      <c r="L57" s="444">
        <f t="shared" ca="1" si="3"/>
        <v>4286136.0829019696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-909686.99093961483</v>
      </c>
      <c r="C58" s="447">
        <f t="shared" si="0"/>
        <v>259863.64217494545</v>
      </c>
      <c r="D58" s="447">
        <f ca="1">SUMIF(G:G,51,K:K)</f>
        <v>-53687.939669455365</v>
      </c>
      <c r="E58" s="447">
        <f t="shared" ca="1" si="1"/>
        <v>-1223238.5727840157</v>
      </c>
      <c r="F58" s="431"/>
      <c r="G58" s="459">
        <f t="shared" si="8"/>
        <v>5</v>
      </c>
      <c r="H58" s="459">
        <v>51</v>
      </c>
      <c r="I58" s="444">
        <f t="shared" ca="1" si="5"/>
        <v>4286136.0829019696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17858.900345424874</v>
      </c>
      <c r="L58" s="444">
        <f t="shared" ca="1" si="3"/>
        <v>4303994.9832473947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-1223238.5727840157</v>
      </c>
      <c r="C59" s="447">
        <f t="shared" si="0"/>
        <v>259863.64217494545</v>
      </c>
      <c r="D59" s="447">
        <f ca="1">SUMIF(G:G,52,K:K)</f>
        <v>-69729.833680434531</v>
      </c>
      <c r="E59" s="447">
        <f t="shared" ca="1" si="1"/>
        <v>-1552832.0486393957</v>
      </c>
      <c r="F59" s="431"/>
      <c r="G59" s="459">
        <f t="shared" si="8"/>
        <v>5</v>
      </c>
      <c r="H59" s="459">
        <v>52</v>
      </c>
      <c r="I59" s="444">
        <f t="shared" ca="1" si="5"/>
        <v>4303994.9832473947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17933.312430197479</v>
      </c>
      <c r="L59" s="444">
        <f t="shared" ca="1" si="3"/>
        <v>4321928.295677592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-1552832.0486393957</v>
      </c>
      <c r="C60" s="447">
        <f t="shared" si="0"/>
        <v>259863.64217494545</v>
      </c>
      <c r="D60" s="447">
        <f ca="1">SUMIF(G:G,53,K:K)</f>
        <v>-86592.461434632991</v>
      </c>
      <c r="E60" s="447">
        <f t="shared" ca="1" si="1"/>
        <v>-1899288.1522489742</v>
      </c>
      <c r="F60" s="431"/>
      <c r="G60" s="459">
        <f t="shared" si="8"/>
        <v>5</v>
      </c>
      <c r="H60" s="459">
        <v>53</v>
      </c>
      <c r="I60" s="444">
        <f t="shared" ca="1" si="5"/>
        <v>4321928.295677592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18008.034565323302</v>
      </c>
      <c r="L60" s="444">
        <f t="shared" ca="1" si="3"/>
        <v>4339936.3302429151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-1899288.1522489742</v>
      </c>
      <c r="C61" s="447">
        <f t="shared" si="0"/>
        <v>259863.64217494545</v>
      </c>
      <c r="D61" s="447">
        <f ca="1">SUMIF(G:G,54,K:K)</f>
        <v>-104317.81322800944</v>
      </c>
      <c r="E61" s="447">
        <f t="shared" ca="1" si="1"/>
        <v>-2263469.6076519289</v>
      </c>
      <c r="F61" s="431"/>
      <c r="G61" s="459">
        <f t="shared" si="8"/>
        <v>5</v>
      </c>
      <c r="H61" s="459">
        <v>54</v>
      </c>
      <c r="I61" s="444">
        <f t="shared" ca="1" si="5"/>
        <v>4339936.3302429151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18083.068042678813</v>
      </c>
      <c r="L61" s="444">
        <f t="shared" ca="1" si="3"/>
        <v>4358019.3982855938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-2263469.6076519289</v>
      </c>
      <c r="C62" s="447">
        <f t="shared" si="0"/>
        <v>259863.64217494545</v>
      </c>
      <c r="D62" s="447">
        <f ca="1">SUMIF(G:G,55,K:K)</f>
        <v>-122950.02765975638</v>
      </c>
      <c r="E62" s="447">
        <f t="shared" ca="1" si="1"/>
        <v>-2646283.2774866312</v>
      </c>
      <c r="F62" s="431"/>
      <c r="G62" s="459">
        <f t="shared" si="8"/>
        <v>5</v>
      </c>
      <c r="H62" s="459">
        <v>55</v>
      </c>
      <c r="I62" s="444">
        <f t="shared" ca="1" si="5"/>
        <v>4358019.3982855938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18158.414159523309</v>
      </c>
      <c r="L62" s="444">
        <f t="shared" ca="1" si="3"/>
        <v>4376177.8124451172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-2646283.2774866312</v>
      </c>
      <c r="C63" s="447">
        <f t="shared" si="0"/>
        <v>259863.64217494545</v>
      </c>
      <c r="D63" s="447">
        <f ca="1">SUMIF(G:G,56,K:K)</f>
        <v>-142535.50154357098</v>
      </c>
      <c r="E63" s="447">
        <f t="shared" ca="1" si="1"/>
        <v>-3048682.4212051476</v>
      </c>
      <c r="F63" s="431"/>
      <c r="G63" s="459">
        <f t="shared" si="8"/>
        <v>5</v>
      </c>
      <c r="H63" s="459">
        <v>56</v>
      </c>
      <c r="I63" s="444">
        <f t="shared" ca="1" si="5"/>
        <v>4376177.8124451172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18234.07421852132</v>
      </c>
      <c r="L63" s="444">
        <f t="shared" ca="1" si="3"/>
        <v>4394411.8866636381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-3048682.4212051476</v>
      </c>
      <c r="C64" s="447">
        <f t="shared" si="0"/>
        <v>259863.64217494545</v>
      </c>
      <c r="D64" s="447">
        <f ca="1">SUMIF(G:G,57,K:K)</f>
        <v>-163123.00544219461</v>
      </c>
      <c r="E64" s="447">
        <f t="shared" ca="1" si="1"/>
        <v>-3471669.068822288</v>
      </c>
      <c r="F64" s="431"/>
      <c r="G64" s="459">
        <f t="shared" si="8"/>
        <v>5</v>
      </c>
      <c r="H64" s="459">
        <v>57</v>
      </c>
      <c r="I64" s="444">
        <f t="shared" ca="1" si="5"/>
        <v>4394411.8866636381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18310.049527765157</v>
      </c>
      <c r="L64" s="444">
        <f t="shared" ca="1" si="3"/>
        <v>4412721.9361914033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-3471669.068822288</v>
      </c>
      <c r="C65" s="447">
        <f t="shared" si="0"/>
        <v>259863.64217494545</v>
      </c>
      <c r="D65" s="447">
        <f ca="1">SUMIF(G:G,58,K:K)</f>
        <v>-184763.80511291936</v>
      </c>
      <c r="E65" s="447">
        <f t="shared" ca="1" si="1"/>
        <v>-3916296.5161101525</v>
      </c>
      <c r="F65" s="431"/>
      <c r="G65" s="459">
        <f t="shared" si="8"/>
        <v>5</v>
      </c>
      <c r="H65" s="459">
        <v>58</v>
      </c>
      <c r="I65" s="444">
        <f t="shared" ca="1" si="5"/>
        <v>4412721.9361914033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18386.341400797515</v>
      </c>
      <c r="L65" s="444">
        <f t="shared" ca="1" si="3"/>
        <v>4431108.2775922008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-3916296.5161101525</v>
      </c>
      <c r="C66" s="447">
        <f t="shared" si="0"/>
        <v>259863.64217494545</v>
      </c>
      <c r="D66" s="447">
        <f ca="1">SUMIF(G:G,59,K:K)</f>
        <v>-207511.78916647684</v>
      </c>
      <c r="E66" s="447">
        <f t="shared" ca="1" si="1"/>
        <v>-4383671.9474515747</v>
      </c>
      <c r="F66" s="431"/>
      <c r="G66" s="459">
        <f t="shared" si="8"/>
        <v>5</v>
      </c>
      <c r="H66" s="459">
        <v>59</v>
      </c>
      <c r="I66" s="444">
        <f t="shared" ca="1" si="5"/>
        <v>4431108.2775922008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18462.951156634168</v>
      </c>
      <c r="L66" s="444">
        <f t="shared" ca="1" si="3"/>
        <v>4449571.2287488347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-4383671.9474515747</v>
      </c>
      <c r="C67" s="447">
        <f t="shared" si="0"/>
        <v>259863.64217494545</v>
      </c>
      <c r="D67" s="447">
        <f t="shared" ref="D67:D71" ca="1" si="9">SUMIF(G:G,60,K:K)</f>
        <v>-231423.60325719754</v>
      </c>
      <c r="E67" s="447">
        <f t="shared" ca="1" si="1"/>
        <v>-4874959.1928837178</v>
      </c>
      <c r="F67" s="431"/>
      <c r="G67" s="459">
        <f t="shared" si="8"/>
        <v>5</v>
      </c>
      <c r="H67" s="459">
        <v>60</v>
      </c>
      <c r="I67" s="444">
        <f t="shared" ca="1" si="5"/>
        <v>4449571.2287488347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18539.880119786812</v>
      </c>
      <c r="L67" s="444">
        <f t="shared" ca="1" si="3"/>
        <v>4468111.1088686213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-4874959.1928837178</v>
      </c>
      <c r="C68" s="447">
        <f t="shared" si="0"/>
        <v>259863.64217494545</v>
      </c>
      <c r="D68" s="447">
        <f t="shared" ca="1" si="9"/>
        <v>-231423.60325719754</v>
      </c>
      <c r="E68" s="447">
        <f t="shared" ca="1" si="1"/>
        <v>-5366246.4383158609</v>
      </c>
      <c r="F68" s="431"/>
      <c r="G68" s="459">
        <f>G67+1</f>
        <v>6</v>
      </c>
      <c r="H68" s="459">
        <v>61</v>
      </c>
      <c r="I68" s="444">
        <f t="shared" ca="1" si="5"/>
        <v>4468111.1088686213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18617.129620285923</v>
      </c>
      <c r="L68" s="444">
        <f t="shared" ca="1" si="3"/>
        <v>4486728.238488907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-5366246.4383158609</v>
      </c>
      <c r="C69" s="447">
        <f t="shared" si="0"/>
        <v>259863.64217494545</v>
      </c>
      <c r="D69" s="447">
        <f t="shared" ca="1" si="9"/>
        <v>-231423.60325719754</v>
      </c>
      <c r="E69" s="447">
        <f t="shared" ca="1" si="1"/>
        <v>-5857533.683748004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4486728.238488907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18694.70099370378</v>
      </c>
      <c r="L69" s="444">
        <f t="shared" ca="1" si="3"/>
        <v>4505422.9394826107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-5857533.683748004</v>
      </c>
      <c r="C70" s="447">
        <f t="shared" si="0"/>
        <v>259863.64217494545</v>
      </c>
      <c r="D70" s="447">
        <f t="shared" ca="1" si="9"/>
        <v>-231423.60325719754</v>
      </c>
      <c r="E70" s="447">
        <f t="shared" ca="1" si="1"/>
        <v>-6348820.9291801471</v>
      </c>
      <c r="F70" s="431"/>
      <c r="G70" s="459">
        <f t="shared" si="10"/>
        <v>6</v>
      </c>
      <c r="H70" s="459">
        <v>63</v>
      </c>
      <c r="I70" s="444">
        <f t="shared" ca="1" si="5"/>
        <v>4505422.9394826107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18772.595581177546</v>
      </c>
      <c r="L70" s="444">
        <f t="shared" ca="1" si="3"/>
        <v>4524195.5350637883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-6348820.9291801471</v>
      </c>
      <c r="C71" s="447">
        <f t="shared" si="0"/>
        <v>259863.64217494545</v>
      </c>
      <c r="D71" s="447">
        <f t="shared" ca="1" si="9"/>
        <v>-231423.60325719754</v>
      </c>
      <c r="E71" s="447">
        <f t="shared" ca="1" si="1"/>
        <v>-6840108.1746122902</v>
      </c>
      <c r="F71" s="431"/>
      <c r="G71" s="459">
        <f t="shared" si="10"/>
        <v>6</v>
      </c>
      <c r="H71" s="459">
        <v>64</v>
      </c>
      <c r="I71" s="444">
        <f t="shared" ca="1" si="5"/>
        <v>4524195.5350637883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18850.814729432452</v>
      </c>
      <c r="L71" s="444">
        <f t="shared" ca="1" si="3"/>
        <v>4543046.3497932209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4543046.3497932209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18929.359790805087</v>
      </c>
      <c r="L72" s="444">
        <f t="shared" ca="1" si="3"/>
        <v>4561975.7095840257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4561975.7095840257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19008.232123266775</v>
      </c>
      <c r="L73" s="444">
        <f t="shared" ca="1" si="3"/>
        <v>4580983.9417072926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4580983.9417072926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19087.433090447052</v>
      </c>
      <c r="L74" s="444">
        <f t="shared" ca="1" si="3"/>
        <v>4600071.37479774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4600071.37479774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19069.467378679838</v>
      </c>
      <c r="L75" s="444">
        <f t="shared" ca="1" si="3"/>
        <v>4595741.6382618407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4595741.6382618407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19051.426809780256</v>
      </c>
      <c r="L76" s="444">
        <f t="shared" ca="1" si="3"/>
        <v>4591393.861157042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4591393.861157042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19033.311071843596</v>
      </c>
      <c r="L77" s="444">
        <f t="shared" ca="1" si="3"/>
        <v>4587027.9683143068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4587027.9683143068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19015.119851665531</v>
      </c>
      <c r="L78" s="444">
        <f t="shared" ca="1" si="3"/>
        <v>4582643.8842513934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4582643.8842513934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18996.852834736725</v>
      </c>
      <c r="L79" s="444">
        <f t="shared" ca="1" si="3"/>
        <v>4578241.5331715513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4578241.5331715513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18978.509705237386</v>
      </c>
      <c r="L80" s="444">
        <f t="shared" ca="1" si="3"/>
        <v>4573820.8389622094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4573820.8389622094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18960.090146031795</v>
      </c>
      <c r="L81" s="444">
        <f t="shared" ca="1" si="3"/>
        <v>4569381.7251936626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4569381.7251936626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18941.593838662848</v>
      </c>
      <c r="L82" s="444">
        <f t="shared" ca="1" si="3"/>
        <v>4564924.1151177464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4564924.1151177464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18923.020463346529</v>
      </c>
      <c r="L83" s="444">
        <f t="shared" ca="1" si="3"/>
        <v>4560447.9316665139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4560447.9316665139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18904.369698966395</v>
      </c>
      <c r="L84" s="444">
        <f t="shared" ca="1" si="3"/>
        <v>4555953.0974509018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4555953.0974509018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18885.641223068011</v>
      </c>
      <c r="L85" s="444">
        <f t="shared" ca="1" si="3"/>
        <v>4551439.5347593911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4551439.5347593911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18866.834711853382</v>
      </c>
      <c r="L86" s="444">
        <f t="shared" ca="1" si="3"/>
        <v>4546907.1655566655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4546907.1655566655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18847.949840175359</v>
      </c>
      <c r="L87" s="444">
        <f t="shared" ca="1" si="3"/>
        <v>4542355.9114822615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4542355.9114822615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18828.986281532008</v>
      </c>
      <c r="L88" s="444">
        <f t="shared" ca="1" si="3"/>
        <v>4537785.6938492144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4537785.6938492144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18809.943708060979</v>
      </c>
      <c r="L89" s="444">
        <f t="shared" ca="1" si="3"/>
        <v>4533196.4336426966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4533196.4336426966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18790.821790533824</v>
      </c>
      <c r="L90" s="444">
        <f t="shared" ca="1" si="3"/>
        <v>4528588.0515186517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4528588.0515186517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18771.620198350302</v>
      </c>
      <c r="L91" s="444">
        <f t="shared" ca="1" si="3"/>
        <v>4523960.4678024231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4523960.4678024231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18752.338599532683</v>
      </c>
      <c r="L92" s="444">
        <f t="shared" ca="1" si="3"/>
        <v>4519313.6024873769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4519313.6024873769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18732.976660719993</v>
      </c>
      <c r="L93" s="444">
        <f t="shared" ca="1" si="3"/>
        <v>4514647.375233518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4514647.375233518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18713.534047162244</v>
      </c>
      <c r="L94" s="444">
        <f t="shared" ca="1" si="3"/>
        <v>4509961.7053661011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4509961.7053661011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18694.010422714677</v>
      </c>
      <c r="L95" s="444">
        <f t="shared" ca="1" si="3"/>
        <v>4505256.5118742371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4505256.5118742371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18674.405449831909</v>
      </c>
      <c r="L96" s="444">
        <f t="shared" ca="1" si="3"/>
        <v>4500531.71340949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4500531.71340949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18654.718789562128</v>
      </c>
      <c r="L97" s="444">
        <f t="shared" ca="1" si="3"/>
        <v>4495787.2282844735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4495787.2282844735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18634.950101541228</v>
      </c>
      <c r="L98" s="444">
        <f t="shared" ca="1" si="3"/>
        <v>4491022.9744714359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4491022.9744714359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18615.099043986902</v>
      </c>
      <c r="L99" s="444">
        <f t="shared" ca="1" si="3"/>
        <v>4486238.8696008436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4486238.8696008436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18595.165273692768</v>
      </c>
      <c r="L100" s="444">
        <f t="shared" ca="1" si="3"/>
        <v>4481434.8309599571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4481434.8309599571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18575.148446022409</v>
      </c>
      <c r="L101" s="444">
        <f t="shared" ca="1" si="3"/>
        <v>4476610.7754914006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4476610.7754914006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18555.048214903421</v>
      </c>
      <c r="L102" s="444">
        <f t="shared" ca="1" si="3"/>
        <v>4471766.6197917247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4471766.6197917247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18534.864232821441</v>
      </c>
      <c r="L103" s="444">
        <f t="shared" ca="1" si="3"/>
        <v>4466902.2801099671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4466902.2801099671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18514.596150814115</v>
      </c>
      <c r="L104" s="444">
        <f t="shared" ca="1" si="3"/>
        <v>4462017.6723462027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4462017.6723462027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18501.509870131769</v>
      </c>
      <c r="L105" s="444">
        <f t="shared" ca="1" si="3"/>
        <v>4458863.8787017558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4458863.8787017558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18488.369063279904</v>
      </c>
      <c r="L106" s="444">
        <f t="shared" ca="1" si="3"/>
        <v>4455696.944250457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4455696.944250457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18475.173503066162</v>
      </c>
      <c r="L107" s="444">
        <f t="shared" ca="1" si="3"/>
        <v>4452516.814238945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4452516.814238945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18461.922961351527</v>
      </c>
      <c r="L108" s="444">
        <f t="shared" ca="1" si="3"/>
        <v>4449323.4336857181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4449323.4336857181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18448.617209046417</v>
      </c>
      <c r="L109" s="444">
        <f t="shared" ca="1" si="3"/>
        <v>4446116.7473801859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4446116.7473801859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18435.256016106698</v>
      </c>
      <c r="L110" s="444">
        <f t="shared" ca="1" si="3"/>
        <v>4442896.6998817138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4442896.6998817138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18421.83915152973</v>
      </c>
      <c r="L111" s="444">
        <f t="shared" ca="1" si="3"/>
        <v>4439663.2355186651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4439663.2355186651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18408.36638335036</v>
      </c>
      <c r="L112" s="444">
        <f t="shared" ca="1" si="3"/>
        <v>4436416.2983874371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4436416.2983874371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18394.83747863691</v>
      </c>
      <c r="L113" s="444">
        <f t="shared" ca="1" si="3"/>
        <v>4433155.8323514955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4433155.8323514955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18381.252203487154</v>
      </c>
      <c r="L114" s="444">
        <f t="shared" ca="1" si="3"/>
        <v>4429881.781040404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4429881.781040404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18367.610323024273</v>
      </c>
      <c r="L115" s="444">
        <f t="shared" ca="1" si="3"/>
        <v>4426594.0878488496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4426594.0878488496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18353.911601392796</v>
      </c>
      <c r="L116" s="444">
        <f t="shared" ca="1" si="3"/>
        <v>4423292.6959356638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4423292.6959356638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18340.155801754521</v>
      </c>
      <c r="L117" s="444">
        <f t="shared" ca="1" si="3"/>
        <v>4419977.5482228398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4419977.5482228398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18326.342686284421</v>
      </c>
      <c r="L118" s="444">
        <f t="shared" ca="1" si="3"/>
        <v>4416648.5873945458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4416648.5873945458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18312.472016166532</v>
      </c>
      <c r="L119" s="444">
        <f t="shared" ca="1" si="3"/>
        <v>4413305.7558961343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4413305.7558961343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18298.543551589817</v>
      </c>
      <c r="L120" s="444">
        <f t="shared" ca="1" si="3"/>
        <v>4409948.9959331453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4409948.9959331453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18284.557051744028</v>
      </c>
      <c r="L121" s="444">
        <f t="shared" ca="1" si="3"/>
        <v>4406578.2494703112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4406578.2494703112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18270.512274815552</v>
      </c>
      <c r="L122" s="444">
        <f t="shared" ca="1" si="3"/>
        <v>4403193.4582305485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4403193.4582305485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18256.40897798321</v>
      </c>
      <c r="L123" s="444">
        <f t="shared" ca="1" si="3"/>
        <v>4399794.5636939537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4399794.5636939537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18242.246917414064</v>
      </c>
      <c r="L124" s="444">
        <f t="shared" ca="1" si="3"/>
        <v>4396381.5070967898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4396381.5070967898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18228.025848259214</v>
      </c>
      <c r="L125" s="444">
        <f t="shared" ca="1" si="3"/>
        <v>4392954.2294304706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4392954.2294304706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18213.745524649552</v>
      </c>
      <c r="L126" s="444">
        <f t="shared" ca="1" si="3"/>
        <v>4389512.6714405417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4389512.6714405417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18199.405699691513</v>
      </c>
      <c r="L127" s="444">
        <f t="shared" ca="1" si="3"/>
        <v>4386056.7736256551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4386056.7736256551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18185.00612546282</v>
      </c>
      <c r="L128" s="444">
        <f t="shared" ca="1" si="3"/>
        <v>4382586.4762365399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4382586.4762365399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18170.546553008171</v>
      </c>
      <c r="L129" s="444">
        <f t="shared" ca="1" si="3"/>
        <v>4379101.7192749698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4379101.7192749698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18156.026732334965</v>
      </c>
      <c r="L130" s="444">
        <f t="shared" ca="1" si="3"/>
        <v>4375602.4424927263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4375602.4424927263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18141.44641240895</v>
      </c>
      <c r="L131" s="444">
        <f t="shared" ca="1" si="3"/>
        <v>4372088.5853905566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4372088.5853905566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18126.80534114991</v>
      </c>
      <c r="L132" s="444">
        <f t="shared" ca="1" si="3"/>
        <v>4368560.0872171279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4368560.0872171279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18112.103265427289</v>
      </c>
      <c r="L133" s="444">
        <f t="shared" ca="1" si="3"/>
        <v>4365016.8869679766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4365016.8869679766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18097.339931055827</v>
      </c>
      <c r="L134" s="444">
        <f t="shared" ca="1" si="3"/>
        <v>4361458.9233844541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4361458.9233844541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18082.515082791149</v>
      </c>
      <c r="L135" s="444">
        <f t="shared" ca="1" si="3"/>
        <v>4357886.1349526672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4357886.1349526672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18067.628464325371</v>
      </c>
      <c r="L136" s="444">
        <f t="shared" ca="1" si="3"/>
        <v>4354298.4599024141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4354298.4599024141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18052.67981828265</v>
      </c>
      <c r="L137" s="444">
        <f t="shared" ca="1" si="3"/>
        <v>4350695.8362061186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4350695.8362061186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18037.668886214749</v>
      </c>
      <c r="L138" s="444">
        <f t="shared" ca="1" si="3"/>
        <v>4347078.2015777547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4347078.2015777547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18022.595408596568</v>
      </c>
      <c r="L139" s="444">
        <f t="shared" ca="1" si="3"/>
        <v>4343445.4934717733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4343445.4934717733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18007.459124821646</v>
      </c>
      <c r="L140" s="444">
        <f t="shared" ca="1" si="3"/>
        <v>4339797.6490820162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4339797.6490820162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17992.259773197657</v>
      </c>
      <c r="L141" s="444">
        <f t="shared" ca="1" si="3"/>
        <v>4336134.6053406354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4336134.6053406354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17976.997090941903</v>
      </c>
      <c r="L142" s="444">
        <f t="shared" ca="1" si="3"/>
        <v>4332456.2989169993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4332456.2989169993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17961.670814176752</v>
      </c>
      <c r="L143" s="444">
        <f t="shared" ca="1" si="3"/>
        <v>4328762.6662165979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4328762.6662165979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17946.280677925082</v>
      </c>
      <c r="L144" s="444">
        <f t="shared" ca="1" si="3"/>
        <v>4325053.6433799444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4325053.6433799444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17930.82641610569</v>
      </c>
      <c r="L145" s="444">
        <f t="shared" ca="1" si="3"/>
        <v>4321329.166281472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4321329.166281472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17915.307761528722</v>
      </c>
      <c r="L146" s="444">
        <f t="shared" ca="1" si="3"/>
        <v>4317589.1705284221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4317589.1705284221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17899.724445891014</v>
      </c>
      <c r="L147" s="444">
        <f t="shared" ca="1" si="3"/>
        <v>4313833.5914597344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4313833.5914597344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17884.076199771484</v>
      </c>
      <c r="L148" s="444">
        <f t="shared" ca="1" si="3"/>
        <v>4310062.3641449278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4310062.3641449278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17868.362752626457</v>
      </c>
      <c r="L149" s="444">
        <f t="shared" ca="1" si="3"/>
        <v>4306275.4233829761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4306275.4233829761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17852.583832784989</v>
      </c>
      <c r="L150" s="444">
        <f t="shared" ca="1" si="3"/>
        <v>4302472.7037011823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4302472.7037011823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17836.739167444182</v>
      </c>
      <c r="L151" s="444">
        <f t="shared" ca="1" si="3"/>
        <v>4298654.1393540483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4298654.1393540483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17820.828482664459</v>
      </c>
      <c r="L152" s="444">
        <f t="shared" ca="1" si="3"/>
        <v>4294819.6643221341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4294819.6643221341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17804.851503364815</v>
      </c>
      <c r="L153" s="444">
        <f t="shared" ca="1" si="3"/>
        <v>4290969.2123109205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4290969.2123109205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17788.807953318093</v>
      </c>
      <c r="L154" s="444">
        <f t="shared" ca="1" si="3"/>
        <v>4287102.7167496597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4287102.7167496597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17772.697555146173</v>
      </c>
      <c r="L155" s="444">
        <f t="shared" ca="1" si="3"/>
        <v>4283220.1107902275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4283220.1107902275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17756.520030315205</v>
      </c>
      <c r="L156" s="444">
        <f t="shared" ca="1" si="3"/>
        <v>4279321.3273059642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4279321.3273059642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17740.275099130773</v>
      </c>
      <c r="L157" s="444">
        <f t="shared" ca="1" si="3"/>
        <v>4275406.2988905162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4275406.2988905162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17723.962480733073</v>
      </c>
      <c r="L158" s="444">
        <f t="shared" ca="1" si="3"/>
        <v>4271474.957856671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4271474.957856671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17707.58189309205</v>
      </c>
      <c r="L159" s="444">
        <f t="shared" ca="1" si="3"/>
        <v>4267527.2362351846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4267527.2362351846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17691.133053002526</v>
      </c>
      <c r="L160" s="444">
        <f t="shared" ca="1" si="3"/>
        <v>4263563.0657736091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4263563.0657736091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17674.615676079295</v>
      </c>
      <c r="L161" s="444">
        <f t="shared" ca="1" si="3"/>
        <v>4259582.3779351097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4259582.3779351097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17658.029476752214</v>
      </c>
      <c r="L162" s="444">
        <f t="shared" ca="1" si="3"/>
        <v>4255585.1038972838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4255585.1038972838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17641.374168261271</v>
      </c>
      <c r="L163" s="444">
        <f t="shared" ca="1" si="3"/>
        <v>4251571.1745509664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4251571.1745509664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17624.649462651618</v>
      </c>
      <c r="L164" s="444">
        <f t="shared" ca="1" si="3"/>
        <v>4247540.5204990394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4247540.5204990394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17607.855070768586</v>
      </c>
      <c r="L165" s="444">
        <f t="shared" ca="1" si="3"/>
        <v>4243493.0720552299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4243493.0720552299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17590.990702252715</v>
      </c>
      <c r="L166" s="444">
        <f t="shared" ca="1" si="3"/>
        <v>4239428.7592429044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4239428.7592429044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17574.056065534693</v>
      </c>
      <c r="L167" s="444">
        <f t="shared" ca="1" si="3"/>
        <v>4235347.5117938602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4235347.5117938602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17557.050867830341</v>
      </c>
      <c r="L168" s="444">
        <f t="shared" ca="1" si="3"/>
        <v>4231249.2591471123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4231249.2591471123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17539.974815135556</v>
      </c>
      <c r="L169" s="444">
        <f t="shared" ca="1" si="3"/>
        <v>4227133.9304476697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4227133.9304476697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17522.827612221212</v>
      </c>
      <c r="L170" s="444">
        <f t="shared" ca="1" si="3"/>
        <v>4223001.4545453126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4223001.4545453126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17505.608962628059</v>
      </c>
      <c r="L171" s="444">
        <f t="shared" ca="1" si="3"/>
        <v>4218851.7599933622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4218851.7599933622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17488.318568661598</v>
      </c>
      <c r="L172" s="444">
        <f t="shared" ca="1" si="3"/>
        <v>4214684.7750474457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4214684.7750474457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17470.956131386945</v>
      </c>
      <c r="L173" s="444">
        <f t="shared" ca="1" si="3"/>
        <v>4210500.4276642539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4210500.4276642539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17453.521350623647</v>
      </c>
      <c r="L174" s="444">
        <f t="shared" ca="1" si="3"/>
        <v>4206298.6455002986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4206298.6455002986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17436.0139249405</v>
      </c>
      <c r="L175" s="444">
        <f t="shared" ca="1" si="3"/>
        <v>4202079.3559106607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4202079.3559106607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17418.433551650342</v>
      </c>
      <c r="L176" s="444">
        <f t="shared" ca="1" si="3"/>
        <v>4197842.4859477319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4197842.4859477319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17400.779926804804</v>
      </c>
      <c r="L177" s="444">
        <f t="shared" ca="1" si="3"/>
        <v>4193587.9623599579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4193587.9623599579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17383.052745189078</v>
      </c>
      <c r="L178" s="444">
        <f t="shared" ca="1" si="3"/>
        <v>4189315.7115905681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4189315.7115905681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17365.251700316621</v>
      </c>
      <c r="L179" s="444">
        <f t="shared" ca="1" si="3"/>
        <v>4185025.6597763058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4185025.6597763058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17347.376484423865</v>
      </c>
      <c r="L180" s="444">
        <f t="shared" ca="1" si="3"/>
        <v>4180717.7327461508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4180717.7327461508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17329.426788464883</v>
      </c>
      <c r="L181" s="444">
        <f t="shared" ca="1" si="3"/>
        <v>4176391.8560200366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4176391.8560200366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17311.402302106075</v>
      </c>
      <c r="L182" s="444">
        <f t="shared" ca="1" si="3"/>
        <v>4172047.9548075637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4172047.9548075637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17293.302713720768</v>
      </c>
      <c r="L183" s="444">
        <f t="shared" ca="1" si="3"/>
        <v>4167685.9540067054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4167685.9540067054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17275.127710383862</v>
      </c>
      <c r="L184" s="444">
        <f t="shared" ca="1" si="3"/>
        <v>4163305.7782025104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4163305.7782025104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17256.876977866381</v>
      </c>
      <c r="L185" s="444">
        <f t="shared" ca="1" si="3"/>
        <v>4158907.3516657981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4158907.3516657981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17238.550200630081</v>
      </c>
      <c r="L186" s="444">
        <f t="shared" ca="1" si="3"/>
        <v>4154490.5983518492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4154490.5983518492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17220.147061821961</v>
      </c>
      <c r="L187" s="444">
        <f t="shared" ca="1" si="3"/>
        <v>4150055.4418990924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4150055.4418990924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17201.667243268803</v>
      </c>
      <c r="L188" s="444">
        <f t="shared" ca="1" si="3"/>
        <v>4145601.8056277824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4145601.8056277824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17183.110425471681</v>
      </c>
      <c r="L189" s="444">
        <f t="shared" ca="1" si="3"/>
        <v>4141129.6125386753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4141129.6125386753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17164.476287600399</v>
      </c>
      <c r="L190" s="444">
        <f t="shared" ca="1" si="3"/>
        <v>4136638.7853116971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4136638.7853116971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17145.764507487995</v>
      </c>
      <c r="L191" s="444">
        <f t="shared" ca="1" si="3"/>
        <v>4132129.2463046061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4132129.2463046061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17126.974761625112</v>
      </c>
      <c r="L192" s="444">
        <f t="shared" ca="1" si="3"/>
        <v>4127600.9175516525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4127600.9175516525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17108.106725154474</v>
      </c>
      <c r="L193" s="444">
        <f t="shared" ca="1" si="3"/>
        <v>4123053.7207622281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4123053.7207622281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17089.160071865204</v>
      </c>
      <c r="L194" s="444">
        <f t="shared" ca="1" si="3"/>
        <v>4118487.5773195145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4118487.5773195145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17070.134474187231</v>
      </c>
      <c r="L195" s="444">
        <f t="shared" ca="1" si="3"/>
        <v>4113902.4082791228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4113902.4082791228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17051.029603185598</v>
      </c>
      <c r="L196" s="444">
        <f t="shared" ca="1" si="3"/>
        <v>4109298.1343677295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4109298.1343677295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17031.845128554793</v>
      </c>
      <c r="L197" s="444">
        <f t="shared" ca="1" si="3"/>
        <v>4104674.6759817055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4104674.6759817055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17012.580718613026</v>
      </c>
      <c r="L198" s="444">
        <f t="shared" ca="1" si="3"/>
        <v>4100031.9531857399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4100031.9531857399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16993.236040296506</v>
      </c>
      <c r="L199" s="444">
        <f t="shared" ca="1" si="3"/>
        <v>4095369.8857114576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4095369.8857114576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16973.810759153661</v>
      </c>
      <c r="L200" s="444">
        <f t="shared" ca="1" si="3"/>
        <v>4090688.3929560324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4090688.3929560324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16954.304539339388</v>
      </c>
      <c r="L201" s="444">
        <f t="shared" ca="1" si="3"/>
        <v>4085987.3939807932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4085987.3939807932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16934.717043609227</v>
      </c>
      <c r="L202" s="444">
        <f t="shared" ca="1" si="3"/>
        <v>4081266.8075098237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4081266.8075098237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16915.047933313519</v>
      </c>
      <c r="L203" s="444">
        <f t="shared" ca="1" si="3"/>
        <v>4076526.5519285584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4076526.5519285584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16895.296868391582</v>
      </c>
      <c r="L204" s="444">
        <f t="shared" ca="1" si="3"/>
        <v>4071766.5452823713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4071766.5452823713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16875.463507365803</v>
      </c>
      <c r="L205" s="444">
        <f t="shared" ca="1" si="3"/>
        <v>4066986.7052751584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4066986.7052751584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16855.547507335748</v>
      </c>
      <c r="L206" s="444">
        <f t="shared" ca="1" si="3"/>
        <v>4062186.9492679155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4062186.9492679155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16835.548523972233</v>
      </c>
      <c r="L207" s="444">
        <f t="shared" ca="1" si="3"/>
        <v>4057367.1942773089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4057367.1942773089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16815.466211511372</v>
      </c>
      <c r="L208" s="444">
        <f t="shared" ca="1" si="3"/>
        <v>4052527.3569742413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4052527.3569742413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16795.300222748592</v>
      </c>
      <c r="L209" s="444">
        <f t="shared" ca="1" si="3"/>
        <v>4047667.3536824109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4047667.3536824109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16775.050209032634</v>
      </c>
      <c r="L210" s="444">
        <f t="shared" ca="1" si="3"/>
        <v>4042787.1003768649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4042787.1003768649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16754.715820259524</v>
      </c>
      <c r="L211" s="444">
        <f t="shared" ca="1" si="3"/>
        <v>4037886.5126825455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4037886.5126825455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16734.296704866527</v>
      </c>
      <c r="L212" s="444">
        <f t="shared" ca="1" si="3"/>
        <v>4032965.5058728331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4032965.5058728331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16713.79250982606</v>
      </c>
      <c r="L213" s="444">
        <f t="shared" ca="1" si="3"/>
        <v>4028023.9948680801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4028023.9948680801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16693.202880639587</v>
      </c>
      <c r="L214" s="444">
        <f t="shared" ca="1" si="3"/>
        <v>4023061.8942341409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4023061.8942341409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16672.527461331509</v>
      </c>
      <c r="L215" s="444">
        <f t="shared" ca="1" si="3"/>
        <v>4018079.1181808934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4018079.1181808934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16651.765894442979</v>
      </c>
      <c r="L216" s="444">
        <f t="shared" ca="1" si="3"/>
        <v>4013075.5805607573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4013075.5805607573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16630.917821025745</v>
      </c>
      <c r="L217" s="444">
        <f t="shared" ca="1" si="3"/>
        <v>4008051.1948672044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4008051.1948672044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16609.98288063594</v>
      </c>
      <c r="L218" s="444">
        <f t="shared" ca="1" si="3"/>
        <v>4003005.8742332617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4003005.8742332617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16588.960711327843</v>
      </c>
      <c r="L219" s="444">
        <f t="shared" ca="1" si="3"/>
        <v>3997939.5314300107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3997939.5314300107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16567.850949647633</v>
      </c>
      <c r="L220" s="444">
        <f t="shared" ca="1" si="3"/>
        <v>3992852.0788650797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3992852.0788650797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16546.653230627086</v>
      </c>
      <c r="L221" s="444">
        <f t="shared" ca="1" si="3"/>
        <v>3987743.4285811279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3987743.4285811279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16525.367187777287</v>
      </c>
      <c r="L222" s="444">
        <f t="shared" ca="1" si="3"/>
        <v>3982613.4922543261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3982613.4922543261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16503.992453082279</v>
      </c>
      <c r="L223" s="444">
        <f t="shared" ca="1" si="3"/>
        <v>3977462.1811928297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3977462.1811928297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16482.528656992712</v>
      </c>
      <c r="L224" s="444">
        <f t="shared" ca="1" si="3"/>
        <v>3972289.4063352435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3972289.4063352435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16460.975428419439</v>
      </c>
      <c r="L225" s="444">
        <f t="shared" ca="1" si="3"/>
        <v>3967095.0782490843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3967095.0782490843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16439.332394727106</v>
      </c>
      <c r="L226" s="444">
        <f t="shared" ca="1" si="3"/>
        <v>3961879.1071292325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3961879.1071292325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16417.599181727724</v>
      </c>
      <c r="L227" s="444">
        <f t="shared" ca="1" si="3"/>
        <v>3956641.4027963812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3956641.4027963812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16395.775413674175</v>
      </c>
      <c r="L228" s="444">
        <f t="shared" ca="1" si="3"/>
        <v>3951381.8746954766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3951381.8746954766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16373.860713253742</v>
      </c>
      <c r="L229" s="444">
        <f t="shared" ca="1" si="3"/>
        <v>3946100.4318941515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3946100.4318941515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16351.854701581553</v>
      </c>
      <c r="L230" s="444">
        <f t="shared" ca="1" si="3"/>
        <v>3940796.9830811541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3940796.9830811541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16329.756998194063</v>
      </c>
      <c r="L231" s="444">
        <f t="shared" ca="1" si="3"/>
        <v>3935471.4365647691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3935471.4365647691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16307.567221042458</v>
      </c>
      <c r="L232" s="444">
        <f t="shared" ca="1" si="3"/>
        <v>3930123.7002712325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3930123.7002712325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16285.284986486058</v>
      </c>
      <c r="L233" s="444">
        <f t="shared" ca="1" si="3"/>
        <v>3924753.6817431399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3924753.6817431399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16262.90990928567</v>
      </c>
      <c r="L234" s="444">
        <f t="shared" ca="1" si="3"/>
        <v>3919361.2881378466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3919361.2881378466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16240.441602596949</v>
      </c>
      <c r="L235" s="444">
        <f t="shared" ca="1" si="3"/>
        <v>3913946.4262258648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3913946.4262258648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16217.879677963689</v>
      </c>
      <c r="L236" s="444">
        <f t="shared" ca="1" si="3"/>
        <v>3908509.0023892499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3908509.0023892499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16195.223745311128</v>
      </c>
      <c r="L237" s="444">
        <f t="shared" ca="1" si="3"/>
        <v>3903048.9226199822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3903048.9226199822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16172.47341293918</v>
      </c>
      <c r="L238" s="444">
        <f t="shared" ca="1" si="3"/>
        <v>3897566.0925183427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3897566.0925183427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16149.628287515681</v>
      </c>
      <c r="L239" s="444">
        <f t="shared" ca="1" si="3"/>
        <v>3892060.4172912794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3892060.4172912794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16126.687974069584</v>
      </c>
      <c r="L240" s="444">
        <f t="shared" ca="1" si="3"/>
        <v>3886531.8017507703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3886531.8017507703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16103.652075984131</v>
      </c>
      <c r="L241" s="444">
        <f t="shared" ca="1" si="3"/>
        <v>3880980.1503121755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3880980.1503121755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16080.520194989986</v>
      </c>
      <c r="L242" s="444">
        <f t="shared" ca="1" si="3"/>
        <v>3875405.3669925868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3875405.3669925868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16057.291931158366</v>
      </c>
      <c r="L243" s="444">
        <f t="shared" ca="1" si="3"/>
        <v>3869807.3554091663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3869807.3554091663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16033.966882894114</v>
      </c>
      <c r="L244" s="444">
        <f t="shared" ca="1" si="3"/>
        <v>3864186.0187774817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3864186.0187774817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16010.544646928762</v>
      </c>
      <c r="L245" s="444">
        <f t="shared" ca="1" si="3"/>
        <v>3858541.2599098315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3858541.2599098315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15987.024818313552</v>
      </c>
      <c r="L246" s="444">
        <f t="shared" ca="1" si="3"/>
        <v>3852872.9812135664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3852872.9812135664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15963.406990412448</v>
      </c>
      <c r="L247" s="444">
        <f t="shared" ca="1" si="3"/>
        <v>3847181.0846894002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3847181.0846894002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15939.690754895089</v>
      </c>
      <c r="L248" s="444">
        <f t="shared" ca="1" si="3"/>
        <v>3841465.4719297164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3841465.4719297164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15915.875701729739</v>
      </c>
      <c r="L249" s="444">
        <f t="shared" ca="1" si="3"/>
        <v>3835726.0441168672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3835726.0441168672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15891.961419176201</v>
      </c>
      <c r="L250" s="444">
        <f t="shared" ca="1" si="3"/>
        <v>3829962.7020214647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3829962.7020214647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15867.947493778691</v>
      </c>
      <c r="L251" s="444">
        <f t="shared" ca="1" si="3"/>
        <v>3824175.3460006644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3824175.3460006644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15843.833510358692</v>
      </c>
      <c r="L252" s="444">
        <f t="shared" ca="1" si="3"/>
        <v>3818363.8759964444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3818363.8759964444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15819.619052007773</v>
      </c>
      <c r="L253" s="444">
        <f t="shared" ca="1" si="3"/>
        <v>3812528.1915338733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3812528.1915338733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15795.303700080396</v>
      </c>
      <c r="L254" s="444">
        <f t="shared" ca="1" si="3"/>
        <v>3806668.1917193751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3806668.1917193751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15770.887034186651</v>
      </c>
      <c r="L255" s="444">
        <f t="shared" ca="1" si="3"/>
        <v>3800783.7752389829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3800783.7752389829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15746.368632185015</v>
      </c>
      <c r="L256" s="444">
        <f t="shared" ca="1" si="3"/>
        <v>3794874.8403565888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3794874.8403565888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15721.748070175039</v>
      </c>
      <c r="L257" s="444">
        <f t="shared" ca="1" si="3"/>
        <v>3788941.2849121848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3788941.2849121848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15697.024922490027</v>
      </c>
      <c r="L258" s="444">
        <f t="shared" ca="1" si="3"/>
        <v>3782983.0063200961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3782983.0063200961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15672.198761689655</v>
      </c>
      <c r="L259" s="444">
        <f t="shared" ca="1" si="3"/>
        <v>3776999.9015672067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3776999.9015672067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15647.269158552617</v>
      </c>
      <c r="L260" s="444">
        <f t="shared" ca="1" si="3"/>
        <v>3770991.8672111803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3770991.8672111803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15622.235682069175</v>
      </c>
      <c r="L261" s="444">
        <f t="shared" ca="1" si="3"/>
        <v>3764958.7993786708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3764958.7993786708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15597.097899433717</v>
      </c>
      <c r="L262" s="444">
        <f t="shared" ca="1" si="3"/>
        <v>3758900.5937635256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3758900.5937635256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15571.855376037278</v>
      </c>
      <c r="L263" s="444">
        <f t="shared" ref="L263:L517" ca="1" si="28">I263-J263+K263</f>
        <v>3752817.1456249841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3752817.1456249841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15546.50767546002</v>
      </c>
      <c r="L264" s="444">
        <f t="shared" ca="1" si="28"/>
        <v>3746708.3497858653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3746708.3497858653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15521.054359463693</v>
      </c>
      <c r="L265" s="444">
        <f t="shared" ca="1" si="28"/>
        <v>3740574.1006307499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3740574.1006307499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15495.494987984046</v>
      </c>
      <c r="L266" s="444">
        <f t="shared" ca="1" si="28"/>
        <v>3734414.2921041553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3734414.2921041553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15469.829119123233</v>
      </c>
      <c r="L267" s="444">
        <f t="shared" ca="1" si="28"/>
        <v>3728228.8177086995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3728228.8177086995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15444.05630914217</v>
      </c>
      <c r="L268" s="444">
        <f t="shared" ca="1" si="28"/>
        <v>3722017.5705032628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3722017.5705032628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15418.176112452848</v>
      </c>
      <c r="L269" s="444">
        <f t="shared" ca="1" si="28"/>
        <v>3715780.4431011369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3715780.4431011369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15392.188081610659</v>
      </c>
      <c r="L270" s="444">
        <f t="shared" ca="1" si="28"/>
        <v>3709517.3276681686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3709517.3276681686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15366.091767306623</v>
      </c>
      <c r="L271" s="444">
        <f t="shared" ca="1" si="28"/>
        <v>3703228.1159208962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3703228.1159208962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15339.886718359654</v>
      </c>
      <c r="L272" s="444">
        <f t="shared" ca="1" si="28"/>
        <v>3696912.6991246771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3696912.6991246771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15313.572481708743</v>
      </c>
      <c r="L273" s="444">
        <f t="shared" ca="1" si="28"/>
        <v>3690570.9680918069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3690570.9680918069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15287.148602405119</v>
      </c>
      <c r="L274" s="444">
        <f t="shared" ca="1" si="28"/>
        <v>3684202.8131796331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3684202.8131796331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15260.614623604393</v>
      </c>
      <c r="L275" s="444">
        <f t="shared" ca="1" si="28"/>
        <v>3677808.1242886586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3677808.1242886586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15233.970086558666</v>
      </c>
      <c r="L276" s="444">
        <f t="shared" ca="1" si="28"/>
        <v>3671386.7908606385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3671386.7908606385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15207.214530608584</v>
      </c>
      <c r="L277" s="444">
        <f t="shared" ca="1" si="28"/>
        <v>3664938.7018766683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3664938.7018766683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15180.34749317537</v>
      </c>
      <c r="L278" s="444">
        <f t="shared" ca="1" si="28"/>
        <v>3658463.7458552648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3658463.7458552648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15153.368509752856</v>
      </c>
      <c r="L279" s="444">
        <f t="shared" ca="1" si="28"/>
        <v>3651961.8108504387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3651961.8108504387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15126.277113899414</v>
      </c>
      <c r="L280" s="444">
        <f t="shared" ca="1" si="28"/>
        <v>3645432.7844497594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3645432.7844497594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15099.072837229918</v>
      </c>
      <c r="L281" s="444">
        <f t="shared" ca="1" si="28"/>
        <v>3638876.5537724104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3638876.5537724104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15071.755209407631</v>
      </c>
      <c r="L282" s="444">
        <f t="shared" ca="1" si="28"/>
        <v>3632293.0054672393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3632293.0054672393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15044.323758136085</v>
      </c>
      <c r="L283" s="444">
        <f t="shared" ca="1" si="28"/>
        <v>3625682.0257107965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3625682.0257107965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15016.778009150907</v>
      </c>
      <c r="L284" s="444">
        <f t="shared" ca="1" si="28"/>
        <v>3619043.5002053687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3619043.5002053687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14989.117486211624</v>
      </c>
      <c r="L285" s="444">
        <f t="shared" ca="1" si="28"/>
        <v>3612377.3141770014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3612377.3141770014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14961.341711093426</v>
      </c>
      <c r="L286" s="444">
        <f t="shared" ca="1" si="28"/>
        <v>3605683.3523735157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3605683.3523735157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14933.450203578903</v>
      </c>
      <c r="L287" s="444">
        <f t="shared" ca="1" si="28"/>
        <v>3598961.4990625158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3598961.4990625158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14905.44248144974</v>
      </c>
      <c r="L288" s="444">
        <f t="shared" ca="1" si="28"/>
        <v>3592211.6380293868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3592211.6380293868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14877.318060478367</v>
      </c>
      <c r="L289" s="444">
        <f t="shared" ca="1" si="28"/>
        <v>3585433.6525752861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3585433.6525752861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14849.076454419614</v>
      </c>
      <c r="L290" s="444">
        <f t="shared" ca="1" si="28"/>
        <v>3578627.4255151269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3578627.4255151269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14820.717175002284</v>
      </c>
      <c r="L291" s="444">
        <f t="shared" ca="1" si="28"/>
        <v>3571792.8391755503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3571792.8391755503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14792.239731920714</v>
      </c>
      <c r="L292" s="444">
        <f t="shared" ca="1" si="28"/>
        <v>3564929.7753928923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3564929.7753928923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14763.643632826306</v>
      </c>
      <c r="L293" s="444">
        <f t="shared" ca="1" si="28"/>
        <v>3558038.1155111399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3558038.1155111399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14734.928383319004</v>
      </c>
      <c r="L294" s="444">
        <f t="shared" ca="1" si="28"/>
        <v>3551117.7403798802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3551117.7403798802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14706.093486938757</v>
      </c>
      <c r="L295" s="444">
        <f t="shared" ca="1" si="28"/>
        <v>3544168.53035224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3544168.53035224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14677.138445156921</v>
      </c>
      <c r="L296" s="444">
        <f t="shared" ca="1" si="28"/>
        <v>3537190.3652828182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3537190.3652828182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14648.062757367663</v>
      </c>
      <c r="L297" s="444">
        <f t="shared" ca="1" si="28"/>
        <v>3530183.1245256071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3530183.1245256071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14618.865920879283</v>
      </c>
      <c r="L298" s="444">
        <f t="shared" ca="1" si="28"/>
        <v>3523146.6869319077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3523146.6869319077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14589.547430905535</v>
      </c>
      <c r="L299" s="444">
        <f t="shared" ca="1" si="28"/>
        <v>3516080.9308482343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3516080.9308482343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14560.106780556898</v>
      </c>
      <c r="L300" s="444">
        <f t="shared" ca="1" si="28"/>
        <v>3508985.7341142124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3508985.7341142124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14530.543460831806</v>
      </c>
      <c r="L301" s="444">
        <f t="shared" ca="1" si="28"/>
        <v>3501860.9740604656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3501860.9740604656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14500.85696060786</v>
      </c>
      <c r="L302" s="444">
        <f t="shared" ca="1" si="28"/>
        <v>3494706.5275064944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3494706.5275064944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14471.046766632981</v>
      </c>
      <c r="L303" s="444">
        <f t="shared" ca="1" si="28"/>
        <v>3487522.2707585488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3487522.2707585488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14441.11236351654</v>
      </c>
      <c r="L304" s="444">
        <f t="shared" ca="1" si="28"/>
        <v>3480308.0796074863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3480308.0796074863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14411.053233720449</v>
      </c>
      <c r="L305" s="444">
        <f t="shared" ca="1" si="28"/>
        <v>3473063.8293266278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3473063.8293266278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14380.868857550204</v>
      </c>
      <c r="L306" s="444">
        <f t="shared" ca="1" si="28"/>
        <v>3465789.3946695994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3465789.3946695994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14350.558713145916</v>
      </c>
      <c r="L307" s="444">
        <f t="shared" ca="1" si="28"/>
        <v>3458484.6498681665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3458484.6498681665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14320.122276473281</v>
      </c>
      <c r="L308" s="444">
        <f t="shared" ca="1" si="28"/>
        <v>3451149.468630061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3451149.468630061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14289.559021314511</v>
      </c>
      <c r="L309" s="444">
        <f t="shared" ca="1" si="28"/>
        <v>3443783.7241367968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3443783.7241367968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14258.868419259241</v>
      </c>
      <c r="L310" s="444">
        <f t="shared" ca="1" si="28"/>
        <v>3436387.2890414773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3436387.2890414773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14228.049939695409</v>
      </c>
      <c r="L311" s="444">
        <f t="shared" ca="1" si="28"/>
        <v>3428960.0354665937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3428960.0354665937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14197.103049800062</v>
      </c>
      <c r="L312" s="444">
        <f t="shared" ca="1" si="28"/>
        <v>3421501.8350018151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3421501.8350018151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14166.027214530151</v>
      </c>
      <c r="L313" s="444">
        <f t="shared" ca="1" si="28"/>
        <v>3414012.5587017662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3414012.5587017662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14134.821896613279</v>
      </c>
      <c r="L314" s="444">
        <f t="shared" ca="1" si="28"/>
        <v>3406492.0770838005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3406492.0770838005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14103.486556538421</v>
      </c>
      <c r="L315" s="444">
        <f t="shared" ca="1" si="28"/>
        <v>3398940.26012576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3398940.26012576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14072.020652546587</v>
      </c>
      <c r="L316" s="444">
        <f t="shared" ca="1" si="28"/>
        <v>3391356.9772637277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3391356.9772637277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14040.423640621453</v>
      </c>
      <c r="L317" s="444">
        <f t="shared" ca="1" si="28"/>
        <v>3383742.0973897702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3383742.0973897702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14008.694974479964</v>
      </c>
      <c r="L318" s="444">
        <f t="shared" ca="1" si="28"/>
        <v>3376095.4888496716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3376095.4888496716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13976.834105562888</v>
      </c>
      <c r="L319" s="444">
        <f t="shared" ca="1" si="28"/>
        <v>3368417.0194406556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3368417.0194406556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13944.84048302532</v>
      </c>
      <c r="L320" s="444">
        <f t="shared" ca="1" si="28"/>
        <v>3360706.5564091019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3360706.5564091019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13912.713553727179</v>
      </c>
      <c r="L321" s="444">
        <f t="shared" ca="1" si="28"/>
        <v>3352963.9664482502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3352963.9664482502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13880.452762223631</v>
      </c>
      <c r="L322" s="444">
        <f t="shared" ca="1" si="28"/>
        <v>3345189.1156958952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3345189.1156958952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13848.057550755484</v>
      </c>
      <c r="L323" s="444">
        <f t="shared" ca="1" si="28"/>
        <v>3337381.8697320716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3337381.8697320716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13815.527359239553</v>
      </c>
      <c r="L324" s="444">
        <f t="shared" ca="1" si="28"/>
        <v>3329542.0935767326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3329542.0935767326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13782.861625258976</v>
      </c>
      <c r="L325" s="444">
        <f t="shared" ca="1" si="28"/>
        <v>3321669.6516874125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3321669.6516874125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13750.059784053474</v>
      </c>
      <c r="L326" s="444">
        <f t="shared" ca="1" si="28"/>
        <v>3313764.407956887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3313764.407956887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13717.121268509618</v>
      </c>
      <c r="L327" s="444">
        <f t="shared" ca="1" si="28"/>
        <v>3305826.2257108176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3305826.2257108176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13684.045509150994</v>
      </c>
      <c r="L328" s="444">
        <f t="shared" ca="1" si="28"/>
        <v>3297854.96770539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3297854.96770539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13650.831934128379</v>
      </c>
      <c r="L329" s="444">
        <f t="shared" ca="1" si="28"/>
        <v>3289850.4961249395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3289850.4961249395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13617.479969209837</v>
      </c>
      <c r="L330" s="444">
        <f t="shared" ca="1" si="28"/>
        <v>3281812.6725795707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3281812.6725795707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13583.9890377708</v>
      </c>
      <c r="L331" s="444">
        <f t="shared" ca="1" si="28"/>
        <v>3273741.3581027626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3273741.3581027626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13550.3585607841</v>
      </c>
      <c r="L332" s="444">
        <f t="shared" ca="1" si="28"/>
        <v>3265636.413148968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3265636.413148968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13516.587956809955</v>
      </c>
      <c r="L333" s="444">
        <f t="shared" ca="1" si="28"/>
        <v>3257497.6975911991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3257497.6975911991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13482.676641985918</v>
      </c>
      <c r="L334" s="444">
        <f t="shared" ca="1" si="28"/>
        <v>3249325.070718606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3249325.070718606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13448.624030016779</v>
      </c>
      <c r="L335" s="444">
        <f t="shared" ca="1" si="28"/>
        <v>3241118.391234044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3241118.391234044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13414.429532164439</v>
      </c>
      <c r="L336" s="444">
        <f t="shared" ca="1" si="28"/>
        <v>3232877.5172516294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3232877.5172516294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13380.092557237711</v>
      </c>
      <c r="L337" s="444">
        <f t="shared" ca="1" si="28"/>
        <v>3224602.306294288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3224602.306294288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13345.612511582121</v>
      </c>
      <c r="L338" s="444">
        <f t="shared" ca="1" si="28"/>
        <v>3216292.6152912914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3216292.6152912914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13310.988799069635</v>
      </c>
      <c r="L339" s="444">
        <f t="shared" ca="1" si="28"/>
        <v>3207948.3005757821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3207948.3005757821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13276.220821088347</v>
      </c>
      <c r="L340" s="444">
        <f t="shared" ca="1" si="28"/>
        <v>3199569.2178822914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3199569.2178822914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13241.307976532136</v>
      </c>
      <c r="L341" s="444">
        <f t="shared" ca="1" si="28"/>
        <v>3191155.2223442448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3191155.2223442448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13206.249661790274</v>
      </c>
      <c r="L342" s="444">
        <f t="shared" ca="1" si="28"/>
        <v>3182706.1684914562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3182706.1684914562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13171.04527073699</v>
      </c>
      <c r="L343" s="444">
        <f t="shared" ca="1" si="28"/>
        <v>3174221.9102476141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3174221.9102476141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13135.69419472098</v>
      </c>
      <c r="L344" s="444">
        <f t="shared" ca="1" si="28"/>
        <v>3165702.3009277564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3165702.3009277564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13100.195822554906</v>
      </c>
      <c r="L345" s="444">
        <f t="shared" ca="1" si="28"/>
        <v>3157147.1932357326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3157147.1932357326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13064.549540504808</v>
      </c>
      <c r="L346" s="444">
        <f t="shared" ca="1" si="28"/>
        <v>3148556.4392616586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3148556.4392616586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13028.754732279498</v>
      </c>
      <c r="L347" s="444">
        <f t="shared" ca="1" si="28"/>
        <v>3139929.8904793593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3139929.8904793593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12992.810779019919</v>
      </c>
      <c r="L348" s="444">
        <f t="shared" ca="1" si="28"/>
        <v>3131267.3977438002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3131267.3977438002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12956.717059288421</v>
      </c>
      <c r="L349" s="444">
        <f t="shared" ca="1" si="28"/>
        <v>3122568.81128851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3122568.81128851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12920.472949058047</v>
      </c>
      <c r="L350" s="444">
        <f t="shared" ca="1" si="28"/>
        <v>3113833.980722989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3113833.980722989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12884.077821701709</v>
      </c>
      <c r="L351" s="444">
        <f t="shared" ca="1" si="28"/>
        <v>3105062.7550301119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3105062.7550301119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12847.531047981387</v>
      </c>
      <c r="L352" s="444">
        <f t="shared" ca="1" si="28"/>
        <v>3096254.9825635143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3096254.9825635143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12810.83199603723</v>
      </c>
      <c r="L353" s="444">
        <f t="shared" ca="1" si="28"/>
        <v>3087410.5110449726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3087410.5110449726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12773.980031376641</v>
      </c>
      <c r="L354" s="444">
        <f t="shared" ca="1" si="28"/>
        <v>3078529.1875617704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3078529.1875617704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12736.974516863298</v>
      </c>
      <c r="L355" s="444">
        <f t="shared" ca="1" si="28"/>
        <v>3069610.8585640551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3069610.8585640551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12699.81481270615</v>
      </c>
      <c r="L356" s="444">
        <f t="shared" ca="1" si="28"/>
        <v>3060655.3698621825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3060655.3698621825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12662.500276448349</v>
      </c>
      <c r="L357" s="444">
        <f t="shared" ca="1" si="28"/>
        <v>3051662.5666240519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3051662.5666240519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12625.030262956137</v>
      </c>
      <c r="L358" s="444">
        <f t="shared" ca="1" si="28"/>
        <v>3042632.293372429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3042632.293372429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12587.404124407709</v>
      </c>
      <c r="L359" s="444">
        <f t="shared" ca="1" si="28"/>
        <v>3033564.3939822577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3033564.3939822577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12549.621210281995</v>
      </c>
      <c r="L360" s="444">
        <f t="shared" ca="1" si="28"/>
        <v>3024458.7116779611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3024458.7116779611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12511.680867347426</v>
      </c>
      <c r="L361" s="444">
        <f t="shared" ca="1" si="28"/>
        <v>3015315.0890307296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3015315.0890307296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12473.582439650629</v>
      </c>
      <c r="L362" s="444">
        <f t="shared" ca="1" si="28"/>
        <v>3006133.3679558015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3006133.3679558015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12435.325268505094</v>
      </c>
      <c r="L363" s="444">
        <f t="shared" ca="1" si="28"/>
        <v>2996913.3897097278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2996913.3897097278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12396.908692479787</v>
      </c>
      <c r="L364" s="444">
        <f t="shared" ca="1" si="28"/>
        <v>2987654.9948876286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2987654.9948876286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12358.332047387707</v>
      </c>
      <c r="L365" s="444">
        <f t="shared" ca="1" si="28"/>
        <v>2978358.0234204372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2978358.0234204372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12319.59466627441</v>
      </c>
      <c r="L366" s="444">
        <f t="shared" ca="1" si="28"/>
        <v>2969022.3145721327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2969022.3145721327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12280.695879406474</v>
      </c>
      <c r="L367" s="444">
        <f t="shared" ca="1" si="28"/>
        <v>2959647.7069369601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2959647.7069369601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12241.635014259922</v>
      </c>
      <c r="L368" s="444">
        <f t="shared" ca="1" si="28"/>
        <v>2950234.038436641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2950234.038436641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12202.411395508592</v>
      </c>
      <c r="L369" s="444">
        <f t="shared" ca="1" si="28"/>
        <v>2940781.1463175709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2940781.1463175709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12163.024345012467</v>
      </c>
      <c r="L370" s="444">
        <f t="shared" ca="1" si="28"/>
        <v>2931288.8671480045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2931288.8671480045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12123.473181805941</v>
      </c>
      <c r="L371" s="444">
        <f t="shared" ca="1" si="28"/>
        <v>2921757.0368152317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2921757.0368152317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12083.757222086053</v>
      </c>
      <c r="L372" s="444">
        <f t="shared" ca="1" si="28"/>
        <v>2912185.490522739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2912185.490522739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12043.875779200667</v>
      </c>
      <c r="L373" s="444">
        <f t="shared" ca="1" si="28"/>
        <v>2902574.062787361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2902574.062787361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12003.828163636592</v>
      </c>
      <c r="L374" s="444">
        <f t="shared" ca="1" si="28"/>
        <v>2892922.5874364185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2892922.5874364185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11963.613683007665</v>
      </c>
      <c r="L375" s="444">
        <f t="shared" ca="1" si="28"/>
        <v>2883230.8976048473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2883230.8976048473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11923.231642042785</v>
      </c>
      <c r="L376" s="444">
        <f t="shared" ca="1" si="28"/>
        <v>2873498.8257323112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2873498.8257323112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11882.681342573886</v>
      </c>
      <c r="L377" s="444">
        <f t="shared" ca="1" si="28"/>
        <v>2863726.2035603062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2863726.2035603062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11841.962083523864</v>
      </c>
      <c r="L378" s="444">
        <f t="shared" ca="1" si="28"/>
        <v>2853912.8621292515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2853912.8621292515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11801.07316089447</v>
      </c>
      <c r="L379" s="444">
        <f t="shared" ca="1" si="28"/>
        <v>2844058.6317755673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2844058.6317755673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11760.013867754118</v>
      </c>
      <c r="L380" s="444">
        <f t="shared" ca="1" si="28"/>
        <v>2834163.3421287425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2834163.3421287425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11718.783494225681</v>
      </c>
      <c r="L381" s="444">
        <f t="shared" ca="1" si="28"/>
        <v>2824226.8221083893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2824226.8221083893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11677.38132747421</v>
      </c>
      <c r="L382" s="444">
        <f t="shared" ca="1" si="28"/>
        <v>2814248.8999212845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2814248.8999212845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11635.806651694607</v>
      </c>
      <c r="L383" s="444">
        <f t="shared" ca="1" si="28"/>
        <v>2804229.4030584004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2804229.4030584004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11594.058748099256</v>
      </c>
      <c r="L384" s="444">
        <f t="shared" ca="1" si="28"/>
        <v>2794168.158291921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2794168.158291921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11552.136894905592</v>
      </c>
      <c r="L385" s="444">
        <f t="shared" ca="1" si="28"/>
        <v>2784064.9916722476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2784064.9916722476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11510.04036732362</v>
      </c>
      <c r="L386" s="444">
        <f t="shared" ca="1" si="28"/>
        <v>2773919.7285249922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2773919.7285249922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11467.768437543389</v>
      </c>
      <c r="L387" s="444">
        <f t="shared" ca="1" si="28"/>
        <v>2763732.1934479568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2763732.1934479568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11425.320374722409</v>
      </c>
      <c r="L388" s="444">
        <f t="shared" ca="1" si="28"/>
        <v>2753502.2103081006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2753502.2103081006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11382.695444973007</v>
      </c>
      <c r="L389" s="444">
        <f t="shared" ca="1" si="28"/>
        <v>2743229.6022384949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2743229.6022384949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11339.892911349651</v>
      </c>
      <c r="L390" s="444">
        <f t="shared" ca="1" si="28"/>
        <v>2732914.1916352655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2732914.1916352655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11296.912033836194</v>
      </c>
      <c r="L391" s="444">
        <f t="shared" ca="1" si="28"/>
        <v>2722555.800154523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2722555.800154523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11253.752069333101</v>
      </c>
      <c r="L392" s="444">
        <f t="shared" ca="1" si="28"/>
        <v>2712154.2487092772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2712154.2487092772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11210.412271644576</v>
      </c>
      <c r="L393" s="444">
        <f t="shared" ca="1" si="28"/>
        <v>2701709.3574663429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2701709.3574663429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11166.891891465682</v>
      </c>
      <c r="L394" s="444">
        <f t="shared" ca="1" si="28"/>
        <v>2691220.9458432295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2691220.9458432295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11123.190176369379</v>
      </c>
      <c r="L395" s="444">
        <f t="shared" ca="1" si="28"/>
        <v>2680688.8325050198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2680688.8325050198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11079.306370793503</v>
      </c>
      <c r="L396" s="444">
        <f t="shared" ca="1" si="28"/>
        <v>2670112.8353612344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2670112.8353612344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11035.239716027731</v>
      </c>
      <c r="L397" s="444">
        <f t="shared" ca="1" si="28"/>
        <v>2659492.7715626834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2659492.7715626834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10990.989450200435</v>
      </c>
      <c r="L398" s="444">
        <f t="shared" ca="1" si="28"/>
        <v>2648828.457498305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2648828.457498305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10946.554808265526</v>
      </c>
      <c r="L399" s="444">
        <f t="shared" ca="1" si="28"/>
        <v>2638119.7087919917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2638119.7087919917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10901.93502198922</v>
      </c>
      <c r="L400" s="444">
        <f t="shared" ca="1" si="28"/>
        <v>2627366.3402994019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2627366.3402994019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10857.129319936763</v>
      </c>
      <c r="L401" s="444">
        <f t="shared" ca="1" si="28"/>
        <v>2616568.16610476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2616568.16610476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10812.136927459089</v>
      </c>
      <c r="L402" s="444">
        <f t="shared" ca="1" si="28"/>
        <v>2605724.9995176401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2605724.9995176401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10766.957066679422</v>
      </c>
      <c r="L403" s="444">
        <f t="shared" ca="1" si="28"/>
        <v>2594836.6530697406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2594836.6530697406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10721.58895647984</v>
      </c>
      <c r="L404" s="444">
        <f t="shared" ca="1" si="28"/>
        <v>2583902.9385116417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2583902.9385116417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10676.031812487761</v>
      </c>
      <c r="L405" s="444">
        <f t="shared" ca="1" si="28"/>
        <v>2572923.6668095505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2572923.6668095505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10630.284847062381</v>
      </c>
      <c r="L406" s="444">
        <f t="shared" ca="1" si="28"/>
        <v>2561898.6481420342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2561898.6481420342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10584.347269281065</v>
      </c>
      <c r="L407" s="444">
        <f t="shared" ca="1" si="28"/>
        <v>2550827.6918967366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2550827.6918967366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10538.218284925657</v>
      </c>
      <c r="L408" s="444">
        <f t="shared" ca="1" si="28"/>
        <v>2539710.6066670832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2539710.6066670832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10491.897096468769</v>
      </c>
      <c r="L409" s="444">
        <f t="shared" ca="1" si="28"/>
        <v>2528547.200248973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2528547.200248973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10445.382903059975</v>
      </c>
      <c r="L410" s="444">
        <f t="shared" ca="1" si="28"/>
        <v>2517337.2796374541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2517337.2796374541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10398.67490051198</v>
      </c>
      <c r="L411" s="444">
        <f t="shared" ca="1" si="28"/>
        <v>2506080.6510233874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2506080.6510233874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10351.772281286703</v>
      </c>
      <c r="L412" s="444">
        <f t="shared" ca="1" si="28"/>
        <v>2494777.1197900954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2494777.1197900954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10304.674234481319</v>
      </c>
      <c r="L413" s="444">
        <f t="shared" ca="1" si="28"/>
        <v>2483426.4905099981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2483426.4905099981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10257.379945814246</v>
      </c>
      <c r="L414" s="444">
        <f t="shared" ca="1" si="28"/>
        <v>2472028.5669412334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2472028.5669412334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10209.88859761106</v>
      </c>
      <c r="L415" s="444">
        <f t="shared" ca="1" si="28"/>
        <v>2460583.1520242654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2460583.1520242654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10162.19936879036</v>
      </c>
      <c r="L416" s="444">
        <f t="shared" ca="1" si="28"/>
        <v>2449090.0478784768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2449090.0478784768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10114.311434849575</v>
      </c>
      <c r="L417" s="444">
        <f t="shared" ca="1" si="28"/>
        <v>2437549.0557987476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2437549.0557987476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10066.223967850703</v>
      </c>
      <c r="L418" s="444">
        <f t="shared" ca="1" si="28"/>
        <v>2425959.9762520194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2425959.9762520194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10017.936136406002</v>
      </c>
      <c r="L419" s="444">
        <f t="shared" ca="1" si="28"/>
        <v>2414322.6088738465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2414322.6088738465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9969.4471056636157</v>
      </c>
      <c r="L420" s="444">
        <f t="shared" ca="1" si="28"/>
        <v>2402636.7524649315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2402636.7524649315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9920.7560372931366</v>
      </c>
      <c r="L421" s="444">
        <f t="shared" ca="1" si="28"/>
        <v>2390902.2049876456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2390902.2049876456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9871.8620894711112</v>
      </c>
      <c r="L422" s="444">
        <f t="shared" ca="1" si="28"/>
        <v>2379118.7635625377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2379118.7635625377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9822.7644168664956</v>
      </c>
      <c r="L423" s="444">
        <f t="shared" ca="1" si="28"/>
        <v>2367286.2244648254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2367286.2244648254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9773.4621706260277</v>
      </c>
      <c r="L424" s="444">
        <f t="shared" ca="1" si="28"/>
        <v>2355404.3831208725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2355404.3831208725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9723.954498359557</v>
      </c>
      <c r="L425" s="444">
        <f t="shared" ca="1" si="28"/>
        <v>2343473.0341046532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2343473.0341046532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9674.2405441253104</v>
      </c>
      <c r="L426" s="444">
        <f t="shared" ca="1" si="28"/>
        <v>2331491.9711341998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2331491.9711341998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9624.3194484150863</v>
      </c>
      <c r="L427" s="444">
        <f t="shared" ca="1" si="28"/>
        <v>2319460.9870680361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2319460.9870680361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9574.1903481394056</v>
      </c>
      <c r="L428" s="444">
        <f t="shared" ca="1" si="28"/>
        <v>2307379.8739015968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2307379.8739015968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9523.8523766125745</v>
      </c>
      <c r="L429" s="444">
        <f t="shared" ca="1" si="28"/>
        <v>2295248.4227636303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2295248.4227636303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9473.3046635377141</v>
      </c>
      <c r="L430" s="444">
        <f t="shared" ca="1" si="28"/>
        <v>2283066.423912589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2283066.423912589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9422.5463349917081</v>
      </c>
      <c r="L431" s="444">
        <f t="shared" ca="1" si="28"/>
        <v>2270833.6667330018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2270833.6667330018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9371.5765134100948</v>
      </c>
      <c r="L432" s="444">
        <f t="shared" ca="1" si="28"/>
        <v>2258549.9397318331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2258549.9397318331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9320.3943175718923</v>
      </c>
      <c r="L433" s="444">
        <f t="shared" ca="1" si="28"/>
        <v>2246215.0305348262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2246215.0305348262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9268.9988625843635</v>
      </c>
      <c r="L434" s="444">
        <f t="shared" ca="1" si="28"/>
        <v>2233828.725882832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2233828.725882832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9217.3892598677212</v>
      </c>
      <c r="L435" s="444">
        <f t="shared" ca="1" si="28"/>
        <v>2221390.811628121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2221390.811628121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9165.5646171397584</v>
      </c>
      <c r="L436" s="444">
        <f t="shared" ca="1" si="28"/>
        <v>2208901.0727306819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2208901.0727306819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9113.5240384004283</v>
      </c>
      <c r="L437" s="444">
        <f t="shared" ca="1" si="28"/>
        <v>2196359.2932545035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2196359.2932545035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9061.2666239163518</v>
      </c>
      <c r="L438" s="444">
        <f t="shared" ca="1" si="28"/>
        <v>2183765.2563638412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2183765.2563638412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9008.7914702052603</v>
      </c>
      <c r="L439" s="444">
        <f t="shared" ca="1" si="28"/>
        <v>2171118.7443194678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2171118.7443194678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8956.0976700203701</v>
      </c>
      <c r="L440" s="444">
        <f t="shared" ca="1" si="28"/>
        <v>2158419.5384749095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2158419.5384749095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8903.1843123347116</v>
      </c>
      <c r="L441" s="444">
        <f t="shared" ca="1" si="28"/>
        <v>2145667.4192726654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2145667.4192726654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8850.0504823253614</v>
      </c>
      <c r="L442" s="444">
        <f t="shared" ca="1" si="28"/>
        <v>2132862.1662404118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2132862.1662404118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8796.6952613576377</v>
      </c>
      <c r="L443" s="444">
        <f t="shared" ca="1" si="28"/>
        <v>2120003.5579871908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2120003.5579871908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8743.1177269692162</v>
      </c>
      <c r="L444" s="444">
        <f t="shared" ca="1" si="28"/>
        <v>2107091.372199581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2107091.372199581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8689.3169528541748</v>
      </c>
      <c r="L445" s="444">
        <f t="shared" ca="1" si="28"/>
        <v>2094125.3856378563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2094125.3856378563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8635.2920088469909</v>
      </c>
      <c r="L446" s="444">
        <f t="shared" ca="1" si="28"/>
        <v>2081105.3741321245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2081105.3741321245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8581.0419609064393</v>
      </c>
      <c r="L447" s="444">
        <f t="shared" ca="1" si="28"/>
        <v>2068031.1125784521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2068031.1125784521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8526.5658710994721</v>
      </c>
      <c r="L448" s="444">
        <f t="shared" ca="1" si="28"/>
        <v>2054902.3749349727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2054902.3749349727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8471.862797584974</v>
      </c>
      <c r="L449" s="444">
        <f t="shared" ca="1" si="28"/>
        <v>2041718.934217979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2041718.934217979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8416.9317945974999</v>
      </c>
      <c r="L450" s="444">
        <f t="shared" ca="1" si="28"/>
        <v>2028480.5624979977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2028480.5624979977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8361.7719124309115</v>
      </c>
      <c r="L451" s="444">
        <f t="shared" ca="1" si="28"/>
        <v>2015187.0308958497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2015187.0308958497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8306.3821974219609</v>
      </c>
      <c r="L452" s="444">
        <f t="shared" ca="1" si="28"/>
        <v>2001838.1095786928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2001838.1095786928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8250.7616919338088</v>
      </c>
      <c r="L453" s="444">
        <f t="shared" ca="1" si="28"/>
        <v>1988433.5677560477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1988433.5677560477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8194.9094343394536</v>
      </c>
      <c r="L454" s="444">
        <f t="shared" ca="1" si="28"/>
        <v>1974973.1736758084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1974973.1736758084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8138.8244590051227</v>
      </c>
      <c r="L455" s="444">
        <f t="shared" ca="1" si="28"/>
        <v>1961456.6946202347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1961456.6946202347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8082.5057962735655</v>
      </c>
      <c r="L456" s="444">
        <f t="shared" ca="1" si="28"/>
        <v>1947883.8969019293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1947883.8969019293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8025.9524724472931</v>
      </c>
      <c r="L457" s="444">
        <f t="shared" ca="1" si="28"/>
        <v>1934254.5458597976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1934254.5458597976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7969.1635097717444</v>
      </c>
      <c r="L458" s="444">
        <f t="shared" ca="1" si="28"/>
        <v>1920568.4058549905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1920568.4058549905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7912.1379264183815</v>
      </c>
      <c r="L459" s="444">
        <f t="shared" ca="1" si="28"/>
        <v>1906825.24026683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1906825.24026683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7854.8747364677129</v>
      </c>
      <c r="L460" s="444">
        <f t="shared" ca="1" si="28"/>
        <v>1893024.8114887187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1893024.8114887187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7797.3729498922485</v>
      </c>
      <c r="L461" s="444">
        <f t="shared" ca="1" si="28"/>
        <v>1879166.8809240321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1879166.8809240321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7739.6315725393879</v>
      </c>
      <c r="L462" s="444">
        <f t="shared" ca="1" si="28"/>
        <v>1865251.2089819927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1865251.2089819927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7681.6496061142252</v>
      </c>
      <c r="L463" s="444">
        <f t="shared" ca="1" si="28"/>
        <v>1851277.5550735281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1851277.5550735281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7623.4260481622887</v>
      </c>
      <c r="L464" s="444">
        <f t="shared" ca="1" si="28"/>
        <v>1837245.6776071116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1837245.6776071116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7564.9598920522194</v>
      </c>
      <c r="L465" s="444">
        <f t="shared" ca="1" si="28"/>
        <v>1823155.333984585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1823155.333984585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7506.2501269583599</v>
      </c>
      <c r="L466" s="444">
        <f t="shared" ca="1" si="28"/>
        <v>1809006.2805969645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1809006.2805969645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7447.2957378432739</v>
      </c>
      <c r="L467" s="444">
        <f t="shared" ca="1" si="28"/>
        <v>1794798.2728202289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1794798.2728202289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7388.0957054402088</v>
      </c>
      <c r="L468" s="444">
        <f t="shared" ca="1" si="28"/>
        <v>1780531.0650110904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1780531.0650110904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7328.6490062354642</v>
      </c>
      <c r="L469" s="444">
        <f t="shared" ca="1" si="28"/>
        <v>1766204.4105027469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1766204.4105027469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7268.9546124507015</v>
      </c>
      <c r="L470" s="444">
        <f t="shared" ca="1" si="28"/>
        <v>1751818.0616006188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1751818.0616006188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7209.0114920251663</v>
      </c>
      <c r="L471" s="444">
        <f t="shared" ca="1" si="28"/>
        <v>1737371.769578065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1737371.769578065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7148.8186085978587</v>
      </c>
      <c r="L472" s="444">
        <f t="shared" ca="1" si="28"/>
        <v>1722865.284672084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1722865.284672084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7088.3749214896061</v>
      </c>
      <c r="L473" s="444">
        <f t="shared" ca="1" si="28"/>
        <v>1708298.3560789947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1708298.3560789947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7027.6793856850645</v>
      </c>
      <c r="L474" s="444">
        <f t="shared" ca="1" si="28"/>
        <v>1693670.731950101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1693670.731950101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6966.7309518146758</v>
      </c>
      <c r="L475" s="444">
        <f t="shared" ca="1" si="28"/>
        <v>1678982.1593873368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1678982.1593873368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6905.5285661364924</v>
      </c>
      <c r="L476" s="444">
        <f t="shared" ca="1" si="28"/>
        <v>1664232.3844388945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1664232.3844388945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6844.0711705179829</v>
      </c>
      <c r="L477" s="444">
        <f t="shared" ca="1" si="28"/>
        <v>1649421.1520948336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1649421.1520948336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6782.3577024177275</v>
      </c>
      <c r="L478" s="444">
        <f t="shared" ca="1" si="28"/>
        <v>1634548.2062826725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1634548.2062826725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6720.3870948670565</v>
      </c>
      <c r="L479" s="444">
        <f t="shared" ca="1" si="28"/>
        <v>1619613.2898629606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1619613.2898629606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6658.1582764515906</v>
      </c>
      <c r="L480" s="444">
        <f t="shared" ca="1" si="28"/>
        <v>1604616.1446248333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1604616.1446248333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6595.670171292727</v>
      </c>
      <c r="L481" s="444">
        <f t="shared" ca="1" si="28"/>
        <v>1589556.5112815471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1589556.5112815471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6532.9216990290342</v>
      </c>
      <c r="L482" s="444">
        <f t="shared" ca="1" si="28"/>
        <v>1574434.1294659972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1574434.1294659972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6469.9117747975761</v>
      </c>
      <c r="L483" s="444">
        <f t="shared" ca="1" si="28"/>
        <v>1559248.737726216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1559248.737726216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6406.6393092151548</v>
      </c>
      <c r="L484" s="444">
        <f t="shared" ca="1" si="28"/>
        <v>1544000.0735208523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1544000.0735208523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6343.1032083594728</v>
      </c>
      <c r="L485" s="444">
        <f t="shared" ca="1" si="28"/>
        <v>1528687.873214633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1528687.873214633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6279.3023737502253</v>
      </c>
      <c r="L486" s="444">
        <f t="shared" ca="1" si="28"/>
        <v>1513311.8720738043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1513311.8720738043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6215.2357023301056</v>
      </c>
      <c r="L487" s="444">
        <f t="shared" ca="1" si="28"/>
        <v>1497871.8042615554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1497871.8042615554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6150.9020864457361</v>
      </c>
      <c r="L488" s="444">
        <f t="shared" ca="1" si="28"/>
        <v>1482367.4028334224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1482367.4028334224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6086.300413828515</v>
      </c>
      <c r="L489" s="444">
        <f t="shared" ca="1" si="28"/>
        <v>1466798.3997326721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1466798.3997326721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6021.4295675753883</v>
      </c>
      <c r="L490" s="444">
        <f t="shared" ca="1" si="28"/>
        <v>1451164.5257856688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1451164.5257856688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5956.2884261295412</v>
      </c>
      <c r="L491" s="444">
        <f t="shared" ca="1" si="28"/>
        <v>1435465.5106972195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1435465.5106972195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5890.8758632610025</v>
      </c>
      <c r="L492" s="444">
        <f t="shared" ca="1" si="28"/>
        <v>1419701.0830459017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1419701.0830459017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5825.1907480471782</v>
      </c>
      <c r="L493" s="444">
        <f t="shared" ca="1" si="28"/>
        <v>1403870.97027937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1403870.97027937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5759.2319448532962</v>
      </c>
      <c r="L494" s="444">
        <f t="shared" ca="1" si="28"/>
        <v>1387974.8987096443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1387974.8987096443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5692.9983133127726</v>
      </c>
      <c r="L495" s="444">
        <f t="shared" ca="1" si="28"/>
        <v>1372012.5935083784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1372012.5935083784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5626.4887083074982</v>
      </c>
      <c r="L496" s="444">
        <f t="shared" ca="1" si="28"/>
        <v>1355983.778702107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1355983.778702107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5559.701979948034</v>
      </c>
      <c r="L497" s="444">
        <f t="shared" ca="1" si="28"/>
        <v>1339888.1771674762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1339888.1771674762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5492.6369735537392</v>
      </c>
      <c r="L498" s="444">
        <f t="shared" ca="1" si="28"/>
        <v>1323725.5106264511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1323725.5106264511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5425.2925296328012</v>
      </c>
      <c r="L499" s="444">
        <f t="shared" ca="1" si="28"/>
        <v>1307495.4996415051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1307495.4996415051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5357.667483862193</v>
      </c>
      <c r="L500" s="444">
        <f t="shared" ca="1" si="28"/>
        <v>1291197.8636107885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1291197.8636107885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5289.7606670675405</v>
      </c>
      <c r="L501" s="444">
        <f t="shared" ca="1" si="28"/>
        <v>1274832.3207632771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1274832.3207632771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5221.5709052029097</v>
      </c>
      <c r="L502" s="444">
        <f t="shared" ca="1" si="28"/>
        <v>1258398.5881539013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1258398.5881539013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5153.0970193305102</v>
      </c>
      <c r="L503" s="444">
        <f t="shared" ca="1" si="28"/>
        <v>1241896.381658653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1241896.381658653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5084.3378256003089</v>
      </c>
      <c r="L504" s="444">
        <f t="shared" ca="1" si="28"/>
        <v>1225325.4159696745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1225325.4159696745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5015.2921352295652</v>
      </c>
      <c r="L505" s="444">
        <f t="shared" ca="1" si="28"/>
        <v>1208685.4045903252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1208685.4045903252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4945.9587544822762</v>
      </c>
      <c r="L506" s="444">
        <f t="shared" ca="1" si="28"/>
        <v>1191976.0598302286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1191976.0598302286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4876.3364846485401</v>
      </c>
      <c r="L507" s="444">
        <f t="shared" ca="1" si="28"/>
        <v>1175197.0928002982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1175197.0928002982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4806.4241220238309</v>
      </c>
      <c r="L508" s="444">
        <f t="shared" ca="1" si="28"/>
        <v>1158348.2134077433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1158348.2134077433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4736.2204578881847</v>
      </c>
      <c r="L509" s="444">
        <f t="shared" ca="1" si="28"/>
        <v>1141429.1303510526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1141429.1303510526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4665.724278485307</v>
      </c>
      <c r="L510" s="444">
        <f t="shared" ca="1" si="28"/>
        <v>1124439.5511149592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1124439.5511149592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4594.9343650015844</v>
      </c>
      <c r="L511" s="444">
        <f t="shared" ca="1" si="28"/>
        <v>1107379.1819653818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1107379.1819653818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4523.8494935450126</v>
      </c>
      <c r="L512" s="444">
        <f t="shared" ca="1" si="28"/>
        <v>1090247.727944348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1090247.727944348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4452.4684351240385</v>
      </c>
      <c r="L513" s="444">
        <f t="shared" ca="1" si="28"/>
        <v>1073044.8928648932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1073044.8928648932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4380.7899556263101</v>
      </c>
      <c r="L514" s="444">
        <f t="shared" ca="1" si="28"/>
        <v>1055770.3793059406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1055770.3793059406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4308.8128157973406</v>
      </c>
      <c r="L515" s="444">
        <f t="shared" ca="1" si="28"/>
        <v>1038423.888607159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1038423.888607159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4236.5357712190844</v>
      </c>
      <c r="L516" s="444">
        <f t="shared" ca="1" si="28"/>
        <v>1021005.1208637992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1021005.1208637992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4163.9575722884174</v>
      </c>
      <c r="L517" s="444">
        <f t="shared" ca="1" si="28"/>
        <v>1003513.7749215089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1003513.7749215089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4091.0769641955421</v>
      </c>
      <c r="L518" s="444">
        <f t="shared" ref="L518:L772" ca="1" si="54">I518-J518+K518</f>
        <v>985949.54837112571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985949.54837112571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4017.892686902278</v>
      </c>
      <c r="L519" s="444">
        <f t="shared" ca="1" si="54"/>
        <v>968312.13754344918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968312.13754344918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3944.403475120293</v>
      </c>
      <c r="L520" s="444">
        <f t="shared" ca="1" si="54"/>
        <v>950601.23750399065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950601.23750399065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3870.6080582892164</v>
      </c>
      <c r="L521" s="444">
        <f t="shared" ca="1" si="54"/>
        <v>932816.54204770108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932816.54204770108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3796.505160554676</v>
      </c>
      <c r="L522" s="444">
        <f t="shared" ca="1" si="54"/>
        <v>914957.74369367689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914957.74369367689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3722.0935007462426</v>
      </c>
      <c r="L523" s="444">
        <f t="shared" ca="1" si="54"/>
        <v>897024.53367984446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897024.53367984446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3647.371792355274</v>
      </c>
      <c r="L524" s="444">
        <f t="shared" ca="1" si="54"/>
        <v>879016.60195762105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879016.60195762105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3572.3387435126765</v>
      </c>
      <c r="L525" s="444">
        <f t="shared" ca="1" si="54"/>
        <v>860933.63718655484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860933.63718655484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3496.9930569665671</v>
      </c>
      <c r="L526" s="444">
        <f t="shared" ca="1" si="54"/>
        <v>842775.32672894269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842775.32672894269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3421.3334300598499</v>
      </c>
      <c r="L527" s="444">
        <f t="shared" ca="1" si="54"/>
        <v>824541.35664442379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824541.35664442379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3345.3585547076877</v>
      </c>
      <c r="L528" s="444">
        <f t="shared" ca="1" si="54"/>
        <v>806231.41168455279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806231.41168455279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3269.067117374892</v>
      </c>
      <c r="L529" s="444">
        <f t="shared" ca="1" si="54"/>
        <v>787845.17528734892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787845.17528734892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3192.4577990532084</v>
      </c>
      <c r="L530" s="444">
        <f t="shared" ca="1" si="54"/>
        <v>769382.32957182324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769382.32957182324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3115.5292752385189</v>
      </c>
      <c r="L531" s="444">
        <f t="shared" ca="1" si="54"/>
        <v>750842.55533248303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750842.55533248303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3038.2802159079342</v>
      </c>
      <c r="L532" s="444">
        <f t="shared" ca="1" si="54"/>
        <v>732225.53203381214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732225.53203381214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2960.7092854968059</v>
      </c>
      <c r="L533" s="444">
        <f t="shared" ca="1" si="54"/>
        <v>713530.93780473026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713530.93780473026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2882.8151428756314</v>
      </c>
      <c r="L534" s="444">
        <f t="shared" ca="1" si="54"/>
        <v>694758.44943302718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694758.44943302718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2804.5964413268684</v>
      </c>
      <c r="L535" s="444">
        <f t="shared" ca="1" si="54"/>
        <v>675907.74235977535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675907.74235977535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2726.0518285216522</v>
      </c>
      <c r="L536" s="444">
        <f t="shared" ca="1" si="54"/>
        <v>656978.49067371816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656978.49067371816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2647.1799464964142</v>
      </c>
      <c r="L537" s="444">
        <f t="shared" ca="1" si="54"/>
        <v>637970.36710563581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637970.36710563581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2567.9794316294042</v>
      </c>
      <c r="L538" s="444">
        <f t="shared" ca="1" si="54"/>
        <v>618883.04302268638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618883.04302268638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2488.4489146171145</v>
      </c>
      <c r="L539" s="444">
        <f t="shared" ca="1" si="54"/>
        <v>599716.1884227246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599716.1884227246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2408.5870204506073</v>
      </c>
      <c r="L540" s="444">
        <f t="shared" ca="1" si="54"/>
        <v>580469.47192859638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580469.47192859638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2328.3923683917401</v>
      </c>
      <c r="L541" s="444">
        <f t="shared" ca="1" si="54"/>
        <v>561142.56078240939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561142.56078240939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2247.8635719492945</v>
      </c>
      <c r="L542" s="444">
        <f t="shared" ca="1" si="54"/>
        <v>541735.12083977996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541735.12083977996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2166.9992388550049</v>
      </c>
      <c r="L543" s="444">
        <f t="shared" ca="1" si="54"/>
        <v>522246.81656405621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522246.81656405621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2085.7979710394893</v>
      </c>
      <c r="L544" s="444">
        <f t="shared" ca="1" si="54"/>
        <v>502677.31102051691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502677.31102051691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2004.2583646080752</v>
      </c>
      <c r="L545" s="444">
        <f t="shared" ca="1" si="54"/>
        <v>483026.26587054622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483026.26587054622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1922.3790098165309</v>
      </c>
      <c r="L546" s="444">
        <f t="shared" ca="1" si="54"/>
        <v>463293.34136578394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463293.34136578394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1840.1584910466881</v>
      </c>
      <c r="L547" s="444">
        <f t="shared" ca="1" si="54"/>
        <v>443478.19634225185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443478.19634225185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1757.595386781971</v>
      </c>
      <c r="L548" s="444">
        <f t="shared" ca="1" si="54"/>
        <v>423580.48821445502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423580.48821445502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1674.6882695828176</v>
      </c>
      <c r="L549" s="444">
        <f t="shared" ca="1" si="54"/>
        <v>403599.87296945904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403599.87296945904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1591.4357060620011</v>
      </c>
      <c r="L550" s="444">
        <f t="shared" ca="1" si="54"/>
        <v>383536.00516094227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383536.00516094227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1507.8362568598477</v>
      </c>
      <c r="L551" s="444">
        <f t="shared" ca="1" si="54"/>
        <v>363388.5379032233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363388.5379032233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1423.8884766193521</v>
      </c>
      <c r="L552" s="444">
        <f t="shared" ca="1" si="54"/>
        <v>343157.1228652639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343157.1228652639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1339.5909139611879</v>
      </c>
      <c r="L553" s="444">
        <f t="shared" ca="1" si="54"/>
        <v>322841.41026464629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322841.41026464629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1254.9421114586146</v>
      </c>
      <c r="L554" s="444">
        <f t="shared" ca="1" si="54"/>
        <v>302441.04886152613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302441.04886152613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1169.9406056122805</v>
      </c>
      <c r="L555" s="444">
        <f t="shared" ca="1" si="54"/>
        <v>281955.68595255964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281955.68595255964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1084.5849268249201</v>
      </c>
      <c r="L556" s="444">
        <f t="shared" ca="1" si="54"/>
        <v>261384.96736480578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261384.96736480578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998.87359937594579</v>
      </c>
      <c r="L557" s="444">
        <f t="shared" ca="1" si="54"/>
        <v>240728.53744960294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240728.53744960294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912.8051413959339</v>
      </c>
      <c r="L558" s="444">
        <f t="shared" ca="1" si="54"/>
        <v>219986.0390764201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219986.0390764201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826.37806484100543</v>
      </c>
      <c r="L559" s="444">
        <f t="shared" ca="1" si="54"/>
        <v>199157.11362668232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199157.11362668232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739.59087546709804</v>
      </c>
      <c r="L560" s="444">
        <f t="shared" ca="1" si="54"/>
        <v>178241.40098757064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178241.40098757064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652.44207280413275</v>
      </c>
      <c r="L561" s="444">
        <f t="shared" ca="1" si="54"/>
        <v>157238.539545796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157238.539545796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564.93015013007175</v>
      </c>
      <c r="L562" s="444">
        <f t="shared" ca="1" si="54"/>
        <v>136148.16618134727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136148.16618134727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477.05359444486868</v>
      </c>
      <c r="L563" s="444">
        <f t="shared" ca="1" si="54"/>
        <v>114969.91626121335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114969.91626121335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388.81088644431065</v>
      </c>
      <c r="L564" s="444">
        <f t="shared" ca="1" si="54"/>
        <v>93703.42363307887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93703.42363307887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300.20050049375033</v>
      </c>
      <c r="L565" s="444">
        <f t="shared" ca="1" si="54"/>
        <v>72348.320618993836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72348.320618993836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211.22090460172936</v>
      </c>
      <c r="L566" s="444">
        <f t="shared" ca="1" si="54"/>
        <v>50904.238009016779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50904.238009016779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121.87056039349163</v>
      </c>
      <c r="L567" s="444">
        <f t="shared" ca="1" si="54"/>
        <v>29370.805054831482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29370.805054831482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32.147923084386235</v>
      </c>
      <c r="L568" s="444">
        <f t="shared" ca="1" si="54"/>
        <v>7747.6494633370812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7747.6494633370812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-57.948558546840438</v>
      </c>
      <c r="L569" s="444">
        <f t="shared" ca="1" si="54"/>
        <v>-13965.602609788546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-13965.602609788546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-148.4204421848639</v>
      </c>
      <c r="L570" s="444">
        <f t="shared" ca="1" si="54"/>
        <v>-35769.326566552198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-35769.326566552198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-239.26929200471244</v>
      </c>
      <c r="L571" s="444">
        <f t="shared" ca="1" si="54"/>
        <v>-57663.899373135697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-57663.899373135697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-330.4966786988104</v>
      </c>
      <c r="L572" s="444">
        <f t="shared" ca="1" si="54"/>
        <v>-79649.699566413299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-79649.699566413299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-422.1041795041337</v>
      </c>
      <c r="L573" s="444">
        <f t="shared" ca="1" si="54"/>
        <v>-101727.10726049622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-101727.10726049622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-514.09337822947919</v>
      </c>
      <c r="L574" s="444">
        <f t="shared" ca="1" si="54"/>
        <v>-123896.50415330449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-123896.50415330449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-606.46586528284706</v>
      </c>
      <c r="L575" s="444">
        <f t="shared" ca="1" si="54"/>
        <v>-146158.27353316612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-146158.27353316612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-699.22323769893717</v>
      </c>
      <c r="L576" s="444">
        <f t="shared" ca="1" si="54"/>
        <v>-168512.80028544384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-168512.80028544384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-792.36709916676091</v>
      </c>
      <c r="L577" s="444">
        <f t="shared" ca="1" si="54"/>
        <v>-190960.47089918939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-190960.47089918939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-885.89906005736736</v>
      </c>
      <c r="L578" s="444">
        <f t="shared" ca="1" si="54"/>
        <v>-213501.67347382553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-213501.67347382553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-979.82073745168464</v>
      </c>
      <c r="L579" s="444">
        <f t="shared" ca="1" si="54"/>
        <v>-236136.79772585601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-236136.79772585601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-1074.1337551684785</v>
      </c>
      <c r="L580" s="444">
        <f t="shared" ca="1" si="54"/>
        <v>-258866.23499560327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-258866.23499560327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-1168.8397437924252</v>
      </c>
      <c r="L581" s="444">
        <f t="shared" ca="1" si="54"/>
        <v>-281690.37825397449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-281690.37825397449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-1263.9403407023053</v>
      </c>
      <c r="L582" s="444">
        <f t="shared" ca="1" si="54"/>
        <v>-304609.62210925558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-304609.62210925558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-1359.4371900993099</v>
      </c>
      <c r="L583" s="444">
        <f t="shared" ca="1" si="54"/>
        <v>-327624.36281393369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-327624.36281393369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-1455.3319430354686</v>
      </c>
      <c r="L584" s="444">
        <f t="shared" ca="1" si="54"/>
        <v>-350734.99827154796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-350734.99827154796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-1551.6262574421949</v>
      </c>
      <c r="L585" s="444">
        <f t="shared" ca="1" si="54"/>
        <v>-373941.92804356891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-373941.92804356891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-1648.3217981589487</v>
      </c>
      <c r="L586" s="444">
        <f t="shared" ca="1" si="54"/>
        <v>-397245.55335630663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-397245.55335630663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-1745.4202369620225</v>
      </c>
      <c r="L587" s="444">
        <f t="shared" ca="1" si="54"/>
        <v>-420646.27710784745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-420646.27710784745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-1842.9232525934428</v>
      </c>
      <c r="L588" s="444">
        <f t="shared" ca="1" si="54"/>
        <v>-444144.50387501967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-444144.50387501967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-1940.8325307899936</v>
      </c>
      <c r="L589" s="444">
        <f t="shared" ca="1" si="54"/>
        <v>-467740.63992038846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-467740.63992038846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-2039.1497643123632</v>
      </c>
      <c r="L590" s="444">
        <f t="shared" ca="1" si="54"/>
        <v>-491435.09319927962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-491435.09319927962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-2137.8766529744103</v>
      </c>
      <c r="L591" s="444">
        <f t="shared" ca="1" si="54"/>
        <v>-515228.27336683281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-515228.27336683281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-2237.0149036725484</v>
      </c>
      <c r="L592" s="444">
        <f t="shared" ca="1" si="54"/>
        <v>-539120.59178508411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-539120.59178508411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-2336.566230415262</v>
      </c>
      <c r="L593" s="444">
        <f t="shared" ca="1" si="54"/>
        <v>-563112.46153007809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-563112.46153007809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-2436.5323543527365</v>
      </c>
      <c r="L594" s="444">
        <f t="shared" ca="1" si="54"/>
        <v>-587204.29739900958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-587204.29739900958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-2536.9150038066182</v>
      </c>
      <c r="L595" s="444">
        <f t="shared" ca="1" si="54"/>
        <v>-611396.51591739501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-611396.51591739501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-2637.7159142998912</v>
      </c>
      <c r="L596" s="444">
        <f t="shared" ca="1" si="54"/>
        <v>-635689.5353462738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-635689.5353462738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-2738.9368285868859</v>
      </c>
      <c r="L597" s="444">
        <f t="shared" ca="1" si="54"/>
        <v>-660083.7756894395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-660083.7756894395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-2840.5794966834092</v>
      </c>
      <c r="L598" s="444">
        <f t="shared" ca="1" si="54"/>
        <v>-684579.65870070166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-684579.65870070166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-2942.6456758970016</v>
      </c>
      <c r="L599" s="444">
        <f t="shared" ca="1" si="54"/>
        <v>-709177.60789117741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-709177.60789117741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-3045.1371308573171</v>
      </c>
      <c r="L600" s="444">
        <f t="shared" ca="1" si="54"/>
        <v>-733878.04853661347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-733878.04853661347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-3148.055633546634</v>
      </c>
      <c r="L601" s="444">
        <f t="shared" ca="1" si="54"/>
        <v>-758681.40768473886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-758681.40768473886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-3251.4029633304899</v>
      </c>
      <c r="L602" s="444">
        <f t="shared" ca="1" si="54"/>
        <v>-783588.1141626481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-783588.1141626481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-3355.1809069884457</v>
      </c>
      <c r="L603" s="444">
        <f t="shared" ca="1" si="54"/>
        <v>-808598.59858421539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-808598.59858421539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-3459.3912587449759</v>
      </c>
      <c r="L604" s="444">
        <f t="shared" ca="1" si="54"/>
        <v>-833713.29335753922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-833713.29335753922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-3564.0358203004921</v>
      </c>
      <c r="L605" s="444">
        <f t="shared" ca="1" si="54"/>
        <v>-858932.63269241853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-858932.63269241853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-3669.1164008624892</v>
      </c>
      <c r="L606" s="444">
        <f t="shared" ca="1" si="54"/>
        <v>-884257.05260785983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-884257.05260785983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-3774.6348171768273</v>
      </c>
      <c r="L607" s="444">
        <f t="shared" ca="1" si="54"/>
        <v>-909686.99093961541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-909686.99093961541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-3880.5928935591423</v>
      </c>
      <c r="L608" s="444">
        <f t="shared" ca="1" si="54"/>
        <v>-935222.88734775328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-935222.88734775328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-3986.9924619263829</v>
      </c>
      <c r="L609" s="444">
        <f t="shared" ca="1" si="54"/>
        <v>-960865.18332425843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-960865.18332425843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-4093.8353618284882</v>
      </c>
      <c r="L610" s="444">
        <f t="shared" ca="1" si="54"/>
        <v>-986614.3222006656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-986614.3222006656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-4201.1234404801853</v>
      </c>
      <c r="L611" s="444">
        <f t="shared" ca="1" si="54"/>
        <v>-1012470.7491557245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-1012470.7491557245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-4308.8585527929299</v>
      </c>
      <c r="L612" s="444">
        <f t="shared" ca="1" si="54"/>
        <v>-1038434.9112230962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-1038434.9112230962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-4417.0425614069791</v>
      </c>
      <c r="L613" s="444">
        <f t="shared" ca="1" si="54"/>
        <v>-1064507.2572990819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-1064507.2572990819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-4525.6773367235864</v>
      </c>
      <c r="L614" s="444">
        <f t="shared" ca="1" si="54"/>
        <v>-1090688.2381503843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-1090688.2381503843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-4634.7647569373466</v>
      </c>
      <c r="L615" s="444">
        <f t="shared" ca="1" si="54"/>
        <v>-1116978.3064219004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-1116978.3064219004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-4744.3067080686633</v>
      </c>
      <c r="L616" s="444">
        <f t="shared" ca="1" si="54"/>
        <v>-1143377.9166445478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-1143377.9166445478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-4854.3050839963607</v>
      </c>
      <c r="L617" s="444">
        <f t="shared" ca="1" si="54"/>
        <v>-1169887.5252431231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-1169887.5252431231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-4964.7617864904241</v>
      </c>
      <c r="L618" s="444">
        <f t="shared" ca="1" si="54"/>
        <v>-1196507.5905441924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-1196507.5905441924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-5075.6787252448803</v>
      </c>
      <c r="L619" s="444">
        <f t="shared" ca="1" si="54"/>
        <v>-1223238.5727840161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-1223238.5727840161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-5187.0578179108124</v>
      </c>
      <c r="L620" s="444">
        <f t="shared" ca="1" si="54"/>
        <v>-1250080.9341165058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-1250080.9341165058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-5298.9009901295194</v>
      </c>
      <c r="L621" s="444">
        <f t="shared" ca="1" si="54"/>
        <v>-1277035.1386212141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-1277035.1386212141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-5411.2101755658041</v>
      </c>
      <c r="L622" s="444">
        <f t="shared" ca="1" si="54"/>
        <v>-1304101.6523113588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-1304101.6523113588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-5523.9873159414074</v>
      </c>
      <c r="L623" s="444">
        <f t="shared" ca="1" si="54"/>
        <v>-1331280.943141879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-1331280.943141879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-5637.2343610685748</v>
      </c>
      <c r="L624" s="444">
        <f t="shared" ca="1" si="54"/>
        <v>-1358573.4810175265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-1358573.4810175265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-5750.9532688837717</v>
      </c>
      <c r="L625" s="444">
        <f t="shared" ca="1" si="54"/>
        <v>-1385979.7378009891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-1385979.7378009891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-5865.1460054815325</v>
      </c>
      <c r="L626" s="444">
        <f t="shared" ca="1" si="54"/>
        <v>-1413500.1873210494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-1413500.1873210494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-5979.8145451484506</v>
      </c>
      <c r="L627" s="444">
        <f t="shared" ca="1" si="54"/>
        <v>-1441135.3053807768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-1441135.3053807768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-6094.9608703973154</v>
      </c>
      <c r="L628" s="444">
        <f t="shared" ca="1" si="54"/>
        <v>-1468885.5697657529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-1468885.5697657529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-6210.5869720013825</v>
      </c>
      <c r="L629" s="444">
        <f t="shared" ca="1" si="54"/>
        <v>-1496751.4602523332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-1496751.4602523332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-6326.6948490288005</v>
      </c>
      <c r="L630" s="444">
        <f t="shared" ca="1" si="54"/>
        <v>-1524733.4586159408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-1524733.4586159408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-6443.286508877165</v>
      </c>
      <c r="L631" s="444">
        <f t="shared" ca="1" si="54"/>
        <v>-1552832.0486393967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-1552832.0486393967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-6560.3639673082316</v>
      </c>
      <c r="L632" s="444">
        <f t="shared" ca="1" si="54"/>
        <v>-1581047.7161212838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-1581047.7161212838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-6677.9292484827611</v>
      </c>
      <c r="L633" s="444">
        <f t="shared" ca="1" si="54"/>
        <v>-1609380.9488843454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-1609380.9488843454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-6795.9843849955178</v>
      </c>
      <c r="L634" s="444">
        <f t="shared" ca="1" si="54"/>
        <v>-1637832.2367839196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-1637832.2367839196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-6914.5314179104098</v>
      </c>
      <c r="L635" s="444">
        <f t="shared" ca="1" si="54"/>
        <v>-1666402.0717164089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-1666402.0717164089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-7033.572396795782</v>
      </c>
      <c r="L636" s="444">
        <f t="shared" ca="1" si="54"/>
        <v>-1695090.9476277835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-1695090.9476277835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-7153.1093797598433</v>
      </c>
      <c r="L637" s="444">
        <f t="shared" ca="1" si="54"/>
        <v>-1723899.3605221221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-1723899.3605221221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-7273.1444334862535</v>
      </c>
      <c r="L638" s="444">
        <f t="shared" ca="1" si="54"/>
        <v>-1752827.8084701872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-1752827.8084701872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-7393.6796332698586</v>
      </c>
      <c r="L639" s="444">
        <f t="shared" ca="1" si="54"/>
        <v>-1781876.7916180359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-1781876.7916180359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-7514.7170630525616</v>
      </c>
      <c r="L640" s="444">
        <f t="shared" ca="1" si="54"/>
        <v>-1811046.8121956673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-1811046.8121956673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-7636.2588154593595</v>
      </c>
      <c r="L641" s="444">
        <f t="shared" ca="1" si="54"/>
        <v>-1840338.3745257056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-1840338.3745257056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-7758.3069918345182</v>
      </c>
      <c r="L642" s="444">
        <f t="shared" ca="1" si="54"/>
        <v>-1869751.9850321189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-1869751.9850321189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-7880.8637022779058</v>
      </c>
      <c r="L643" s="444">
        <f t="shared" ca="1" si="54"/>
        <v>-1899288.1522489756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-1899288.1522489756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-8003.931065681476</v>
      </c>
      <c r="L644" s="444">
        <f t="shared" ca="1" si="54"/>
        <v>-1928947.3868292358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-1928947.3868292358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-8127.5112097658939</v>
      </c>
      <c r="L645" s="444">
        <f t="shared" ca="1" si="54"/>
        <v>-1958730.2015535806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-1958730.2015535806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-8251.6062711173308</v>
      </c>
      <c r="L646" s="444">
        <f t="shared" ca="1" si="54"/>
        <v>-1988637.1113392767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-1988637.1113392767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-8376.2183952243995</v>
      </c>
      <c r="L647" s="444">
        <f t="shared" ca="1" si="54"/>
        <v>-2018668.6332490798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-2018668.6332490798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-8501.3497365152434</v>
      </c>
      <c r="L648" s="444">
        <f t="shared" ca="1" si="54"/>
        <v>-2048825.2865001739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-2048825.2865001739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-8627.0024583948034</v>
      </c>
      <c r="L649" s="444">
        <f t="shared" ca="1" si="54"/>
        <v>-2079107.5924731474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-2079107.5924731474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-8753.1787332821932</v>
      </c>
      <c r="L650" s="444">
        <f t="shared" ca="1" si="54"/>
        <v>-2109516.0747210085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-2109516.0747210085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-8879.8807426482799</v>
      </c>
      <c r="L651" s="444">
        <f t="shared" ca="1" si="54"/>
        <v>-2140051.2589782355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-2140051.2589782355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-9007.1106770533934</v>
      </c>
      <c r="L652" s="444">
        <f t="shared" ca="1" si="54"/>
        <v>-2170713.6731698676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-2170713.6731698676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-9134.8707361851939</v>
      </c>
      <c r="L653" s="444">
        <f t="shared" ca="1" si="54"/>
        <v>-2201503.8474206314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-2201503.8474206314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-9263.1631288967092</v>
      </c>
      <c r="L654" s="444">
        <f t="shared" ca="1" si="54"/>
        <v>-2232422.3140641069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-2232422.3140641069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-9391.990073244524</v>
      </c>
      <c r="L655" s="444">
        <f t="shared" ca="1" si="54"/>
        <v>-2263469.6076519303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-2263469.6076519303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-9521.3537965271207</v>
      </c>
      <c r="L656" s="444">
        <f t="shared" ca="1" si="54"/>
        <v>-2294646.2649630364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-2294646.2649630364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-9651.2565353233967</v>
      </c>
      <c r="L657" s="444">
        <f t="shared" ca="1" si="54"/>
        <v>-2325952.8250129386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-2325952.8250129386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-9781.7005355313231</v>
      </c>
      <c r="L658" s="444">
        <f t="shared" ca="1" si="54"/>
        <v>-2357389.8290630486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-2357389.8290630486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-9912.6880524067801</v>
      </c>
      <c r="L659" s="444">
        <f t="shared" ca="1" si="54"/>
        <v>-2388957.8206300344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-2388957.8206300344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-10044.221350602555</v>
      </c>
      <c r="L660" s="444">
        <f t="shared" ca="1" si="54"/>
        <v>-2420657.3454952156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-2420657.3454952156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-10176.302704207477</v>
      </c>
      <c r="L661" s="444">
        <f t="shared" ca="1" si="54"/>
        <v>-2452488.9517140021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-2452488.9517140021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-10308.934396785753</v>
      </c>
      <c r="L662" s="444">
        <f t="shared" ca="1" si="54"/>
        <v>-2484453.1896253666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-2484453.1896253666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-10442.118721416438</v>
      </c>
      <c r="L663" s="444">
        <f t="shared" ca="1" si="54"/>
        <v>-2516550.6118613617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-2516550.6118613617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-10575.857980733086</v>
      </c>
      <c r="L664" s="444">
        <f t="shared" ca="1" si="54"/>
        <v>-2548781.7733566738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-2548781.7733566738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-10710.154486963553</v>
      </c>
      <c r="L665" s="444">
        <f t="shared" ca="1" si="54"/>
        <v>-2581147.2313582161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-2581147.2313582161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-10845.010561969979</v>
      </c>
      <c r="L666" s="444">
        <f t="shared" ca="1" si="54"/>
        <v>-2613647.5454347651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-2613647.5454347651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-10980.428537288934</v>
      </c>
      <c r="L667" s="444">
        <f t="shared" ca="1" si="54"/>
        <v>-2646283.277486633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-2646283.277486633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-11116.410754171717</v>
      </c>
      <c r="L668" s="444">
        <f t="shared" ca="1" si="54"/>
        <v>-2679054.9917553836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-2679054.9917553836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-11252.959563624843</v>
      </c>
      <c r="L669" s="444">
        <f t="shared" ca="1" si="54"/>
        <v>-2711963.2548335874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-2711963.2548335874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-11390.077326450693</v>
      </c>
      <c r="L670" s="444">
        <f t="shared" ca="1" si="54"/>
        <v>-2745008.6356746168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-2745008.6356746168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-11527.766413288315</v>
      </c>
      <c r="L671" s="444">
        <f t="shared" ca="1" si="54"/>
        <v>-2778191.7056024838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-2778191.7056024838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-11666.029204654427</v>
      </c>
      <c r="L672" s="444">
        <f t="shared" ca="1" si="54"/>
        <v>-2811513.0383217172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-2811513.0383217172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-11804.868090984566</v>
      </c>
      <c r="L673" s="444">
        <f t="shared" ca="1" si="54"/>
        <v>-2844973.2099272804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-2844973.2099272804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-11944.285472674414</v>
      </c>
      <c r="L674" s="444">
        <f t="shared" ca="1" si="54"/>
        <v>-2878572.7989145336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-2878572.7989145336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-12084.283760121301</v>
      </c>
      <c r="L675" s="444">
        <f t="shared" ca="1" si="54"/>
        <v>-2912312.3861892335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-2912312.3861892335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-12224.865373765884</v>
      </c>
      <c r="L676" s="444">
        <f t="shared" ca="1" si="54"/>
        <v>-2946192.5550775784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-2946192.5550775784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-12366.032744133989</v>
      </c>
      <c r="L677" s="444">
        <f t="shared" ca="1" si="54"/>
        <v>-2980213.8913362911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-2980213.8913362911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-12507.788311878625</v>
      </c>
      <c r="L678" s="444">
        <f t="shared" ca="1" si="54"/>
        <v>-3014376.9831627486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-3014376.9831627486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-12650.134527822198</v>
      </c>
      <c r="L679" s="444">
        <f t="shared" ca="1" si="54"/>
        <v>-3048682.4212051495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-3048682.4212051495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-12793.073852998868</v>
      </c>
      <c r="L680" s="444">
        <f t="shared" ca="1" si="54"/>
        <v>-3083130.798572727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-3083130.798572727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-12936.608758697108</v>
      </c>
      <c r="L681" s="444">
        <f t="shared" ca="1" si="54"/>
        <v>-3117722.7108460031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-3117722.7108460031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-13080.741726502425</v>
      </c>
      <c r="L682" s="444">
        <f t="shared" ca="1" si="54"/>
        <v>-3152458.7560870843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-3152458.7560870843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-13225.475248340263</v>
      </c>
      <c r="L683" s="444">
        <f t="shared" ca="1" si="54"/>
        <v>-3187339.5348500032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-3187339.5348500032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-13370.811826519091</v>
      </c>
      <c r="L684" s="444">
        <f t="shared" ca="1" si="54"/>
        <v>-3222365.6501911012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-3222365.6501911012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-13516.753973773666</v>
      </c>
      <c r="L685" s="444">
        <f t="shared" ca="1" si="54"/>
        <v>-3257537.7076794538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-3257537.7076794538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-13663.304213308469</v>
      </c>
      <c r="L686" s="444">
        <f t="shared" ca="1" si="54"/>
        <v>-3292856.3154073409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-3292856.3154073409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-13810.465078841333</v>
      </c>
      <c r="L687" s="444">
        <f t="shared" ca="1" si="54"/>
        <v>-3328322.0840007612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-3328322.0840007612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-13958.239114647249</v>
      </c>
      <c r="L688" s="444">
        <f t="shared" ca="1" si="54"/>
        <v>-3363935.6266299873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-3363935.6266299873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-14106.628875602359</v>
      </c>
      <c r="L689" s="444">
        <f t="shared" ca="1" si="54"/>
        <v>-3399697.5590201686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-3399697.5590201686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-14255.636927228115</v>
      </c>
      <c r="L690" s="444">
        <f t="shared" ca="1" si="54"/>
        <v>-3435608.4994619754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-3435608.4994619754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-14405.265845735643</v>
      </c>
      <c r="L691" s="444">
        <f t="shared" ca="1" si="54"/>
        <v>-3471669.0688222898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-3471669.0688222898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-14555.518218070285</v>
      </c>
      <c r="L692" s="444">
        <f t="shared" ca="1" si="54"/>
        <v>-3507879.8905549389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-3507879.8905549389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-14706.396641956324</v>
      </c>
      <c r="L693" s="444">
        <f t="shared" ca="1" si="54"/>
        <v>-3544241.590711474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-3544241.590711474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-14857.903725941886</v>
      </c>
      <c r="L694" s="444">
        <f t="shared" ca="1" si="54"/>
        <v>-3580754.7979519945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-3580754.7979519945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-15010.042089444056</v>
      </c>
      <c r="L695" s="444">
        <f t="shared" ca="1" si="54"/>
        <v>-3617420.1435560174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-3617420.1435560174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-15162.814362794152</v>
      </c>
      <c r="L696" s="444">
        <f t="shared" ca="1" si="54"/>
        <v>-3654238.2614333904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-3654238.2614333904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-15316.223187283205</v>
      </c>
      <c r="L697" s="444">
        <f t="shared" ca="1" si="54"/>
        <v>-3691209.7881352524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-3691209.7881352524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-15470.271215207629</v>
      </c>
      <c r="L698" s="444">
        <f t="shared" ca="1" si="54"/>
        <v>-3728335.3628650387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-3728335.3628650387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-15624.961109915073</v>
      </c>
      <c r="L699" s="444">
        <f t="shared" ca="1" si="54"/>
        <v>-3765615.6274895328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-3765615.6274895328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-15780.295545850466</v>
      </c>
      <c r="L700" s="444">
        <f t="shared" ca="1" si="54"/>
        <v>-3803051.2265499621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-3803051.2265499621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-15936.277208602254</v>
      </c>
      <c r="L701" s="444">
        <f t="shared" ca="1" si="54"/>
        <v>-3840642.807273143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-3840642.807273143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-16092.90879494884</v>
      </c>
      <c r="L702" s="444">
        <f t="shared" ca="1" si="54"/>
        <v>-3878391.0195826706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-3878391.0195826706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-16250.193012905205</v>
      </c>
      <c r="L703" s="444">
        <f t="shared" ca="1" si="54"/>
        <v>-3916296.5161101548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-3916296.5161101548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-16408.132581769725</v>
      </c>
      <c r="L704" s="444">
        <f t="shared" ca="1" si="54"/>
        <v>-3954359.9522065036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-3954359.9522065036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-16566.730232171176</v>
      </c>
      <c r="L705" s="444">
        <f t="shared" ca="1" si="54"/>
        <v>-3992581.9859532537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-3992581.9859532537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-16725.988706115968</v>
      </c>
      <c r="L706" s="444">
        <f t="shared" ca="1" si="54"/>
        <v>-4030963.2781739486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-4030963.2781739486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-16885.91075703553</v>
      </c>
      <c r="L707" s="444">
        <f t="shared" ca="1" si="54"/>
        <v>-4069504.492445563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-4069504.492445563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-17046.499149833926</v>
      </c>
      <c r="L708" s="444">
        <f t="shared" ca="1" si="54"/>
        <v>-4108206.2951099756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-4108206.2951099756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-17207.756660935644</v>
      </c>
      <c r="L709" s="444">
        <f t="shared" ca="1" si="54"/>
        <v>-4147069.3552854899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-4147069.3552854899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-17369.686078333623</v>
      </c>
      <c r="L710" s="444">
        <f t="shared" ca="1" si="54"/>
        <v>-4186094.3448784025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-4186094.3448784025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-17532.290201637421</v>
      </c>
      <c r="L711" s="444">
        <f t="shared" ca="1" si="54"/>
        <v>-4225281.9385946179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-4225281.9385946179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-17695.571842121652</v>
      </c>
      <c r="L712" s="444">
        <f t="shared" ca="1" si="54"/>
        <v>-4264632.8139513182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-4264632.8139513182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-17859.533822774567</v>
      </c>
      <c r="L713" s="444">
        <f t="shared" ca="1" si="54"/>
        <v>-4304147.6512886714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-4304147.6512886714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-18024.178978346874</v>
      </c>
      <c r="L714" s="444">
        <f t="shared" ca="1" si="54"/>
        <v>-4343827.133781597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-4343827.133781597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-18189.510155400731</v>
      </c>
      <c r="L715" s="444">
        <f t="shared" ca="1" si="54"/>
        <v>-4383671.9474515766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-4383671.9474515766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-18355.530212358979</v>
      </c>
      <c r="L716" s="444">
        <f t="shared" ca="1" si="54"/>
        <v>-4423682.7811785135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-4423682.7811785135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-18522.242019554549</v>
      </c>
      <c r="L717" s="444">
        <f t="shared" ca="1" si="54"/>
        <v>-4463860.3267126465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-4463860.3267126465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-18689.648459280103</v>
      </c>
      <c r="L718" s="444">
        <f t="shared" ca="1" si="54"/>
        <v>-4504205.2786865048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-4504205.2786865048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-18857.752425837847</v>
      </c>
      <c r="L719" s="444">
        <f t="shared" ca="1" si="54"/>
        <v>-4544718.3346269215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-4544718.3346269215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-19026.556825589581</v>
      </c>
      <c r="L720" s="444">
        <f t="shared" ca="1" si="54"/>
        <v>-4585400.1949670892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-4585400.1949670892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-19196.06457700695</v>
      </c>
      <c r="L721" s="444">
        <f t="shared" ca="1" si="54"/>
        <v>-4626251.5630586743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-4626251.5630586743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-19366.278610721885</v>
      </c>
      <c r="L722" s="444">
        <f t="shared" ca="1" si="54"/>
        <v>-4667273.1451839749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-4667273.1451839749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-19537.201869577304</v>
      </c>
      <c r="L723" s="444">
        <f t="shared" ca="1" si="54"/>
        <v>-4708465.6505681304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-4708465.6505681304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-19708.837308677954</v>
      </c>
      <c r="L724" s="444">
        <f t="shared" ca="1" si="54"/>
        <v>-4749829.7913913867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-4749829.7913913867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-19881.187895441522</v>
      </c>
      <c r="L725" s="444">
        <f t="shared" ca="1" si="54"/>
        <v>-4791366.2828014065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-4791366.2828014065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-20054.256609649936</v>
      </c>
      <c r="L726" s="444">
        <f t="shared" ca="1" si="54"/>
        <v>-4833075.8429256352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-4833075.8429256352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-20228.046443500891</v>
      </c>
      <c r="L727" s="444">
        <f t="shared" ca="1" si="54"/>
        <v>-4874959.1928837141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-4874959.1928837141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-20402.560401659553</v>
      </c>
      <c r="L728" s="444">
        <f t="shared" ca="1" si="54"/>
        <v>-4917017.0567999519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-4917017.0567999519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-20577.801501310543</v>
      </c>
      <c r="L729" s="444">
        <f t="shared" ca="1" si="54"/>
        <v>-4959250.1618158408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-4959250.1618158408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-20753.772772210079</v>
      </c>
      <c r="L730" s="444">
        <f t="shared" ca="1" si="54"/>
        <v>-5001659.2381026288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-5001659.2381026288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-20930.477256738362</v>
      </c>
      <c r="L731" s="444">
        <f t="shared" ca="1" si="54"/>
        <v>-5044245.0188739458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-5044245.0188739458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-21107.918009952184</v>
      </c>
      <c r="L732" s="444">
        <f t="shared" ca="1" si="54"/>
        <v>-5087008.2403984768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-5087008.2403984768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-21286.098099637729</v>
      </c>
      <c r="L733" s="444">
        <f t="shared" ca="1" si="54"/>
        <v>-5129949.642012693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-5129949.642012693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-21465.020606363629</v>
      </c>
      <c r="L734" s="444">
        <f t="shared" ca="1" si="54"/>
        <v>-5173069.9661336346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-5173069.9661336346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-21644.688623534221</v>
      </c>
      <c r="L735" s="444">
        <f t="shared" ca="1" si="54"/>
        <v>-5216369.9582717475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-5216369.9582717475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-21825.105257443025</v>
      </c>
      <c r="L736" s="444">
        <f t="shared" ca="1" si="54"/>
        <v>-5259850.367043769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-5259850.367043769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-22006.273627326445</v>
      </c>
      <c r="L737" s="444">
        <f t="shared" ca="1" si="54"/>
        <v>-5303511.9441856742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-5303511.9441856742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-22188.196865417718</v>
      </c>
      <c r="L738" s="444">
        <f t="shared" ca="1" si="54"/>
        <v>-5347355.4445656706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-5347355.4445656706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-22370.878117001037</v>
      </c>
      <c r="L739" s="444">
        <f t="shared" ca="1" si="54"/>
        <v>-5391381.6261972496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-5391381.6261972496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-22554.320540465949</v>
      </c>
      <c r="L740" s="444">
        <f t="shared" ca="1" si="54"/>
        <v>-5435591.2502522944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-5435591.2502522944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-22738.527307361968</v>
      </c>
      <c r="L741" s="444">
        <f t="shared" ca="1" si="54"/>
        <v>-5479985.081074235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-5479985.081074235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-22923.501602453391</v>
      </c>
      <c r="L742" s="444">
        <f t="shared" ca="1" si="54"/>
        <v>-5524563.8861912666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-5524563.8861912666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-23109.246623774354</v>
      </c>
      <c r="L743" s="444">
        <f t="shared" ca="1" si="54"/>
        <v>-5569328.436329619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-5569328.436329619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-23295.765582684155</v>
      </c>
      <c r="L744" s="444">
        <f t="shared" ca="1" si="54"/>
        <v>-5614279.5054268818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-5614279.5054268818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-23483.061703922751</v>
      </c>
      <c r="L745" s="444">
        <f t="shared" ca="1" si="54"/>
        <v>-5659417.8706453834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-5659417.8706453834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-23671.138225666506</v>
      </c>
      <c r="L746" s="444">
        <f t="shared" ca="1" si="54"/>
        <v>-5704744.312385628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-5704744.312385628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-23859.998399584194</v>
      </c>
      <c r="L747" s="444">
        <f t="shared" ca="1" si="54"/>
        <v>-5750259.6142997909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-5750259.6142997909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-24049.645490893206</v>
      </c>
      <c r="L748" s="444">
        <f t="shared" ca="1" si="54"/>
        <v>-5795964.5633052625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-5795964.5633052625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-24240.082778416003</v>
      </c>
      <c r="L749" s="444">
        <f t="shared" ca="1" si="54"/>
        <v>-5841859.9495982565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-5841859.9495982565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-24431.31355463681</v>
      </c>
      <c r="L750" s="444">
        <f t="shared" ca="1" si="54"/>
        <v>-5887946.566667472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-5887946.566667472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-24623.341125758543</v>
      </c>
      <c r="L751" s="444">
        <f t="shared" ca="1" si="54"/>
        <v>-5934225.2113078088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-5934225.2113078088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-24816.168811759948</v>
      </c>
      <c r="L752" s="444">
        <f t="shared" ca="1" si="54"/>
        <v>-5980696.683634147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-5980696.683634147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-25009.799946453022</v>
      </c>
      <c r="L753" s="444">
        <f t="shared" ca="1" si="54"/>
        <v>-6027361.7870951788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-6027361.7870951788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-25204.237877540654</v>
      </c>
      <c r="L754" s="444">
        <f t="shared" ca="1" si="54"/>
        <v>-6074221.3284872975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-6074221.3284872975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-25399.485966674481</v>
      </c>
      <c r="L755" s="444">
        <f t="shared" ca="1" si="54"/>
        <v>-6121276.11796855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-6121276.11796855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-25595.547589513033</v>
      </c>
      <c r="L756" s="444">
        <f t="shared" ca="1" si="54"/>
        <v>-6168526.9690726418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-6168526.9690726418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-25792.426135780082</v>
      </c>
      <c r="L757" s="444">
        <f t="shared" ca="1" si="54"/>
        <v>-6215974.6987230005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-6215974.6987230005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-25990.125009323245</v>
      </c>
      <c r="L758" s="444">
        <f t="shared" ca="1" si="54"/>
        <v>-6263620.1272469023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-6263620.1272469023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-26188.647628172836</v>
      </c>
      <c r="L759" s="444">
        <f t="shared" ca="1" si="54"/>
        <v>-6311464.0783896539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-6311464.0783896539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-26387.997424600966</v>
      </c>
      <c r="L760" s="444">
        <f t="shared" ca="1" si="54"/>
        <v>-6359507.379328833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-6359507.379328833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-26588.177845180879</v>
      </c>
      <c r="L761" s="444">
        <f t="shared" ca="1" si="54"/>
        <v>-6407750.8606885923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-6407750.8606885923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-26789.192350846544</v>
      </c>
      <c r="L762" s="444">
        <f t="shared" ca="1" si="54"/>
        <v>-6456195.3565540174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-6456195.3565540174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-26991.044416952482</v>
      </c>
      <c r="L763" s="444">
        <f t="shared" ca="1" si="54"/>
        <v>-6504841.7044855487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-6504841.7044855487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-27193.73753333386</v>
      </c>
      <c r="L764" s="444">
        <f t="shared" ca="1" si="54"/>
        <v>-6553690.7455334608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-6553690.7455334608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-27397.27520436683</v>
      </c>
      <c r="L765" s="444">
        <f t="shared" ca="1" si="54"/>
        <v>-6602743.3242524061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-6602743.3242524061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-27601.660949029098</v>
      </c>
      <c r="L766" s="444">
        <f t="shared" ca="1" si="54"/>
        <v>-6652000.2887160135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-6652000.2887160135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-27806.898300960798</v>
      </c>
      <c r="L767" s="444">
        <f t="shared" ca="1" si="54"/>
        <v>-6701462.4905315526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-6701462.4905315526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-28012.990808525545</v>
      </c>
      <c r="L768" s="444">
        <f t="shared" ca="1" si="54"/>
        <v>-6751130.7848546561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-6751130.7848546561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-28219.942034871812</v>
      </c>
      <c r="L769" s="444">
        <f t="shared" ca="1" si="54"/>
        <v>-6801006.0304041067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-6801006.0304041067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-28427.755557994522</v>
      </c>
      <c r="L770" s="444">
        <f t="shared" ca="1" si="54"/>
        <v>-6851089.0894766795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-6851089.0894766795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-28636.434970796909</v>
      </c>
      <c r="L771" s="444">
        <f t="shared" ca="1" si="54"/>
        <v>-6901380.8279620549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-6901380.8279620549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-28845.983881152639</v>
      </c>
      <c r="L772" s="444">
        <f t="shared" ca="1" si="54"/>
        <v>-6951882.1153577855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-6951882.1153577855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-29056.405911968181</v>
      </c>
      <c r="L773" s="444">
        <f t="shared" ref="L773:L1027" ca="1" si="80">I773-J773+K773</f>
        <v>-7002593.824784332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-7002593.824784332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-29267.70470124546</v>
      </c>
      <c r="L774" s="444">
        <f t="shared" ca="1" si="80"/>
        <v>-7053516.8330001561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-7053516.8330001561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-29479.883902144727</v>
      </c>
      <c r="L775" s="444">
        <f t="shared" ca="1" si="80"/>
        <v>-7104652.0204168791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-7104652.0204168791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-29692.947183047738</v>
      </c>
      <c r="L776" s="444">
        <f t="shared" ca="1" si="80"/>
        <v>-7156000.2711145049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-7156000.2711145049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-29906.898227621183</v>
      </c>
      <c r="L777" s="444">
        <f t="shared" ca="1" si="80"/>
        <v>-7207562.4728567041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-7207562.4728567041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-30121.740734880346</v>
      </c>
      <c r="L778" s="444">
        <f t="shared" ca="1" si="80"/>
        <v>-7259339.5171061633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-7259339.5171061633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-30337.47841925309</v>
      </c>
      <c r="L779" s="444">
        <f t="shared" ca="1" si="80"/>
        <v>-7311332.2990399944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-7311332.2990399944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-30554.115010644051</v>
      </c>
      <c r="L780" s="444">
        <f t="shared" ca="1" si="80"/>
        <v>-7363541.7175652171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-7363541.7175652171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-30771.65425449915</v>
      </c>
      <c r="L781" s="444">
        <f t="shared" ca="1" si="80"/>
        <v>-7415968.6753342943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-7415968.6753342943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-30990.099911870304</v>
      </c>
      <c r="L782" s="444">
        <f t="shared" ca="1" si="80"/>
        <v>-7468614.0787607431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-7468614.0787607431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-31209.455759480505</v>
      </c>
      <c r="L783" s="444">
        <f t="shared" ca="1" si="80"/>
        <v>-7521478.8380348021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-7521478.8380348021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-31429.725589789086</v>
      </c>
      <c r="L784" s="444">
        <f t="shared" ca="1" si="80"/>
        <v>-7574563.8671391699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-7574563.8671391699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-31650.913211057283</v>
      </c>
      <c r="L785" s="444">
        <f t="shared" ca="1" si="80"/>
        <v>-7627870.0838648053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-7627870.0838648053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-31873.022447414103</v>
      </c>
      <c r="L786" s="444">
        <f t="shared" ca="1" si="80"/>
        <v>-7681398.4098267974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-7681398.4098267974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-32096.057138922402</v>
      </c>
      <c r="L787" s="444">
        <f t="shared" ca="1" si="80"/>
        <v>-7735149.7704802984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-7735149.7704802984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-32320.021141645317</v>
      </c>
      <c r="L788" s="444">
        <f t="shared" ca="1" si="80"/>
        <v>-7789125.0951365223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-7789125.0951365223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-32544.918327712923</v>
      </c>
      <c r="L789" s="444">
        <f t="shared" ca="1" si="80"/>
        <v>-7843325.3169788141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-7843325.3169788141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-32770.752585389135</v>
      </c>
      <c r="L790" s="444">
        <f t="shared" ca="1" si="80"/>
        <v>-7897751.3730787812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-7897751.3730787812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-32997.527819138995</v>
      </c>
      <c r="L791" s="444">
        <f t="shared" ca="1" si="80"/>
        <v>-7952404.2044124985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-7952404.2044124985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-33225.247949696161</v>
      </c>
      <c r="L792" s="444">
        <f t="shared" ca="1" si="80"/>
        <v>-8007284.755876773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-8007284.755876773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-33453.916914130627</v>
      </c>
      <c r="L793" s="444">
        <f t="shared" ca="1" si="80"/>
        <v>-8062393.976305482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-8062393.976305482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-33683.538665916923</v>
      </c>
      <c r="L794" s="444">
        <f t="shared" ca="1" si="80"/>
        <v>-8117732.8184859771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-8117732.8184859771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-33914.117175002313</v>
      </c>
      <c r="L795" s="444">
        <f t="shared" ca="1" si="80"/>
        <v>-8173302.2391755581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-8173302.2391755581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-34145.656427875569</v>
      </c>
      <c r="L796" s="444">
        <f t="shared" ca="1" si="80"/>
        <v>-8229103.1991180116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-8229103.1991180116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-34378.16042763579</v>
      </c>
      <c r="L797" s="444">
        <f t="shared" ca="1" si="80"/>
        <v>-8285136.6630602255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-8285136.6630602255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-34611.63319406168</v>
      </c>
      <c r="L798" s="444">
        <f t="shared" ca="1" si="80"/>
        <v>-8341403.5997688659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-8341403.5997688659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-34846.07876368102</v>
      </c>
      <c r="L799" s="444">
        <f t="shared" ca="1" si="80"/>
        <v>-8397904.9820471257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-8397904.9820471257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-35081.501189840434</v>
      </c>
      <c r="L800" s="444">
        <f t="shared" ca="1" si="80"/>
        <v>-8454641.786751546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-8454641.786751546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-35317.904542775519</v>
      </c>
      <c r="L801" s="444">
        <f t="shared" ca="1" si="80"/>
        <v>-8511614.9948089011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-8511614.9948089011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-35555.292909681171</v>
      </c>
      <c r="L802" s="444">
        <f t="shared" ca="1" si="80"/>
        <v>-8568825.5912331622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-8568825.5912331622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-35793.670394782253</v>
      </c>
      <c r="L803" s="444">
        <f t="shared" ca="1" si="80"/>
        <v>-8626274.5651425235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-8626274.5651425235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-36033.041119404596</v>
      </c>
      <c r="L804" s="444">
        <f t="shared" ca="1" si="80"/>
        <v>-8683962.9097765069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-8683962.9097765069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-36273.40922204619</v>
      </c>
      <c r="L805" s="444">
        <f t="shared" ca="1" si="80"/>
        <v>-8741891.6225131322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-8741891.6225131322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-36514.778858448801</v>
      </c>
      <c r="L806" s="444">
        <f t="shared" ca="1" si="80"/>
        <v>-8800061.7048861608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-8800061.7048861608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-36757.154201669749</v>
      </c>
      <c r="L807" s="444">
        <f t="shared" ca="1" si="80"/>
        <v>-8858474.1626024097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-8858474.1626024097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-37000.53944215412</v>
      </c>
      <c r="L808" s="444">
        <f t="shared" ca="1" si="80"/>
        <v>-8917130.0055591427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-8917130.0055591427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-37244.938787807172</v>
      </c>
      <c r="L809" s="444">
        <f t="shared" ca="1" si="80"/>
        <v>-8976030.2478615288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-8976030.2478615288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-37490.356464067117</v>
      </c>
      <c r="L810" s="444">
        <f t="shared" ca="1" si="80"/>
        <v>-9035175.9078401756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-9035175.9078401756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-37736.796713978147</v>
      </c>
      <c r="L811" s="444">
        <f t="shared" ca="1" si="80"/>
        <v>-9094568.0080687329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-9094568.0080687329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-37984.263798263797</v>
      </c>
      <c r="L812" s="444">
        <f t="shared" ca="1" si="80"/>
        <v>-9154207.5753815752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-9154207.5753815752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-38232.761995400644</v>
      </c>
      <c r="L813" s="444">
        <f t="shared" ca="1" si="80"/>
        <v>-9214095.6408915557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-9214095.6408915557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-38482.295601692225</v>
      </c>
      <c r="L814" s="444">
        <f t="shared" ca="1" si="80"/>
        <v>-9274233.2400078271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-9274233.2400078271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-38732.868931343357</v>
      </c>
      <c r="L815" s="444">
        <f t="shared" ca="1" si="80"/>
        <v>-9334621.4124537501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-9334621.4124537501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-38984.486316534705</v>
      </c>
      <c r="L816" s="444">
        <f t="shared" ca="1" si="80"/>
        <v>-9395261.2022848651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-9395261.2022848651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-39237.152107497684</v>
      </c>
      <c r="L817" s="444">
        <f t="shared" ca="1" si="80"/>
        <v>-9456153.6579069421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-9456153.6579069421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-39490.87067258967</v>
      </c>
      <c r="L818" s="444">
        <f t="shared" ca="1" si="80"/>
        <v>-9517299.8320941105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-9517299.8320941105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-39745.646398369543</v>
      </c>
      <c r="L819" s="444">
        <f t="shared" ca="1" si="80"/>
        <v>-9578700.7820070591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-9578700.7820070591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-40001.483689673492</v>
      </c>
      <c r="L820" s="444">
        <f t="shared" ca="1" si="80"/>
        <v>-9640357.5692113116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-9640357.5692113116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-40258.386969691215</v>
      </c>
      <c r="L821" s="444">
        <f t="shared" ca="1" si="80"/>
        <v>-9702271.2596955821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-9702271.2596955821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-40516.360680042337</v>
      </c>
      <c r="L822" s="444">
        <f t="shared" ca="1" si="80"/>
        <v>-9764442.9238902032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-9764442.9238902032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-40775.409280853259</v>
      </c>
      <c r="L823" s="444">
        <f t="shared" ca="1" si="80"/>
        <v>-9826873.6366856359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-9826873.6366856359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-41035.537250834226</v>
      </c>
      <c r="L824" s="444">
        <f t="shared" ca="1" si="80"/>
        <v>-9889564.4774510488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-9889564.4774510488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-41296.74908735678</v>
      </c>
      <c r="L825" s="444">
        <f t="shared" ca="1" si="80"/>
        <v>-9952516.5300529841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-9952516.5300529841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-41559.049306531517</v>
      </c>
      <c r="L826" s="444">
        <f t="shared" ca="1" si="80"/>
        <v>-10015730.882874096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-10015730.882874096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-41822.442443286149</v>
      </c>
      <c r="L827" s="444">
        <f t="shared" ca="1" si="80"/>
        <v>-10079208.628831962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-10079208.628831962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-42086.933051443921</v>
      </c>
      <c r="L828" s="444">
        <f t="shared" ca="1" si="80"/>
        <v>-10142950.865397986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-10142950.865397986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-42352.525703802356</v>
      </c>
      <c r="L829" s="444">
        <f t="shared" ca="1" si="80"/>
        <v>-10206958.694616368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-10206958.694616368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-42619.224992212279</v>
      </c>
      <c r="L830" s="444">
        <f t="shared" ca="1" si="80"/>
        <v>-10271233.223123159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-10271233.223123159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-42887.035527657245</v>
      </c>
      <c r="L831" s="444">
        <f t="shared" ca="1" si="80"/>
        <v>-10335775.562165396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-10335775.562165396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-43155.961940333233</v>
      </c>
      <c r="L832" s="444">
        <f t="shared" ca="1" si="80"/>
        <v>-10400586.827620309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-10400586.827620309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-43426.008879728703</v>
      </c>
      <c r="L833" s="444">
        <f t="shared" ca="1" si="80"/>
        <v>-10465668.140014617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-10465668.140014617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-43697.181014704984</v>
      </c>
      <c r="L834" s="444">
        <f t="shared" ca="1" si="80"/>
        <v>-10531020.624543902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-10531020.624543902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-43969.483033577002</v>
      </c>
      <c r="L835" s="444">
        <f t="shared" ca="1" si="80"/>
        <v>-10596645.411092058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-10596645.411092058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-44242.91964419432</v>
      </c>
      <c r="L836" s="444">
        <f t="shared" ca="1" si="80"/>
        <v>-10662543.634250831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-10662543.634250831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-44517.495574022541</v>
      </c>
      <c r="L837" s="444">
        <f t="shared" ca="1" si="80"/>
        <v>-10728716.433339432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-10728716.433339432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-44793.215570225046</v>
      </c>
      <c r="L838" s="444">
        <f t="shared" ca="1" si="80"/>
        <v>-10795164.952424236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-10795164.952424236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-45070.084399745065</v>
      </c>
      <c r="L839" s="444">
        <f t="shared" ca="1" si="80"/>
        <v>-10861890.34033856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-10861890.34033856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-45348.106849388081</v>
      </c>
      <c r="L840" s="444">
        <f t="shared" ca="1" si="80"/>
        <v>-10928893.750702526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-10928893.750702526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-45627.287725904607</v>
      </c>
      <c r="L841" s="444">
        <f t="shared" ca="1" si="80"/>
        <v>-10996176.341943011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-10996176.341943011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-45907.631856073291</v>
      </c>
      <c r="L842" s="444">
        <f t="shared" ca="1" si="80"/>
        <v>-11063739.277313663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-11063739.277313663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-46189.144086784341</v>
      </c>
      <c r="L843" s="444">
        <f t="shared" ca="1" si="80"/>
        <v>-11131583.724915026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-11131583.724915026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-46471.829285123356</v>
      </c>
      <c r="L844" s="444">
        <f t="shared" ca="1" si="80"/>
        <v>-11199710.857714728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-11199710.857714728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-46755.692338455447</v>
      </c>
      <c r="L845" s="444">
        <f t="shared" ca="1" si="80"/>
        <v>-11268121.853567762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-11268121.853567762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-47040.73815450976</v>
      </c>
      <c r="L846" s="444">
        <f t="shared" ca="1" si="80"/>
        <v>-11336817.895236852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-11336817.895236852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-47326.971661464297</v>
      </c>
      <c r="L847" s="444">
        <f t="shared" ca="1" si="80"/>
        <v>-11405800.170412894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-11405800.170412894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-47614.397808031143</v>
      </c>
      <c r="L848" s="444">
        <f t="shared" ca="1" si="80"/>
        <v>-11475069.871735504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-11475069.871735504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-47903.02156354201</v>
      </c>
      <c r="L849" s="444">
        <f t="shared" ca="1" si="80"/>
        <v>-11544628.196813624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-11544628.196813624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-48192.847918034182</v>
      </c>
      <c r="L850" s="444">
        <f t="shared" ca="1" si="80"/>
        <v>-11614476.348246237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-11614476.348246237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-48483.881882336733</v>
      </c>
      <c r="L851" s="444">
        <f t="shared" ca="1" si="80"/>
        <v>-11684615.533643153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-11684615.533643153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-48776.128488157214</v>
      </c>
      <c r="L852" s="444">
        <f t="shared" ca="1" si="80"/>
        <v>-11755046.965645889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-11755046.965645889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-49069.592788168615</v>
      </c>
      <c r="L853" s="444">
        <f t="shared" ca="1" si="80"/>
        <v>-11825771.861948637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-11825771.861948637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-49364.279856096735</v>
      </c>
      <c r="L854" s="444">
        <f t="shared" ca="1" si="80"/>
        <v>-11896791.445319314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-11896791.445319314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-49660.194786807886</v>
      </c>
      <c r="L855" s="444">
        <f t="shared" ca="1" si="80"/>
        <v>-11968106.9436207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-11968106.9436207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-49957.342696396998</v>
      </c>
      <c r="L856" s="444">
        <f t="shared" ca="1" si="80"/>
        <v>-12039719.589831676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-12039719.589831676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-50255.728722276064</v>
      </c>
      <c r="L857" s="444">
        <f t="shared" ca="1" si="80"/>
        <v>-12111630.622068532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-12111630.622068532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-50555.358023262961</v>
      </c>
      <c r="L858" s="444">
        <f t="shared" ca="1" si="80"/>
        <v>-12183841.283606375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-12183841.283606375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-50856.235779670642</v>
      </c>
      <c r="L859" s="444">
        <f t="shared" ca="1" si="80"/>
        <v>-12256352.822900625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-12256352.822900625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-51158.367193396683</v>
      </c>
      <c r="L860" s="444">
        <f t="shared" ca="1" si="80"/>
        <v>-12329166.493608601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-12329166.493608601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-51461.757488013252</v>
      </c>
      <c r="L861" s="444">
        <f t="shared" ca="1" si="80"/>
        <v>-12402283.554611195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-12402283.554611195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-51766.411908857393</v>
      </c>
      <c r="L862" s="444">
        <f t="shared" ca="1" si="80"/>
        <v>-12475705.270034632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-12475705.270034632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-52072.335723121709</v>
      </c>
      <c r="L863" s="444">
        <f t="shared" ca="1" si="80"/>
        <v>-12549432.909272334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-12549432.909272334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-52379.534219945468</v>
      </c>
      <c r="L864" s="444">
        <f t="shared" ca="1" si="80"/>
        <v>-12623467.747006858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-12623467.747006858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-52688.012710505987</v>
      </c>
      <c r="L865" s="444">
        <f t="shared" ca="1" si="80"/>
        <v>-12697811.063231943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-12697811.063231943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-52997.776528110509</v>
      </c>
      <c r="L866" s="444">
        <f t="shared" ca="1" si="80"/>
        <v>-12772464.143274633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-12772464.143274633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-53308.831028288383</v>
      </c>
      <c r="L867" s="444">
        <f t="shared" ca="1" si="80"/>
        <v>-12847428.277817501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-12847428.277817501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-53621.181588883665</v>
      </c>
      <c r="L868" s="444">
        <f t="shared" ca="1" si="80"/>
        <v>-12922704.762920965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-12922704.762920965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-53934.833610148096</v>
      </c>
      <c r="L869" s="444">
        <f t="shared" ca="1" si="80"/>
        <v>-12998294.900045691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-12998294.900045691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-54249.792514834458</v>
      </c>
      <c r="L870" s="444">
        <f t="shared" ca="1" si="80"/>
        <v>-13074199.996075105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-13074199.996075105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-54566.063748290348</v>
      </c>
      <c r="L871" s="444">
        <f t="shared" ca="1" si="80"/>
        <v>-13150421.363337975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-13150421.363337975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-54883.652778552307</v>
      </c>
      <c r="L872" s="444">
        <f t="shared" ca="1" si="80"/>
        <v>-13226960.319631107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-13226960.319631107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-55202.565096440369</v>
      </c>
      <c r="L873" s="444">
        <f t="shared" ca="1" si="80"/>
        <v>-13303818.188242126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-13303818.188242126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-55522.806215652949</v>
      </c>
      <c r="L874" s="444">
        <f t="shared" ca="1" si="80"/>
        <v>-13380996.297972359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-13380996.297972359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-55844.381672862241</v>
      </c>
      <c r="L875" s="444">
        <f t="shared" ca="1" si="80"/>
        <v>-13458495.983159801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-13458495.983159801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-56167.297027809924</v>
      </c>
      <c r="L876" s="444">
        <f t="shared" ca="1" si="80"/>
        <v>-13536318.58370219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-13536318.58370219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-56491.557863403206</v>
      </c>
      <c r="L877" s="444">
        <f t="shared" ca="1" si="80"/>
        <v>-13614465.445080172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-13614465.445080172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-56817.169785811464</v>
      </c>
      <c r="L878" s="444">
        <f t="shared" ca="1" si="80"/>
        <v>-13692937.918380562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-13692937.918380562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-57144.138424563091</v>
      </c>
      <c r="L879" s="444">
        <f t="shared" ca="1" si="80"/>
        <v>-13771737.360319704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-13771737.360319704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-57472.469432642851</v>
      </c>
      <c r="L880" s="444">
        <f t="shared" ca="1" si="80"/>
        <v>-13850865.133266926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-13850865.133266926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-57802.168486589602</v>
      </c>
      <c r="L881" s="444">
        <f t="shared" ca="1" si="80"/>
        <v>-13930322.605268095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-13930322.605268095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-58133.241286594464</v>
      </c>
      <c r="L882" s="444">
        <f t="shared" ca="1" si="80"/>
        <v>-14010111.150069268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-14010111.150069268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-58465.69355659937</v>
      </c>
      <c r="L883" s="444">
        <f t="shared" ca="1" si="80"/>
        <v>-14090232.147140447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-14090232.147140447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-58799.531044395953</v>
      </c>
      <c r="L884" s="444">
        <f t="shared" ca="1" si="80"/>
        <v>-14170686.981699422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-14170686.981699422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-59134.759521724998</v>
      </c>
      <c r="L885" s="444">
        <f t="shared" ca="1" si="80"/>
        <v>-14251477.044735726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-14251477.044735726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-59471.384784376271</v>
      </c>
      <c r="L886" s="444">
        <f t="shared" ca="1" si="80"/>
        <v>-14332603.733034682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-14332603.733034682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-59809.412652288585</v>
      </c>
      <c r="L887" s="444">
        <f t="shared" ca="1" si="80"/>
        <v>-14414068.44920155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-14414068.44920155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-60148.848969650549</v>
      </c>
      <c r="L888" s="444">
        <f t="shared" ca="1" si="80"/>
        <v>-14495872.601685781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-14495872.601685781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-60489.6996050015</v>
      </c>
      <c r="L889" s="444">
        <f t="shared" ca="1" si="80"/>
        <v>-14578017.604805361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-14578017.604805361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-60831.970451333087</v>
      </c>
      <c r="L890" s="444">
        <f t="shared" ca="1" si="80"/>
        <v>-14660504.878771273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-14660504.878771273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-61175.667426191059</v>
      </c>
      <c r="L891" s="444">
        <f t="shared" ca="1" si="80"/>
        <v>-14743335.849712044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-14743335.849712044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-61520.79647177759</v>
      </c>
      <c r="L892" s="444">
        <f t="shared" ca="1" si="80"/>
        <v>-14826511.949698402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-14826511.949698402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-61867.363555054086</v>
      </c>
      <c r="L893" s="444">
        <f t="shared" ca="1" si="80"/>
        <v>-14910034.616768034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-14910034.616768034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-62215.374667844218</v>
      </c>
      <c r="L894" s="444">
        <f t="shared" ca="1" si="80"/>
        <v>-14993905.294950457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-14993905.294950457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-62564.835826937655</v>
      </c>
      <c r="L895" s="444">
        <f t="shared" ca="1" si="80"/>
        <v>-15078125.434291974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-15078125.434291974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-62915.75307419397</v>
      </c>
      <c r="L896" s="444">
        <f t="shared" ca="1" si="80"/>
        <v>-15162696.490880746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-15162696.490880746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-63268.132476647195</v>
      </c>
      <c r="L897" s="444">
        <f t="shared" ca="1" si="80"/>
        <v>-15247619.926871972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-15247619.926871972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-63621.98012661063</v>
      </c>
      <c r="L898" s="444">
        <f t="shared" ca="1" si="80"/>
        <v>-15332897.210513161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-15332897.210513161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-63977.302141782253</v>
      </c>
      <c r="L899" s="444">
        <f t="shared" ca="1" si="80"/>
        <v>-15418529.816169523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-15418529.816169523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-64334.104665350424</v>
      </c>
      <c r="L900" s="444">
        <f t="shared" ca="1" si="80"/>
        <v>-15504519.224349452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-15504519.224349452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-64692.39386610013</v>
      </c>
      <c r="L901" s="444">
        <f t="shared" ca="1" si="80"/>
        <v>-15590866.921730131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-15590866.921730131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-65052.175938519627</v>
      </c>
      <c r="L902" s="444">
        <f t="shared" ca="1" si="80"/>
        <v>-15677574.401183229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-15677574.401183229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-65413.45710290753</v>
      </c>
      <c r="L903" s="444">
        <f t="shared" ca="1" si="80"/>
        <v>-15764643.161800716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-15764643.161800716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-65776.243605480398</v>
      </c>
      <c r="L904" s="444">
        <f t="shared" ca="1" si="80"/>
        <v>-15852074.708920775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-15852074.708920775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-66140.541718480643</v>
      </c>
      <c r="L905" s="444">
        <f t="shared" ca="1" si="80"/>
        <v>-15939870.554153835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-15939870.554153835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-66506.357740285064</v>
      </c>
      <c r="L906" s="444">
        <f t="shared" ca="1" si="80"/>
        <v>-16028032.2154087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-16028032.2154087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-66873.697995513663</v>
      </c>
      <c r="L907" s="444">
        <f t="shared" ca="1" si="80"/>
        <v>-16116561.216918793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-16116561.216918793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-67242.568835139042</v>
      </c>
      <c r="L908" s="444">
        <f t="shared" ca="1" si="80"/>
        <v>-16205459.089268511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-16205459.089268511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-67612.976636596213</v>
      </c>
      <c r="L909" s="444">
        <f t="shared" ca="1" si="80"/>
        <v>-16294727.369419686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-16294727.369419686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-67984.927803892773</v>
      </c>
      <c r="L910" s="444">
        <f t="shared" ca="1" si="80"/>
        <v>-16384367.600738158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-16384367.600738158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-68358.428767719728</v>
      </c>
      <c r="L911" s="444">
        <f t="shared" ca="1" si="80"/>
        <v>-16474381.333020458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-16474381.333020458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-68733.485985562656</v>
      </c>
      <c r="L912" s="444">
        <f t="shared" ca="1" si="80"/>
        <v>-16564770.1225206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-16564770.1225206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-69110.105941813235</v>
      </c>
      <c r="L913" s="444">
        <f t="shared" ca="1" si="80"/>
        <v>-16655535.531976992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-16655535.531976992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-69488.295147881552</v>
      </c>
      <c r="L914" s="444">
        <f t="shared" ca="1" si="80"/>
        <v>-16746679.130639452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-16746679.130639452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-69868.060142308459</v>
      </c>
      <c r="L915" s="444">
        <f t="shared" ca="1" si="80"/>
        <v>-16838202.494296338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-16838202.494296338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-70249.407490878817</v>
      </c>
      <c r="L916" s="444">
        <f t="shared" ca="1" si="80"/>
        <v>-16930107.205301795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-16930107.205301795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-70632.343786734884</v>
      </c>
      <c r="L917" s="444">
        <f t="shared" ca="1" si="80"/>
        <v>-17022394.852603108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-17022394.852603108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-71016.875650490358</v>
      </c>
      <c r="L918" s="444">
        <f t="shared" ca="1" si="80"/>
        <v>-17115067.031768177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-17115067.031768177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-71403.009730344813</v>
      </c>
      <c r="L919" s="444">
        <f t="shared" ca="1" si="80"/>
        <v>-17208125.345013101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-17208125.345013101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-71790.752702198661</v>
      </c>
      <c r="L920" s="444">
        <f t="shared" ca="1" si="80"/>
        <v>-17301571.401229877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-17301571.401229877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-72180.11126976856</v>
      </c>
      <c r="L921" s="444">
        <f t="shared" ca="1" si="80"/>
        <v>-17395406.816014223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-17395406.816014223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-72571.092164703339</v>
      </c>
      <c r="L922" s="444">
        <f t="shared" ca="1" si="80"/>
        <v>-17489633.211693503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-17489633.211693503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-72963.702146700336</v>
      </c>
      <c r="L923" s="444">
        <f t="shared" ca="1" si="80"/>
        <v>-17584252.217354782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-17584252.217354782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-73357.948003622325</v>
      </c>
      <c r="L924" s="444">
        <f t="shared" ca="1" si="80"/>
        <v>-17679265.468872983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-17679265.468872983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-73753.836551614833</v>
      </c>
      <c r="L925" s="444">
        <f t="shared" ca="1" si="80"/>
        <v>-17774674.608939175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-17774674.608939175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-74151.374635223969</v>
      </c>
      <c r="L926" s="444">
        <f t="shared" ca="1" si="80"/>
        <v>-17870481.287088975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-17870481.287088975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-74550.569127514798</v>
      </c>
      <c r="L927" s="444">
        <f t="shared" ca="1" si="80"/>
        <v>-17966687.159731068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-17966687.159731068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-74951.42693019018</v>
      </c>
      <c r="L928" s="444">
        <f t="shared" ca="1" si="80"/>
        <v>-18063293.890175834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-18063293.890175834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-75353.954973710046</v>
      </c>
      <c r="L929" s="444">
        <f t="shared" ca="1" si="80"/>
        <v>-18160303.148664121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-18160303.148664121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-75758.160217411234</v>
      </c>
      <c r="L930" s="444">
        <f t="shared" ca="1" si="80"/>
        <v>-18257716.61239611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-18257716.61239611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-76164.049649627865</v>
      </c>
      <c r="L931" s="444">
        <f t="shared" ca="1" si="80"/>
        <v>-18355535.965560313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-18355535.965560313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-76571.630287812048</v>
      </c>
      <c r="L932" s="444">
        <f t="shared" ca="1" si="80"/>
        <v>-18453762.899362702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-18453762.899362702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-76980.909178655333</v>
      </c>
      <c r="L933" s="444">
        <f t="shared" ca="1" si="80"/>
        <v>-18552399.112055935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-18552399.112055935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-77391.893398210465</v>
      </c>
      <c r="L934" s="444">
        <f t="shared" ca="1" si="80"/>
        <v>-18651446.308968723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-18651446.308968723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-77804.590052013751</v>
      </c>
      <c r="L935" s="444">
        <f t="shared" ca="1" si="80"/>
        <v>-18750906.202535313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-18750906.202535313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-78219.006275207881</v>
      </c>
      <c r="L936" s="444">
        <f t="shared" ca="1" si="80"/>
        <v>-18850780.512325097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-18850780.512325097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-78635.14923266531</v>
      </c>
      <c r="L937" s="444">
        <f t="shared" ca="1" si="80"/>
        <v>-18951070.965072341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-18951070.965072341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-79053.026119112154</v>
      </c>
      <c r="L938" s="444">
        <f t="shared" ca="1" si="80"/>
        <v>-19051779.294706032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-19051779.294706032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-79472.644159252537</v>
      </c>
      <c r="L939" s="444">
        <f t="shared" ca="1" si="80"/>
        <v>-19152907.242379863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-19152907.242379863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-79894.010607893506</v>
      </c>
      <c r="L940" s="444">
        <f t="shared" ca="1" si="80"/>
        <v>-19254456.556502335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-19254456.556502335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-80317.132750070465</v>
      </c>
      <c r="L941" s="444">
        <f t="shared" ca="1" si="80"/>
        <v>-19356428.992766984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-19356428.992766984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-80742.017901173167</v>
      </c>
      <c r="L942" s="444">
        <f t="shared" ca="1" si="80"/>
        <v>-19458826.314182736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-19458826.314182736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-81168.673407072143</v>
      </c>
      <c r="L943" s="444">
        <f t="shared" ca="1" si="80"/>
        <v>-19561650.291104384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-19561650.291104384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-81597.106644245665</v>
      </c>
      <c r="L944" s="444">
        <f t="shared" ca="1" si="80"/>
        <v>-19664902.701263208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-19664902.701263208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-82027.325019907439</v>
      </c>
      <c r="L945" s="444">
        <f t="shared" ca="1" si="80"/>
        <v>-19768585.329797693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-19768585.329797693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-82459.33597213446</v>
      </c>
      <c r="L946" s="444">
        <f t="shared" ca="1" si="80"/>
        <v>-19872699.969284404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-19872699.969284404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-82893.146969995752</v>
      </c>
      <c r="L947" s="444">
        <f t="shared" ca="1" si="80"/>
        <v>-19977248.419768978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-19977248.419768978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-83328.765513681486</v>
      </c>
      <c r="L948" s="444">
        <f t="shared" ca="1" si="80"/>
        <v>-20082232.488797236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-20082232.488797236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-83766.199134632552</v>
      </c>
      <c r="L949" s="444">
        <f t="shared" ca="1" si="80"/>
        <v>-20187653.991446447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-20187653.991446447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-84205.455395670928</v>
      </c>
      <c r="L950" s="444">
        <f t="shared" ca="1" si="80"/>
        <v>-20293514.750356697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-20293514.750356697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-84646.541891130313</v>
      </c>
      <c r="L951" s="444">
        <f t="shared" ca="1" si="80"/>
        <v>-20399816.595762406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-20399816.595762406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-85089.466246987431</v>
      </c>
      <c r="L952" s="444">
        <f t="shared" ca="1" si="80"/>
        <v>-20506561.365523972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-20506561.365523972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-85534.236120993955</v>
      </c>
      <c r="L953" s="444">
        <f t="shared" ca="1" si="80"/>
        <v>-20613750.905159544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-20613750.905159544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-85980.859202808846</v>
      </c>
      <c r="L954" s="444">
        <f t="shared" ca="1" si="80"/>
        <v>-20721387.067876931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-20721387.067876931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-86429.343214131281</v>
      </c>
      <c r="L955" s="444">
        <f t="shared" ca="1" si="80"/>
        <v>-20829471.714605641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-20829471.714605641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-86879.695908834241</v>
      </c>
      <c r="L956" s="444">
        <f t="shared" ca="1" si="80"/>
        <v>-20938006.714029051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-20938006.714029051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-87331.92507309845</v>
      </c>
      <c r="L957" s="444">
        <f t="shared" ca="1" si="80"/>
        <v>-21046993.942616727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-21046993.942616727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-87786.038525547105</v>
      </c>
      <c r="L958" s="444">
        <f t="shared" ca="1" si="80"/>
        <v>-21156435.284656852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-21156435.284656852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-88242.044117380952</v>
      </c>
      <c r="L959" s="444">
        <f t="shared" ca="1" si="80"/>
        <v>-21266332.63228881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-21266332.63228881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-88699.949732514113</v>
      </c>
      <c r="L960" s="444">
        <f t="shared" ca="1" si="80"/>
        <v>-21376687.885535903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-21376687.885535903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-89159.763287710331</v>
      </c>
      <c r="L961" s="444">
        <f t="shared" ca="1" si="80"/>
        <v>-21487502.952338193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-21487502.952338193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-89621.492732719867</v>
      </c>
      <c r="L962" s="444">
        <f t="shared" ca="1" si="80"/>
        <v>-21598779.748585489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-21598779.748585489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-90085.146050416937</v>
      </c>
      <c r="L963" s="444">
        <f t="shared" ca="1" si="80"/>
        <v>-21710520.198150482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-21710520.198150482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-90550.731256937754</v>
      </c>
      <c r="L964" s="444">
        <f t="shared" ca="1" si="80"/>
        <v>-21822726.232921999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-21822726.232921999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-91018.256401819061</v>
      </c>
      <c r="L965" s="444">
        <f t="shared" ca="1" si="80"/>
        <v>-21935399.792838395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-21935399.792838395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-91487.72956813738</v>
      </c>
      <c r="L966" s="444">
        <f t="shared" ca="1" si="80"/>
        <v>-22048542.825921111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-22048542.825921111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-91959.158872648695</v>
      </c>
      <c r="L967" s="444">
        <f t="shared" ca="1" si="80"/>
        <v>-22162157.288308337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-22162157.288308337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-92432.552465928806</v>
      </c>
      <c r="L968" s="444">
        <f t="shared" ca="1" si="80"/>
        <v>-22276245.144288845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-22276245.144288845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-92907.918532514261</v>
      </c>
      <c r="L969" s="444">
        <f t="shared" ca="1" si="80"/>
        <v>-22390808.366335936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-22390808.366335936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-93385.265291043805</v>
      </c>
      <c r="L970" s="444">
        <f t="shared" ca="1" si="80"/>
        <v>-22505848.935141556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-22505848.935141556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-93864.600994400549</v>
      </c>
      <c r="L971" s="444">
        <f t="shared" ca="1" si="80"/>
        <v>-22621368.839650534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-22621368.839650534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-94345.933929854626</v>
      </c>
      <c r="L972" s="444">
        <f t="shared" ca="1" si="80"/>
        <v>-22737370.077094965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-22737370.077094965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-94829.27241920642</v>
      </c>
      <c r="L973" s="444">
        <f t="shared" ca="1" si="80"/>
        <v>-22853854.653028749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-22853854.653028749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-95314.624818930519</v>
      </c>
      <c r="L974" s="444">
        <f t="shared" ca="1" si="80"/>
        <v>-22970824.581362259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-22970824.581362259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-95801.999520320154</v>
      </c>
      <c r="L975" s="444">
        <f t="shared" ca="1" si="80"/>
        <v>-23088281.884397157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-23088281.884397157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-96291.404949632226</v>
      </c>
      <c r="L976" s="444">
        <f t="shared" ca="1" si="80"/>
        <v>-23206228.592861366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-23206228.592861366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-96782.849568233098</v>
      </c>
      <c r="L977" s="444">
        <f t="shared" ca="1" si="80"/>
        <v>-23324666.745944176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-23324666.745944176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-97276.341872744801</v>
      </c>
      <c r="L978" s="444">
        <f t="shared" ca="1" si="80"/>
        <v>-23443598.391331498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-23443598.391331498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-97771.890395191978</v>
      </c>
      <c r="L979" s="444">
        <f t="shared" ca="1" si="80"/>
        <v>-23563025.585241266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-23563025.585241266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-98269.503703149341</v>
      </c>
      <c r="L980" s="444">
        <f t="shared" ca="1" si="80"/>
        <v>-23682950.392458994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-23682950.392458994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-98769.190399889878</v>
      </c>
      <c r="L981" s="444">
        <f t="shared" ca="1" si="80"/>
        <v>-23803374.88637346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-23803374.88637346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-99270.959124533489</v>
      </c>
      <c r="L982" s="444">
        <f t="shared" ca="1" si="80"/>
        <v>-23924301.149012573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-23924301.149012573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-99774.818552196462</v>
      </c>
      <c r="L983" s="444">
        <f t="shared" ca="1" si="80"/>
        <v>-24045731.271079347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-24045731.271079347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-100280.77739414135</v>
      </c>
      <c r="L984" s="444">
        <f t="shared" ca="1" si="80"/>
        <v>-24167667.351988066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-24167667.351988066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-100788.84439792768</v>
      </c>
      <c r="L985" s="444">
        <f t="shared" ca="1" si="80"/>
        <v>-24290111.499900572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-24290111.499900572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-101299.02834756311</v>
      </c>
      <c r="L986" s="444">
        <f t="shared" ca="1" si="80"/>
        <v>-24413065.831762712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-24413065.831762712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-101811.33806365538</v>
      </c>
      <c r="L987" s="444">
        <f t="shared" ca="1" si="80"/>
        <v>-24536532.473340943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-24536532.473340943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-102325.78240356466</v>
      </c>
      <c r="L988" s="444">
        <f t="shared" ca="1" si="80"/>
        <v>-24660513.559259087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-24660513.559259087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-102842.37026155693</v>
      </c>
      <c r="L989" s="444">
        <f t="shared" ca="1" si="80"/>
        <v>-24785011.233035222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-24785011.233035222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-103361.11056895749</v>
      </c>
      <c r="L990" s="444">
        <f t="shared" ca="1" si="80"/>
        <v>-24910027.647118758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-24910027.647118758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-103882.01229430556</v>
      </c>
      <c r="L991" s="444">
        <f t="shared" ca="1" si="80"/>
        <v>-25035564.962927643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-25035564.962927643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-104405.08444350926</v>
      </c>
      <c r="L992" s="444">
        <f t="shared" ca="1" si="80"/>
        <v>-25161625.35088573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-25161625.35088573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-104930.33606000128</v>
      </c>
      <c r="L993" s="444">
        <f t="shared" ca="1" si="80"/>
        <v>-25288210.99046031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-25288210.99046031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-105457.77622489537</v>
      </c>
      <c r="L994" s="444">
        <f t="shared" ca="1" si="80"/>
        <v>-25415324.070199784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-25415324.070199784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-105987.41405714316</v>
      </c>
      <c r="L995" s="444">
        <f t="shared" ca="1" si="80"/>
        <v>-25542966.787771504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-25542966.787771504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-106519.258713692</v>
      </c>
      <c r="L996" s="444">
        <f t="shared" ca="1" si="80"/>
        <v>-25671141.349999774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-25671141.349999774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-107053.31938964313</v>
      </c>
      <c r="L997" s="444">
        <f t="shared" ca="1" si="80"/>
        <v>-25799849.972903993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-25799849.972903993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-107589.60531841071</v>
      </c>
      <c r="L998" s="444">
        <f t="shared" ca="1" si="80"/>
        <v>-25929094.881736983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-25929094.881736983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-108128.1257718815</v>
      </c>
      <c r="L999" s="444">
        <f t="shared" ca="1" si="80"/>
        <v>-26058878.31102344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-26058878.31102344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-108668.89006057507</v>
      </c>
      <c r="L1000" s="444">
        <f t="shared" ca="1" si="80"/>
        <v>-26189202.504598591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-26189202.504598591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-109211.90753380487</v>
      </c>
      <c r="L1001" s="444">
        <f t="shared" ca="1" si="80"/>
        <v>-26320069.715646975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-26320069.715646975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-109757.18757983981</v>
      </c>
      <c r="L1002" s="444">
        <f t="shared" ca="1" si="80"/>
        <v>-26451482.206741393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-26451482.206741393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-110304.73962606656</v>
      </c>
      <c r="L1003" s="444">
        <f t="shared" ca="1" si="80"/>
        <v>-26583442.249882035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-26583442.249882035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-110854.57313915255</v>
      </c>
      <c r="L1004" s="444">
        <f t="shared" ca="1" si="80"/>
        <v>-26715952.126535766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-26715952.126535766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-111406.69762520977</v>
      </c>
      <c r="L1005" s="444">
        <f t="shared" ca="1" si="80"/>
        <v>-26849014.127675552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-26849014.127675552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-111961.12262995886</v>
      </c>
      <c r="L1006" s="444">
        <f t="shared" ca="1" si="80"/>
        <v>-26982630.553820089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-26982630.553820089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-112517.85773889444</v>
      </c>
      <c r="L1007" s="444">
        <f t="shared" ca="1" si="80"/>
        <v>-27116803.715073559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-27116803.715073559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-113076.91257745055</v>
      </c>
      <c r="L1008" s="444">
        <f t="shared" ca="1" si="80"/>
        <v>-27251535.931165587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-27251535.931165587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-113638.29681116735</v>
      </c>
      <c r="L1009" s="444">
        <f t="shared" ca="1" si="80"/>
        <v>-27386829.531491332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-27386829.531491332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-114202.02014585795</v>
      </c>
      <c r="L1010" s="444">
        <f t="shared" ca="1" si="80"/>
        <v>-27522686.855151769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-27522686.855151769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-114768.09232777642</v>
      </c>
      <c r="L1011" s="444">
        <f t="shared" ca="1" si="80"/>
        <v>-27659110.250994124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-27659110.250994124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-115336.52314378625</v>
      </c>
      <c r="L1012" s="444">
        <f t="shared" ca="1" si="80"/>
        <v>-27796102.077652488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-27796102.077652488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-115907.32242152942</v>
      </c>
      <c r="L1013" s="444">
        <f t="shared" ca="1" si="80"/>
        <v>-27933664.703588594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-27933664.703588594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-116480.50002959653</v>
      </c>
      <c r="L1014" s="444">
        <f t="shared" ca="1" si="80"/>
        <v>-28071800.507132769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-28071800.507132769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-117056.06587769726</v>
      </c>
      <c r="L1015" s="444">
        <f t="shared" ca="1" si="80"/>
        <v>-28210511.876525044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-28210511.876525044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-117634.02991683176</v>
      </c>
      <c r="L1016" s="444">
        <f t="shared" ca="1" si="80"/>
        <v>-28349801.209956452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-28349801.209956452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-118214.40213946262</v>
      </c>
      <c r="L1017" s="444">
        <f t="shared" ca="1" si="80"/>
        <v>-28489670.915610492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-28489670.915610492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-118797.19257968779</v>
      </c>
      <c r="L1018" s="444">
        <f t="shared" ca="1" si="80"/>
        <v>-28630123.411704756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-28630123.411704756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-119382.4113134139</v>
      </c>
      <c r="L1019" s="444">
        <f t="shared" ca="1" si="80"/>
        <v>-28771161.126532748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-28771161.126532748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-119970.06845853053</v>
      </c>
      <c r="L1020" s="444">
        <f t="shared" ca="1" si="80"/>
        <v>-28912786.498505857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-28912786.498505857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-120560.17417508514</v>
      </c>
      <c r="L1021" s="444">
        <f t="shared" ca="1" si="80"/>
        <v>-29055001.976195518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-29055001.976195518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-121152.73866545875</v>
      </c>
      <c r="L1022" s="444">
        <f t="shared" ca="1" si="80"/>
        <v>-29197810.018375553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-29197810.018375553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-121747.77217454219</v>
      </c>
      <c r="L1023" s="444">
        <f t="shared" ca="1" si="80"/>
        <v>-29341213.094064672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-29341213.094064672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-122345.28498991353</v>
      </c>
      <c r="L1024" s="444">
        <f t="shared" ca="1" si="80"/>
        <v>-29485213.682569161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-29485213.682569161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-122945.28744201556</v>
      </c>
      <c r="L1025" s="444">
        <f t="shared" ca="1" si="80"/>
        <v>-29629814.273525756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-29629814.273525756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-123547.78990433471</v>
      </c>
      <c r="L1026" s="444">
        <f t="shared" ca="1" si="80"/>
        <v>-29775017.366944667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-29775017.366944667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-124152.80279358017</v>
      </c>
      <c r="L1027" s="444">
        <f t="shared" ca="1" si="80"/>
        <v>-29920825.473252825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-29920825.473252825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-124760.33656986419</v>
      </c>
      <c r="L1028" s="444">
        <f t="shared" ref="L1028:L1282" ca="1" si="104">I1028-J1028+K1028</f>
        <v>-30067241.113337267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-30067241.113337267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-125370.40173688269</v>
      </c>
      <c r="L1029" s="444">
        <f t="shared" ca="1" si="104"/>
        <v>-30214266.818588726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-30214266.818588726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-125983.0088420971</v>
      </c>
      <c r="L1030" s="444">
        <f t="shared" ca="1" si="104"/>
        <v>-30361905.130945399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-30361905.130945399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-126598.16847691657</v>
      </c>
      <c r="L1031" s="444">
        <f t="shared" ca="1" si="104"/>
        <v>-30510158.602936894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-30510158.602936894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-127215.89127688111</v>
      </c>
      <c r="L1032" s="444">
        <f t="shared" ca="1" si="104"/>
        <v>-30659029.797728352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-30659029.797728352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-127836.18792184556</v>
      </c>
      <c r="L1033" s="444">
        <f t="shared" ca="1" si="104"/>
        <v>-30808521.289164774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-30808521.289164774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-128459.06913616395</v>
      </c>
      <c r="L1034" s="444">
        <f t="shared" ca="1" si="104"/>
        <v>-30958635.661815517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-30958635.661815517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-129084.54568887541</v>
      </c>
      <c r="L1035" s="444">
        <f t="shared" ca="1" si="104"/>
        <v>-31109375.511018969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-31109375.511018969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-129712.62839388977</v>
      </c>
      <c r="L1036" s="444">
        <f t="shared" ca="1" si="104"/>
        <v>-31260743.442927435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-31260743.442927435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-130343.32811017506</v>
      </c>
      <c r="L1037" s="444">
        <f t="shared" ca="1" si="104"/>
        <v>-31412742.074552186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-31412742.074552186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-130976.65574194485</v>
      </c>
      <c r="L1038" s="444">
        <f t="shared" ca="1" si="104"/>
        <v>-31565374.033808708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-31565374.033808708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-131612.62223884705</v>
      </c>
      <c r="L1039" s="444">
        <f t="shared" ca="1" si="104"/>
        <v>-31718641.959562134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-31718641.959562134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-132251.23859615295</v>
      </c>
      <c r="L1040" s="444">
        <f t="shared" ca="1" si="104"/>
        <v>-31872548.501672864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-31872548.501672864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-132892.51585494765</v>
      </c>
      <c r="L1041" s="444">
        <f t="shared" ca="1" si="104"/>
        <v>-32027096.321042389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-32027096.321042389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-133536.46510232068</v>
      </c>
      <c r="L1042" s="444">
        <f t="shared" ca="1" si="104"/>
        <v>-32182288.089659289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-32182288.089659289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-134183.09747155779</v>
      </c>
      <c r="L1043" s="444">
        <f t="shared" ca="1" si="104"/>
        <v>-32338126.490645424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-32338126.490645424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-134832.42414233333</v>
      </c>
      <c r="L1044" s="444">
        <f t="shared" ca="1" si="104"/>
        <v>-32494614.218302336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-32494614.218302336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-135484.45634090379</v>
      </c>
      <c r="L1045" s="444">
        <f t="shared" ca="1" si="104"/>
        <v>-32651753.978157818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-32651753.978157818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-136139.20534030165</v>
      </c>
      <c r="L1046" s="444">
        <f t="shared" ca="1" si="104"/>
        <v>-32809548.487012699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-32809548.487012699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-136796.68246053034</v>
      </c>
      <c r="L1047" s="444">
        <f t="shared" ca="1" si="104"/>
        <v>-32968000.472987808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-32968000.472987808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-137456.89906875993</v>
      </c>
      <c r="L1048" s="444">
        <f t="shared" ca="1" si="104"/>
        <v>-33127112.675571147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-33127112.675571147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-138119.86657952386</v>
      </c>
      <c r="L1049" s="444">
        <f t="shared" ca="1" si="104"/>
        <v>-33286887.84566525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-33286887.84566525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-138785.59645491594</v>
      </c>
      <c r="L1050" s="444">
        <f t="shared" ca="1" si="104"/>
        <v>-33447328.745634742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-33447328.745634742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-139454.10020478885</v>
      </c>
      <c r="L1051" s="444">
        <f t="shared" ca="1" si="104"/>
        <v>-33608438.149354108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-33608438.149354108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-140125.38938695285</v>
      </c>
      <c r="L1052" s="444">
        <f t="shared" ca="1" si="104"/>
        <v>-33770218.842255637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-33770218.842255637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-140799.47560737591</v>
      </c>
      <c r="L1053" s="444">
        <f t="shared" ca="1" si="104"/>
        <v>-33932673.621377587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-33932673.621377587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-141476.37052038402</v>
      </c>
      <c r="L1054" s="444">
        <f t="shared" ca="1" si="104"/>
        <v>-34095805.295412548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-34095805.295412548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-142156.08582886303</v>
      </c>
      <c r="L1055" s="444">
        <f t="shared" ca="1" si="104"/>
        <v>-34259616.684755988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-34259616.684755988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-142838.63328446069</v>
      </c>
      <c r="L1056" s="444">
        <f t="shared" ca="1" si="104"/>
        <v>-34424110.621555023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-34424110.621555023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-143524.02468778999</v>
      </c>
      <c r="L1057" s="444">
        <f t="shared" ca="1" si="104"/>
        <v>-34589289.94975739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-34589289.94975739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-144212.2718886332</v>
      </c>
      <c r="L1058" s="444">
        <f t="shared" ca="1" si="104"/>
        <v>-34755157.525160603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-34755157.525160603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-144903.38678614658</v>
      </c>
      <c r="L1059" s="444">
        <f t="shared" ca="1" si="104"/>
        <v>-34921716.215461329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-34921716.215461329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-145597.38132906627</v>
      </c>
      <c r="L1060" s="444">
        <f t="shared" ca="1" si="104"/>
        <v>-35088968.900304973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-35088968.900304973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-146294.26751591481</v>
      </c>
      <c r="L1061" s="444">
        <f t="shared" ca="1" si="104"/>
        <v>-35256918.471335463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-35256918.471335463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-146994.05739520851</v>
      </c>
      <c r="L1062" s="444">
        <f t="shared" ca="1" si="104"/>
        <v>-35425567.832245246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-35425567.832245246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-147696.76306566593</v>
      </c>
      <c r="L1063" s="444">
        <f t="shared" ca="1" si="104"/>
        <v>-35594919.898825489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-35594919.898825489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-148402.39667641695</v>
      </c>
      <c r="L1064" s="444">
        <f t="shared" ca="1" si="104"/>
        <v>-35764977.59901648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-35764977.59901648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-149110.97042721274</v>
      </c>
      <c r="L1065" s="444">
        <f t="shared" ca="1" si="104"/>
        <v>-35935743.872958273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-35935743.872958273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-149822.49656863688</v>
      </c>
      <c r="L1066" s="444">
        <f t="shared" ca="1" si="104"/>
        <v>-36107221.673041485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-36107221.673041485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-150536.98740231694</v>
      </c>
      <c r="L1067" s="444">
        <f t="shared" ca="1" si="104"/>
        <v>-36279413.963958383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-36279413.963958383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-151254.45528113734</v>
      </c>
      <c r="L1068" s="444">
        <f t="shared" ca="1" si="104"/>
        <v>-36452323.722754098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-36452323.722754098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-151974.91260945282</v>
      </c>
      <c r="L1069" s="444">
        <f t="shared" ca="1" si="104"/>
        <v>-36625953.938878126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-36625953.938878126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-152698.37184330294</v>
      </c>
      <c r="L1070" s="444">
        <f t="shared" ca="1" si="104"/>
        <v>-36800307.614236005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-36800307.614236005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-153424.84549062743</v>
      </c>
      <c r="L1071" s="444">
        <f t="shared" ca="1" si="104"/>
        <v>-36975387.763241209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-36975387.763241209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-154154.34611148245</v>
      </c>
      <c r="L1072" s="444">
        <f t="shared" ca="1" si="104"/>
        <v>-37151197.41286727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-37151197.41286727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-154886.88631825769</v>
      </c>
      <c r="L1073" s="444">
        <f t="shared" ca="1" si="104"/>
        <v>-37327739.602700107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-37327739.602700107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-155622.4787758945</v>
      </c>
      <c r="L1074" s="444">
        <f t="shared" ca="1" si="104"/>
        <v>-37505017.38499058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-37505017.38499058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-156361.13620210483</v>
      </c>
      <c r="L1075" s="444">
        <f t="shared" ca="1" si="104"/>
        <v>-37683033.824707262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-37683033.824707262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-157102.871367591</v>
      </c>
      <c r="L1076" s="444">
        <f t="shared" ca="1" si="104"/>
        <v>-37861791.999589428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-37861791.999589428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-157847.6970962667</v>
      </c>
      <c r="L1077" s="444">
        <f t="shared" ca="1" si="104"/>
        <v>-38041295.000200272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-38041295.000200272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-158595.62626547852</v>
      </c>
      <c r="L1078" s="444">
        <f t="shared" ca="1" si="104"/>
        <v>-38221545.92998033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-38221545.92998033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-159346.67180622878</v>
      </c>
      <c r="L1079" s="444">
        <f t="shared" ca="1" si="104"/>
        <v>-38402547.905301139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-38402547.905301139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-160100.84670339883</v>
      </c>
      <c r="L1080" s="444">
        <f t="shared" ca="1" si="104"/>
        <v>-38584304.055519111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-38584304.055519111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-160858.16399597371</v>
      </c>
      <c r="L1081" s="444">
        <f t="shared" ca="1" si="104"/>
        <v>-38766817.523029663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-38766817.523029663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-161618.63677726767</v>
      </c>
      <c r="L1082" s="444">
        <f t="shared" ca="1" si="104"/>
        <v>-38950091.463321507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-38950091.463321507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-162382.27819515034</v>
      </c>
      <c r="L1083" s="444">
        <f t="shared" ca="1" si="104"/>
        <v>-39134129.045031235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-39134129.045031235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-163149.10145227422</v>
      </c>
      <c r="L1084" s="444">
        <f t="shared" ca="1" si="104"/>
        <v>-39318933.449998088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-39318933.449998088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-163919.11980630277</v>
      </c>
      <c r="L1085" s="444">
        <f t="shared" ca="1" si="104"/>
        <v>-39504507.87331897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-39504507.87331897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-164692.34657013978</v>
      </c>
      <c r="L1086" s="444">
        <f t="shared" ca="1" si="104"/>
        <v>-39690855.523403689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-39690855.523403689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-165468.79511215945</v>
      </c>
      <c r="L1087" s="444">
        <f t="shared" ca="1" si="104"/>
        <v>-39877979.62203043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-39877979.62203043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-166248.47885643752</v>
      </c>
      <c r="L1088" s="444">
        <f t="shared" ca="1" si="104"/>
        <v>-40065883.404401444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-40065883.404401444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-167031.41128298343</v>
      </c>
      <c r="L1089" s="444">
        <f t="shared" ca="1" si="104"/>
        <v>-40254570.119199008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-40254570.119199008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-167817.60592797326</v>
      </c>
      <c r="L1090" s="444">
        <f t="shared" ca="1" si="104"/>
        <v>-40444043.028641559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-40444043.028641559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-168607.07638398389</v>
      </c>
      <c r="L1091" s="444">
        <f t="shared" ca="1" si="104"/>
        <v>-40634305.408540122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-40634305.408540122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-169399.83630022791</v>
      </c>
      <c r="L1092" s="444">
        <f t="shared" ca="1" si="104"/>
        <v>-40825360.548354931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-40825360.548354931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-170195.89938278962</v>
      </c>
      <c r="L1093" s="444">
        <f t="shared" ca="1" si="104"/>
        <v>-41017211.751252301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-41017211.751252301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-170995.27939486198</v>
      </c>
      <c r="L1094" s="444">
        <f t="shared" ca="1" si="104"/>
        <v>-41209862.334161744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-41209862.334161744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-171797.99015698466</v>
      </c>
      <c r="L1095" s="444">
        <f t="shared" ca="1" si="104"/>
        <v>-41403315.627833307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-41403315.627833307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-172604.04554728285</v>
      </c>
      <c r="L1096" s="444">
        <f t="shared" ca="1" si="104"/>
        <v>-41597574.976895168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-41597574.976895168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-173413.45950170729</v>
      </c>
      <c r="L1097" s="444">
        <f t="shared" ca="1" si="104"/>
        <v>-41792643.739911452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-41792643.739911452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-174226.24601427512</v>
      </c>
      <c r="L1098" s="444">
        <f t="shared" ca="1" si="104"/>
        <v>-41988525.289440304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-41988525.289440304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-175042.41913731201</v>
      </c>
      <c r="L1099" s="444">
        <f t="shared" ca="1" si="104"/>
        <v>-42185223.012092195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-42185223.012092195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-175861.99298169487</v>
      </c>
      <c r="L1100" s="444">
        <f t="shared" ca="1" si="104"/>
        <v>-42382740.308588468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-42382740.308588468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-176684.98171709603</v>
      </c>
      <c r="L1101" s="444">
        <f t="shared" ca="1" si="104"/>
        <v>-42581080.59382014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-42581080.59382014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-177511.39957222799</v>
      </c>
      <c r="L1102" s="444">
        <f t="shared" ca="1" si="104"/>
        <v>-42780247.296906948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-42780247.296906948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-178341.26083508969</v>
      </c>
      <c r="L1103" s="444">
        <f t="shared" ca="1" si="104"/>
        <v>-42980243.861256614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-42980243.861256614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-179174.5798532133</v>
      </c>
      <c r="L1104" s="444">
        <f t="shared" ca="1" si="104"/>
        <v>-43181073.744624406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-43181073.744624406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-180011.37103391244</v>
      </c>
      <c r="L1105" s="444">
        <f t="shared" ca="1" si="104"/>
        <v>-43382740.419172898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-43382740.419172898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-180851.64884453116</v>
      </c>
      <c r="L1106" s="444">
        <f t="shared" ca="1" si="104"/>
        <v>-43585247.371532008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-43585247.371532008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-181695.42781269411</v>
      </c>
      <c r="L1107" s="444">
        <f t="shared" ca="1" si="104"/>
        <v>-43788598.102859281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-43788598.102859281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-182542.72252655774</v>
      </c>
      <c r="L1108" s="444">
        <f t="shared" ca="1" si="104"/>
        <v>-43992796.128900416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-43992796.128900416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-183393.54763506248</v>
      </c>
      <c r="L1109" s="444">
        <f t="shared" ca="1" si="104"/>
        <v>-44197844.980050057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-44197844.980050057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-184247.91784818599</v>
      </c>
      <c r="L1110" s="444">
        <f t="shared" ca="1" si="104"/>
        <v>-44403748.201412819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-44403748.201412819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-185105.84793719748</v>
      </c>
      <c r="L1111" s="444">
        <f t="shared" ca="1" si="104"/>
        <v>-44610509.352864593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-44610509.352864593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-185967.35273491321</v>
      </c>
      <c r="L1112" s="444">
        <f t="shared" ca="1" si="104"/>
        <v>-44818132.009114087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-44818132.009114087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-186832.44713595277</v>
      </c>
      <c r="L1113" s="444">
        <f t="shared" ca="1" si="104"/>
        <v>-45026619.759764619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-45026619.759764619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-187701.14609699664</v>
      </c>
      <c r="L1114" s="444">
        <f t="shared" ca="1" si="104"/>
        <v>-45235976.209376194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-45235976.209376194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-188573.46463704488</v>
      </c>
      <c r="L1115" s="444">
        <f t="shared" ca="1" si="104"/>
        <v>-45446204.97752782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-45446204.97752782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-189449.41783767665</v>
      </c>
      <c r="L1116" s="444">
        <f t="shared" ca="1" si="104"/>
        <v>-45657309.698880076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-45657309.698880076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-190329.02084331107</v>
      </c>
      <c r="L1117" s="444">
        <f t="shared" ca="1" si="104"/>
        <v>-45869294.023237966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-45869294.023237966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-191212.28886146893</v>
      </c>
      <c r="L1118" s="444">
        <f t="shared" ca="1" si="104"/>
        <v>-46082161.615614012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-46082161.615614012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-192099.23716303578</v>
      </c>
      <c r="L1119" s="444">
        <f t="shared" ca="1" si="104"/>
        <v>-46295916.156291626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-46295916.156291626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-192989.88108252586</v>
      </c>
      <c r="L1120" s="444">
        <f t="shared" ca="1" si="104"/>
        <v>-46510561.340888731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-46510561.340888731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-193884.23601834712</v>
      </c>
      <c r="L1121" s="444">
        <f t="shared" ca="1" si="104"/>
        <v>-46726100.880421653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-46726100.880421653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-194782.31743306763</v>
      </c>
      <c r="L1122" s="444">
        <f t="shared" ca="1" si="104"/>
        <v>-46942538.501369298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-46942538.501369298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-195684.14085368282</v>
      </c>
      <c r="L1123" s="444">
        <f t="shared" ca="1" si="104"/>
        <v>-47159877.945737556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-47159877.945737556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-196589.7218718839</v>
      </c>
      <c r="L1124" s="444">
        <f t="shared" ca="1" si="104"/>
        <v>-47378122.971124016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-47378122.971124016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-197499.07614432747</v>
      </c>
      <c r="L1125" s="444">
        <f t="shared" ca="1" si="104"/>
        <v>-47597277.350782923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-47597277.350782923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-198412.21939290626</v>
      </c>
      <c r="L1126" s="444">
        <f t="shared" ca="1" si="104"/>
        <v>-47817344.873690404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-47817344.873690404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-199329.16740502077</v>
      </c>
      <c r="L1127" s="444">
        <f t="shared" ca="1" si="104"/>
        <v>-48038329.344610006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-48038329.344610006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-200249.93603385243</v>
      </c>
      <c r="L1128" s="444">
        <f t="shared" ca="1" si="104"/>
        <v>-48260234.584158435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-48260234.584158435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-201174.54119863754</v>
      </c>
      <c r="L1129" s="444">
        <f t="shared" ca="1" si="104"/>
        <v>-48483064.428871654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-48483064.428871654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-202102.99888494262</v>
      </c>
      <c r="L1130" s="444">
        <f t="shared" ca="1" si="104"/>
        <v>-48706822.731271178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-48706822.731271178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-203035.32514494064</v>
      </c>
      <c r="L1131" s="444">
        <f t="shared" ca="1" si="104"/>
        <v>-48931513.359930694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-48931513.359930694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-203971.53609768863</v>
      </c>
      <c r="L1132" s="444">
        <f t="shared" ca="1" si="104"/>
        <v>-49157140.199542962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-49157140.199542962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-204911.6479294064</v>
      </c>
      <c r="L1133" s="444">
        <f t="shared" ca="1" si="104"/>
        <v>-49383707.150986947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-49383707.150986947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-205855.67689375635</v>
      </c>
      <c r="L1134" s="444">
        <f t="shared" ca="1" si="104"/>
        <v>-49611218.13139528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-49611218.13139528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-206803.6393121244</v>
      </c>
      <c r="L1135" s="444">
        <f t="shared" ca="1" si="104"/>
        <v>-49839677.074221984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-49839677.074221984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-207755.55157390234</v>
      </c>
      <c r="L1136" s="444">
        <f t="shared" ca="1" si="104"/>
        <v>-50069087.929310463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-50069087.929310463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-208711.430136771</v>
      </c>
      <c r="L1137" s="444">
        <f t="shared" ca="1" si="104"/>
        <v>-50299454.662961811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-50299454.662961811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-209671.29152698495</v>
      </c>
      <c r="L1138" s="444">
        <f t="shared" ca="1" si="104"/>
        <v>-50530781.258003376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-50530781.258003376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-210635.15233965815</v>
      </c>
      <c r="L1139" s="444">
        <f t="shared" ca="1" si="104"/>
        <v>-50763071.713857614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-50763071.713857614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-211603.02923905078</v>
      </c>
      <c r="L1140" s="444">
        <f t="shared" ca="1" si="104"/>
        <v>-50996330.046611242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-50996330.046611242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-212574.93895885759</v>
      </c>
      <c r="L1141" s="444">
        <f t="shared" ca="1" si="104"/>
        <v>-51230560.28908468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-51230560.28908468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-213550.89830249691</v>
      </c>
      <c r="L1142" s="444">
        <f t="shared" ca="1" si="104"/>
        <v>-51465766.490901753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-51465766.490901753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-214530.92414340138</v>
      </c>
      <c r="L1143" s="444">
        <f t="shared" ca="1" si="104"/>
        <v>-51701952.718559735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-51701952.718559735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-215515.03342530964</v>
      </c>
      <c r="L1144" s="444">
        <f t="shared" ca="1" si="104"/>
        <v>-51939123.055499621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-51939123.055499621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-216503.24316255914</v>
      </c>
      <c r="L1145" s="444">
        <f t="shared" ca="1" si="104"/>
        <v>-52177281.602176756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-52177281.602176756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-217495.57044038054</v>
      </c>
      <c r="L1146" s="444">
        <f t="shared" ca="1" si="104"/>
        <v>-52416432.476131715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-52416432.476131715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-218492.03241519289</v>
      </c>
      <c r="L1147" s="444">
        <f t="shared" ca="1" si="104"/>
        <v>-52656579.812061489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-52656579.812061489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-219492.64631490025</v>
      </c>
      <c r="L1148" s="444">
        <f t="shared" ca="1" si="104"/>
        <v>-52897727.761890963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-52897727.761890963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-220497.42943918979</v>
      </c>
      <c r="L1149" s="444">
        <f t="shared" ca="1" si="104"/>
        <v>-53139880.494844727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-53139880.494844727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-221506.39915983041</v>
      </c>
      <c r="L1150" s="444">
        <f t="shared" ca="1" si="104"/>
        <v>-53383042.197519138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-53383042.197519138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-222519.57292097385</v>
      </c>
      <c r="L1151" s="444">
        <f t="shared" ca="1" si="104"/>
        <v>-53627217.073954687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-53627217.073954687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-223536.96823945525</v>
      </c>
      <c r="L1152" s="444">
        <f t="shared" ca="1" si="104"/>
        <v>-53872409.34570872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-53872409.34570872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-224558.60270509706</v>
      </c>
      <c r="L1153" s="444">
        <f t="shared" ca="1" si="104"/>
        <v>-54118623.251928397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-54118623.251928397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-225584.49398101238</v>
      </c>
      <c r="L1154" s="444">
        <f t="shared" ca="1" si="104"/>
        <v>-54365863.049423985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-54365863.049423985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-226614.65980391068</v>
      </c>
      <c r="L1155" s="444">
        <f t="shared" ca="1" si="104"/>
        <v>-54614133.012742475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-54614133.012742475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-227649.11798440441</v>
      </c>
      <c r="L1156" s="444">
        <f t="shared" ca="1" si="104"/>
        <v>-54863437.434241459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-54863437.434241459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-228687.88640731684</v>
      </c>
      <c r="L1157" s="444">
        <f t="shared" ca="1" si="104"/>
        <v>-55113780.624163352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-55113780.624163352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-229730.98303199137</v>
      </c>
      <c r="L1158" s="444">
        <f t="shared" ca="1" si="104"/>
        <v>-55365166.910709918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-55365166.910709918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-230778.42589260207</v>
      </c>
      <c r="L1159" s="444">
        <f t="shared" ca="1" si="104"/>
        <v>-55617600.640117094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-55617600.640117094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-231830.23309846525</v>
      </c>
      <c r="L1160" s="444">
        <f t="shared" ca="1" si="104"/>
        <v>-55871086.176730134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-55871086.176730134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-232886.42283435297</v>
      </c>
      <c r="L1161" s="444">
        <f t="shared" ca="1" si="104"/>
        <v>-56125627.903079063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-56125627.903079063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-233947.01336080683</v>
      </c>
      <c r="L1162" s="444">
        <f t="shared" ca="1" si="104"/>
        <v>-56381230.219954446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-56381230.219954446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-235012.02301445423</v>
      </c>
      <c r="L1163" s="444">
        <f t="shared" ca="1" si="104"/>
        <v>-56637897.546483479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-56637897.546483479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-236081.47020832519</v>
      </c>
      <c r="L1164" s="444">
        <f t="shared" ca="1" si="104"/>
        <v>-56895634.320206381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-56895634.320206381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-237155.37343217063</v>
      </c>
      <c r="L1165" s="444">
        <f t="shared" ca="1" si="104"/>
        <v>-57154444.997153133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-57154444.997153133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-238233.75125278212</v>
      </c>
      <c r="L1166" s="444">
        <f t="shared" ca="1" si="104"/>
        <v>-57414334.051920496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-57414334.051920496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-239316.62231431282</v>
      </c>
      <c r="L1167" s="444">
        <f t="shared" ca="1" si="104"/>
        <v>-57675305.977749385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-57675305.977749385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-240404.00533859982</v>
      </c>
      <c r="L1168" s="444">
        <f t="shared" ca="1" si="104"/>
        <v>-57937365.286602564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-57937365.286602564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-241405.68869417737</v>
      </c>
      <c r="L1169" s="444">
        <f t="shared" ca="1" si="104"/>
        <v>-58178770.975296743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-58178770.975296743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-242411.5457304031</v>
      </c>
      <c r="L1170" s="444">
        <f t="shared" ca="1" si="104"/>
        <v>-58421182.521027148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-58421182.521027148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-243421.59383761312</v>
      </c>
      <c r="L1171" s="444">
        <f t="shared" ca="1" si="104"/>
        <v>-58664604.114864759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-58664604.114864759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-244435.85047860318</v>
      </c>
      <c r="L1172" s="444">
        <f t="shared" ca="1" si="104"/>
        <v>-58909039.965343364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-58909039.965343364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-245454.33318893067</v>
      </c>
      <c r="L1173" s="444">
        <f t="shared" ca="1" si="104"/>
        <v>-59154494.298532292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-59154494.298532292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-246477.05957721788</v>
      </c>
      <c r="L1174" s="444">
        <f t="shared" ca="1" si="104"/>
        <v>-59400971.358109511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-59400971.358109511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-247504.04732545628</v>
      </c>
      <c r="L1175" s="444">
        <f t="shared" ca="1" si="104"/>
        <v>-59648475.405434966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-59648475.405434966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-248535.31418931237</v>
      </c>
      <c r="L1176" s="444">
        <f t="shared" ca="1" si="104"/>
        <v>-59897010.719624281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-59897010.719624281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-249570.87799843447</v>
      </c>
      <c r="L1177" s="444">
        <f t="shared" ca="1" si="104"/>
        <v>-60146581.597622715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-60146581.597622715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-250610.75665676134</v>
      </c>
      <c r="L1178" s="444">
        <f t="shared" ca="1" si="104"/>
        <v>-60397192.354279473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-60397192.354279473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-251654.96814283117</v>
      </c>
      <c r="L1179" s="444">
        <f t="shared" ca="1" si="104"/>
        <v>-60648847.322422303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-60648847.322422303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-252703.53051009297</v>
      </c>
      <c r="L1180" s="444">
        <f t="shared" ca="1" si="104"/>
        <v>-60901550.852932394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-60901550.852932394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-253756.46188721829</v>
      </c>
      <c r="L1181" s="444">
        <f t="shared" ca="1" si="104"/>
        <v>-61155307.314819612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-61155307.314819612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-254813.78047841508</v>
      </c>
      <c r="L1182" s="444">
        <f t="shared" ca="1" si="104"/>
        <v>-61410121.095298029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-61410121.095298029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-255875.50456374182</v>
      </c>
      <c r="L1183" s="444">
        <f t="shared" ca="1" si="104"/>
        <v>-61665996.599861771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-61665996.599861771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-256941.65249942403</v>
      </c>
      <c r="L1184" s="444">
        <f t="shared" ca="1" si="104"/>
        <v>-61922938.252361193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-61922938.252361193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-258012.24271817165</v>
      </c>
      <c r="L1185" s="444">
        <f t="shared" ca="1" si="104"/>
        <v>-62180950.495079368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-62180950.495079368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-259087.29372949738</v>
      </c>
      <c r="L1186" s="444">
        <f t="shared" ca="1" si="104"/>
        <v>-62440037.788808867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-62440037.788808867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-260166.82412003691</v>
      </c>
      <c r="L1187" s="444">
        <f t="shared" ca="1" si="104"/>
        <v>-62700204.612928905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-62700204.612928905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-261250.85255387044</v>
      </c>
      <c r="L1188" s="444">
        <f t="shared" ca="1" si="104"/>
        <v>-62961455.465482771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-62961455.465482771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-262339.39777284488</v>
      </c>
      <c r="L1189" s="444">
        <f t="shared" ca="1" si="104"/>
        <v>-63223794.86325562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-63223794.86325562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-263432.47859689844</v>
      </c>
      <c r="L1190" s="444">
        <f t="shared" ca="1" si="104"/>
        <v>-63487227.341852516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-63487227.341852516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-264530.11392438546</v>
      </c>
      <c r="L1191" s="444">
        <f t="shared" ca="1" si="104"/>
        <v>-63751757.4557769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-63751757.4557769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-265632.3227324037</v>
      </c>
      <c r="L1192" s="444">
        <f t="shared" ca="1" si="104"/>
        <v>-64017389.778509304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-64017389.778509304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-266739.12407712208</v>
      </c>
      <c r="L1193" s="444">
        <f t="shared" ca="1" si="104"/>
        <v>-64284128.902586423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-64284128.902586423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-267850.5370941101</v>
      </c>
      <c r="L1194" s="444">
        <f t="shared" ca="1" si="104"/>
        <v>-64551979.439680532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-64551979.439680532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-268966.58099866885</v>
      </c>
      <c r="L1195" s="444">
        <f t="shared" ca="1" si="104"/>
        <v>-64820946.020679198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-64820946.020679198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-270087.27508616331</v>
      </c>
      <c r="L1196" s="444">
        <f t="shared" ca="1" si="104"/>
        <v>-65091033.295765363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-65091033.295765363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-271212.63873235567</v>
      </c>
      <c r="L1197" s="444">
        <f t="shared" ca="1" si="104"/>
        <v>-65362245.934497721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-65362245.934497721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-272342.69139374048</v>
      </c>
      <c r="L1198" s="444">
        <f t="shared" ca="1" si="104"/>
        <v>-65634588.625891462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-65634588.625891462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-273477.4526078811</v>
      </c>
      <c r="L1199" s="444">
        <f t="shared" ca="1" si="104"/>
        <v>-65908066.07849934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-65908066.07849934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-274616.9419937472</v>
      </c>
      <c r="L1200" s="444">
        <f t="shared" ca="1" si="104"/>
        <v>-66182683.02049309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-66182683.02049309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-275761.17925205454</v>
      </c>
      <c r="L1201" s="444">
        <f t="shared" ca="1" si="104"/>
        <v>-66458444.199745148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-66458444.199745148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-276910.18416560476</v>
      </c>
      <c r="L1202" s="444">
        <f t="shared" ca="1" si="104"/>
        <v>-66735354.383910753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-66735354.383910753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-278063.97659962811</v>
      </c>
      <c r="L1203" s="444">
        <f t="shared" ca="1" si="104"/>
        <v>-67013418.360510379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-67013418.360510379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-279222.57650212658</v>
      </c>
      <c r="L1204" s="444">
        <f t="shared" ca="1" si="104"/>
        <v>-67292640.937012509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-67292640.937012509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-280386.00390421879</v>
      </c>
      <c r="L1205" s="444">
        <f t="shared" ca="1" si="104"/>
        <v>-67573026.940916732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-67573026.940916732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-281554.27892048639</v>
      </c>
      <c r="L1206" s="444">
        <f t="shared" ca="1" si="104"/>
        <v>-67854581.219837219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-67854581.219837219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-282727.42174932174</v>
      </c>
      <c r="L1207" s="444">
        <f t="shared" ca="1" si="104"/>
        <v>-68137308.641586542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-68137308.641586542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-283905.45267327724</v>
      </c>
      <c r="L1208" s="444">
        <f t="shared" ca="1" si="104"/>
        <v>-68421214.094259813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-68421214.094259813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-285088.39205941587</v>
      </c>
      <c r="L1209" s="444">
        <f t="shared" ca="1" si="104"/>
        <v>-68706302.486319229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-68706302.486319229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-286276.26035966346</v>
      </c>
      <c r="L1210" s="444">
        <f t="shared" ca="1" si="104"/>
        <v>-68992578.746678889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-68992578.746678889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-287469.07811116206</v>
      </c>
      <c r="L1211" s="444">
        <f t="shared" ca="1" si="104"/>
        <v>-69280047.824790046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-69280047.824790046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-288666.86593662517</v>
      </c>
      <c r="L1212" s="444">
        <f t="shared" ca="1" si="104"/>
        <v>-69568714.690726668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-69568714.690726668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-289869.64454469446</v>
      </c>
      <c r="L1213" s="444">
        <f t="shared" ca="1" si="104"/>
        <v>-69858584.335271358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-69858584.335271358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-291077.4347302973</v>
      </c>
      <c r="L1214" s="444">
        <f t="shared" ca="1" si="104"/>
        <v>-70149661.77000165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-70149661.77000165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-292290.25737500685</v>
      </c>
      <c r="L1215" s="444">
        <f t="shared" ca="1" si="104"/>
        <v>-70441952.027376652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-70441952.027376652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-293508.13344740274</v>
      </c>
      <c r="L1216" s="444">
        <f t="shared" ca="1" si="104"/>
        <v>-70735460.16082406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-70735460.16082406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-294731.08400343359</v>
      </c>
      <c r="L1217" s="444">
        <f t="shared" ca="1" si="104"/>
        <v>-71030191.244827494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-71030191.244827494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-295959.13018678123</v>
      </c>
      <c r="L1218" s="444">
        <f t="shared" ca="1" si="104"/>
        <v>-71326150.375014275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-71326150.375014275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-297192.29322922614</v>
      </c>
      <c r="L1219" s="444">
        <f t="shared" ca="1" si="104"/>
        <v>-71623342.668243498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-71623342.668243498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-298430.59445101459</v>
      </c>
      <c r="L1220" s="444">
        <f t="shared" ca="1" si="104"/>
        <v>-71921773.262694508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-71921773.262694508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-299674.05526122713</v>
      </c>
      <c r="L1221" s="444">
        <f t="shared" ca="1" si="104"/>
        <v>-72221447.317955732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-72221447.317955732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-300922.69715814886</v>
      </c>
      <c r="L1222" s="444">
        <f t="shared" ca="1" si="104"/>
        <v>-72522370.015113875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-72522370.015113875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-302176.54172964115</v>
      </c>
      <c r="L1223" s="444">
        <f t="shared" ca="1" si="104"/>
        <v>-72824546.556843519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-72824546.556843519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-303435.61065351468</v>
      </c>
      <c r="L1224" s="444">
        <f t="shared" ca="1" si="104"/>
        <v>-73127982.167497039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-73127982.167497039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-304699.92569790431</v>
      </c>
      <c r="L1225" s="444">
        <f t="shared" ca="1" si="104"/>
        <v>-73432682.093194947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-73432682.093194947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-305969.50872164563</v>
      </c>
      <c r="L1226" s="444">
        <f t="shared" ca="1" si="104"/>
        <v>-73738651.601916596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-73738651.601916596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-307244.38167465245</v>
      </c>
      <c r="L1227" s="444">
        <f t="shared" ca="1" si="104"/>
        <v>-74045895.983591244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-74045895.983591244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-308524.56659829686</v>
      </c>
      <c r="L1228" s="444">
        <f t="shared" ca="1" si="104"/>
        <v>-74354420.55018954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-74354420.55018954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-309810.08562578977</v>
      </c>
      <c r="L1229" s="444">
        <f t="shared" ca="1" si="104"/>
        <v>-74664230.635815322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-74664230.635815322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-311100.96098256385</v>
      </c>
      <c r="L1230" s="444">
        <f t="shared" ca="1" si="104"/>
        <v>-74975331.596797884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-74975331.596797884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-312397.21498665784</v>
      </c>
      <c r="L1231" s="444">
        <f t="shared" ca="1" si="104"/>
        <v>-75287728.811784536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-75287728.811784536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-313698.87004910223</v>
      </c>
      <c r="L1232" s="444">
        <f t="shared" ca="1" si="104"/>
        <v>-75601427.68183364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-75601427.68183364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-315005.94867430686</v>
      </c>
      <c r="L1233" s="444">
        <f t="shared" ca="1" si="104"/>
        <v>-75916433.630507946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-75916433.630507946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-316318.47346044978</v>
      </c>
      <c r="L1234" s="444">
        <f t="shared" ca="1" si="104"/>
        <v>-76232752.103968397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-76232752.103968397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-317636.46709986834</v>
      </c>
      <c r="L1235" s="444">
        <f t="shared" ca="1" si="104"/>
        <v>-76550388.571068272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-76550388.571068272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-318959.95237945113</v>
      </c>
      <c r="L1236" s="444">
        <f t="shared" ca="1" si="104"/>
        <v>-76869348.523447722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-76869348.523447722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-320288.95218103216</v>
      </c>
      <c r="L1237" s="444">
        <f t="shared" ca="1" si="104"/>
        <v>-77189637.475628749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-77189637.475628749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-321623.48948178644</v>
      </c>
      <c r="L1238" s="444">
        <f t="shared" ca="1" si="104"/>
        <v>-77511260.96511054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-77511260.96511054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-322963.58735462726</v>
      </c>
      <c r="L1239" s="444">
        <f t="shared" ca="1" si="104"/>
        <v>-77834224.552465171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-77834224.552465171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-324309.26896860485</v>
      </c>
      <c r="L1240" s="444">
        <f t="shared" ca="1" si="104"/>
        <v>-78158533.821433783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-78158533.821433783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-325660.55758930743</v>
      </c>
      <c r="L1241" s="444">
        <f t="shared" ca="1" si="104"/>
        <v>-78484194.37902309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-78484194.37902309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-327017.47657926288</v>
      </c>
      <c r="L1242" s="444">
        <f t="shared" ca="1" si="104"/>
        <v>-78811211.855602354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-78811211.855602354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-328380.04939834314</v>
      </c>
      <c r="L1243" s="444">
        <f t="shared" ca="1" si="104"/>
        <v>-79139591.905000702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-79139591.905000702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-329748.29960416956</v>
      </c>
      <c r="L1244" s="444">
        <f t="shared" ca="1" si="104"/>
        <v>-79469340.204604864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-79469340.204604864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-331122.25085252029</v>
      </c>
      <c r="L1245" s="444">
        <f t="shared" ca="1" si="104"/>
        <v>-79800462.455457389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-79800462.455457389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-332501.92689773912</v>
      </c>
      <c r="L1246" s="444">
        <f t="shared" ca="1" si="104"/>
        <v>-80132964.382355124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-80132964.382355124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-333887.35159314633</v>
      </c>
      <c r="L1247" s="444">
        <f t="shared" ca="1" si="104"/>
        <v>-80466851.733948275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-80466851.733948275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-335278.54889145115</v>
      </c>
      <c r="L1248" s="444">
        <f t="shared" ca="1" si="104"/>
        <v>-80802130.28283973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-80802130.28283973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-336675.54284516553</v>
      </c>
      <c r="L1249" s="444">
        <f t="shared" ca="1" si="104"/>
        <v>-81138805.82568489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-81138805.82568489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-338078.35760702036</v>
      </c>
      <c r="L1250" s="444">
        <f t="shared" ca="1" si="104"/>
        <v>-81476884.183291912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-81476884.183291912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-339487.01743038296</v>
      </c>
      <c r="L1251" s="444">
        <f t="shared" ca="1" si="104"/>
        <v>-81816371.200722292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-81816371.200722292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-340901.5466696762</v>
      </c>
      <c r="L1252" s="444">
        <f t="shared" ca="1" si="104"/>
        <v>-82157272.747391969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-82157272.747391969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-342321.96978079987</v>
      </c>
      <c r="L1253" s="444">
        <f t="shared" ca="1" si="104"/>
        <v>-82499594.717172772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-82499594.717172772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-343748.31132155319</v>
      </c>
      <c r="L1254" s="444">
        <f t="shared" ca="1" si="104"/>
        <v>-82843343.028494328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-82843343.028494328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-345180.59595205972</v>
      </c>
      <c r="L1255" s="444">
        <f t="shared" ca="1" si="104"/>
        <v>-83188523.624446392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-83188523.624446392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-346618.8484351933</v>
      </c>
      <c r="L1256" s="444">
        <f t="shared" ca="1" si="104"/>
        <v>-83535142.472881585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-83535142.472881585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-348063.09363700659</v>
      </c>
      <c r="L1257" s="444">
        <f t="shared" ca="1" si="104"/>
        <v>-83883205.56651859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-83883205.56651859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-349513.35652716079</v>
      </c>
      <c r="L1258" s="444">
        <f t="shared" ca="1" si="104"/>
        <v>-84232718.923045754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-84232718.923045754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-350969.66217935731</v>
      </c>
      <c r="L1259" s="444">
        <f t="shared" ca="1" si="104"/>
        <v>-84583688.585225105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-84583688.585225105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-352432.03577177128</v>
      </c>
      <c r="L1260" s="444">
        <f t="shared" ca="1" si="104"/>
        <v>-84936120.620996878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-84936120.620996878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-353900.50258748699</v>
      </c>
      <c r="L1261" s="444">
        <f t="shared" ca="1" si="104"/>
        <v>-85290021.12358436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-85290021.12358436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-355375.08801493485</v>
      </c>
      <c r="L1262" s="444">
        <f t="shared" ca="1" si="104"/>
        <v>-85645396.21159929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-85645396.21159929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-356855.81754833035</v>
      </c>
      <c r="L1263" s="444">
        <f t="shared" ca="1" si="104"/>
        <v>-86002252.029147625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-86002252.029147625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-358342.7167881151</v>
      </c>
      <c r="L1264" s="444">
        <f t="shared" ca="1" si="104"/>
        <v>-86360594.745935738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-86360594.745935738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-359835.81144139892</v>
      </c>
      <c r="L1265" s="444">
        <f t="shared" ca="1" si="104"/>
        <v>-86720430.55737713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-86720430.55737713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-361335.1273224047</v>
      </c>
      <c r="L1266" s="444">
        <f t="shared" ca="1" si="104"/>
        <v>-87081765.684699535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-87081765.684699535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-362840.69035291474</v>
      </c>
      <c r="L1267" s="444">
        <f t="shared" ca="1" si="104"/>
        <v>-87444606.375052452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-87444606.375052452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-364352.52656271856</v>
      </c>
      <c r="L1268" s="444">
        <f t="shared" ca="1" si="104"/>
        <v>-87808958.901615173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-87808958.901615173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-365870.66209006321</v>
      </c>
      <c r="L1269" s="444">
        <f t="shared" ca="1" si="104"/>
        <v>-88174829.563705236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-88174829.563705236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-367395.12318210513</v>
      </c>
      <c r="L1270" s="444">
        <f t="shared" ca="1" si="104"/>
        <v>-88542224.686887339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-88542224.686887339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-368925.93619536393</v>
      </c>
      <c r="L1271" s="444">
        <f t="shared" ca="1" si="104"/>
        <v>-88911150.623082697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-88911150.623082697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-370463.12759617792</v>
      </c>
      <c r="L1272" s="444">
        <f t="shared" ca="1" si="104"/>
        <v>-89281613.750678882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-89281613.750678882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-372006.72396116203</v>
      </c>
      <c r="L1273" s="444">
        <f t="shared" ca="1" si="104"/>
        <v>-89653620.474640042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-89653620.474640042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-373556.75197766686</v>
      </c>
      <c r="L1274" s="444">
        <f t="shared" ca="1" si="104"/>
        <v>-90027177.226617709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-90027177.226617709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-375113.23844424047</v>
      </c>
      <c r="L1275" s="444">
        <f t="shared" ca="1" si="104"/>
        <v>-90402290.465061948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-90402290.465061948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-376676.21027109143</v>
      </c>
      <c r="L1276" s="444">
        <f t="shared" ca="1" si="104"/>
        <v>-90778966.675333038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-90778966.675333038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-378245.69448055432</v>
      </c>
      <c r="L1277" s="444">
        <f t="shared" ca="1" si="104"/>
        <v>-91157212.369813591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-91157212.369813591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-379821.71820755664</v>
      </c>
      <c r="L1278" s="444">
        <f t="shared" ca="1" si="104"/>
        <v>-91537034.088021144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-91537034.088021144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-381404.30870008812</v>
      </c>
      <c r="L1279" s="444">
        <f t="shared" ca="1" si="104"/>
        <v>-91918438.396721229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-91918438.396721229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-382993.49331967178</v>
      </c>
      <c r="L1280" s="444">
        <f t="shared" ca="1" si="104"/>
        <v>-92301431.890040904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-92301431.890040904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-384589.29954183707</v>
      </c>
      <c r="L1281" s="444">
        <f t="shared" ca="1" si="104"/>
        <v>-92686021.189582735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-92686021.189582735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-386191.75495659473</v>
      </c>
      <c r="L1282" s="444">
        <f t="shared" ca="1" si="104"/>
        <v>-93072212.944539323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-93072212.944539323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-387800.88726891385</v>
      </c>
      <c r="L1283" s="444">
        <f t="shared" ref="L1283:L1537" ca="1" si="109">I1283-J1283+K1283</f>
        <v>-93460013.831808239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-93460013.831808239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-389416.72429920099</v>
      </c>
      <c r="L1284" s="444">
        <f t="shared" ca="1" si="109"/>
        <v>-93849430.556107447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-93849430.556107447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-391039.29398378101</v>
      </c>
      <c r="L1285" s="444">
        <f t="shared" ca="1" si="109"/>
        <v>-94240469.850091234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-94240469.850091234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-392668.62437538011</v>
      </c>
      <c r="L1286" s="444">
        <f t="shared" ca="1" si="109"/>
        <v>-94633138.474466607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-94633138.474466607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-394304.74364361085</v>
      </c>
      <c r="L1287" s="444">
        <f t="shared" ca="1" si="109"/>
        <v>-95027443.218110219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-95027443.218110219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-395947.68007545924</v>
      </c>
      <c r="L1288" s="444">
        <f t="shared" ca="1" si="109"/>
        <v>-95423390.898185685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-95423390.898185685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-397597.46207577368</v>
      </c>
      <c r="L1289" s="444">
        <f t="shared" ca="1" si="109"/>
        <v>-95820988.360261455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-95820988.360261455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-399254.11816775607</v>
      </c>
      <c r="L1290" s="444">
        <f t="shared" ca="1" si="109"/>
        <v>-96220242.478429213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-96220242.478429213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-400917.67699345504</v>
      </c>
      <c r="L1291" s="444">
        <f t="shared" ca="1" si="109"/>
        <v>-96621160.155422673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-96621160.155422673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-402588.16731426114</v>
      </c>
      <c r="L1292" s="444">
        <f t="shared" ca="1" si="109"/>
        <v>-97023748.322736934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-97023748.322736934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-404265.61801140389</v>
      </c>
      <c r="L1293" s="444">
        <f t="shared" ca="1" si="109"/>
        <v>-97428013.940748334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-97428013.940748334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-405950.05808645138</v>
      </c>
      <c r="L1294" s="444">
        <f t="shared" ca="1" si="109"/>
        <v>-97833963.998834789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-97833963.998834789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-407641.51666181162</v>
      </c>
      <c r="L1295" s="444">
        <f t="shared" ca="1" si="109"/>
        <v>-98241605.515496597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-98241605.515496597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-409340.02298123582</v>
      </c>
      <c r="L1296" s="444">
        <f t="shared" ca="1" si="109"/>
        <v>-98650945.538477838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-98650945.538477838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-411045.60641032434</v>
      </c>
      <c r="L1297" s="444">
        <f t="shared" ca="1" si="109"/>
        <v>-99061991.144888163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-99061991.144888163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-412758.29643703403</v>
      </c>
      <c r="L1298" s="444">
        <f t="shared" ca="1" si="109"/>
        <v>-99474749.441325203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-99474749.441325203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-414478.12267218833</v>
      </c>
      <c r="L1299" s="444">
        <f t="shared" ca="1" si="109"/>
        <v>-99889227.563997388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-99889227.563997388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-416205.11484998913</v>
      </c>
      <c r="L1300" s="444">
        <f t="shared" ca="1" si="109"/>
        <v>-100305432.67884737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-100305432.67884737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-417939.30282853072</v>
      </c>
      <c r="L1301" s="444">
        <f t="shared" ca="1" si="109"/>
        <v>-100723371.98167591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-100723371.98167591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-419680.71659031627</v>
      </c>
      <c r="L1302" s="444">
        <f t="shared" ca="1" si="109"/>
        <v>-101143052.69826622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-101143052.69826622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-421429.38624277594</v>
      </c>
      <c r="L1303" s="444">
        <f t="shared" ca="1" si="109"/>
        <v>-101564482.084509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-101564482.084509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-423185.34201878752</v>
      </c>
      <c r="L1304" s="444">
        <f t="shared" ca="1" si="109"/>
        <v>-101987667.42652778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-101987667.42652778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-424948.61427719909</v>
      </c>
      <c r="L1305" s="444">
        <f t="shared" ca="1" si="109"/>
        <v>-102412616.04080498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-102412616.04080498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-426719.23350335407</v>
      </c>
      <c r="L1306" s="444">
        <f t="shared" ca="1" si="109"/>
        <v>-102839335.27430834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-102839335.27430834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-428497.23030961805</v>
      </c>
      <c r="L1307" s="444">
        <f t="shared" ca="1" si="109"/>
        <v>-103267832.50461796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-103267832.50461796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-430282.63543590816</v>
      </c>
      <c r="L1308" s="444">
        <f t="shared" ca="1" si="109"/>
        <v>-103698115.14005387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-103698115.14005387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-432075.47975022445</v>
      </c>
      <c r="L1309" s="444">
        <f t="shared" ca="1" si="109"/>
        <v>-104130190.6198041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-104130190.6198041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-433875.79424918373</v>
      </c>
      <c r="L1310" s="444">
        <f t="shared" ca="1" si="109"/>
        <v>-104564066.41405328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-104564066.41405328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-435683.61005855526</v>
      </c>
      <c r="L1311" s="444">
        <f t="shared" ca="1" si="109"/>
        <v>-104999750.02411184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-104999750.02411184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-437498.95843379939</v>
      </c>
      <c r="L1312" s="444">
        <f t="shared" ca="1" si="109"/>
        <v>-105437248.98254563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-105437248.98254563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-439321.87076060678</v>
      </c>
      <c r="L1313" s="444">
        <f t="shared" ca="1" si="109"/>
        <v>-105876570.85330623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-105876570.85330623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-441152.37855544267</v>
      </c>
      <c r="L1314" s="444">
        <f t="shared" ca="1" si="109"/>
        <v>-106317723.23186168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-106317723.23186168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-442990.51346609037</v>
      </c>
      <c r="L1315" s="444">
        <f t="shared" ca="1" si="109"/>
        <v>-106760713.74532777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-106760713.74532777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-444836.30727219902</v>
      </c>
      <c r="L1316" s="444">
        <f t="shared" ca="1" si="109"/>
        <v>-107205550.05259997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-107205550.05259997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-446689.7918858332</v>
      </c>
      <c r="L1317" s="444">
        <f t="shared" ca="1" si="109"/>
        <v>-107652239.8444858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-107652239.8444858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-448550.99935202417</v>
      </c>
      <c r="L1318" s="444">
        <f t="shared" ca="1" si="109"/>
        <v>-108100790.84383783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-108100790.84383783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-450419.96184932423</v>
      </c>
      <c r="L1319" s="444">
        <f t="shared" ca="1" si="109"/>
        <v>-108551210.80568714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-108551210.80568714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-452296.71169036307</v>
      </c>
      <c r="L1320" s="444">
        <f t="shared" ca="1" si="109"/>
        <v>-109003507.51737751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-109003507.51737751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-454181.28132240637</v>
      </c>
      <c r="L1321" s="444">
        <f t="shared" ca="1" si="109"/>
        <v>-109457688.79869992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-109457688.79869992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-456073.70332791633</v>
      </c>
      <c r="L1322" s="444">
        <f t="shared" ca="1" si="109"/>
        <v>-109913762.50202782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-109913762.50202782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-457974.01042511599</v>
      </c>
      <c r="L1323" s="444">
        <f t="shared" ca="1" si="109"/>
        <v>-110371736.51245295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-110371736.51245295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-459882.2354685539</v>
      </c>
      <c r="L1324" s="444">
        <f t="shared" ca="1" si="109"/>
        <v>-110831618.7479215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-110831618.7479215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-461798.41144967283</v>
      </c>
      <c r="L1325" s="444">
        <f t="shared" ca="1" si="109"/>
        <v>-111293417.15937117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-111293417.15937117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-463722.57149737986</v>
      </c>
      <c r="L1326" s="444">
        <f t="shared" ca="1" si="109"/>
        <v>-111757139.73086855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-111757139.73086855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-465654.74887861899</v>
      </c>
      <c r="L1327" s="444">
        <f t="shared" ca="1" si="109"/>
        <v>-112222794.47974716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-112222794.47974716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-467594.97699894651</v>
      </c>
      <c r="L1328" s="444">
        <f t="shared" ca="1" si="109"/>
        <v>-112690389.4567461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-112690389.4567461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-469543.28940310876</v>
      </c>
      <c r="L1329" s="444">
        <f t="shared" ca="1" si="109"/>
        <v>-113159932.74614921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-113159932.74614921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-471499.71977562178</v>
      </c>
      <c r="L1330" s="444">
        <f t="shared" ca="1" si="109"/>
        <v>-113631432.46592483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-113631432.46592483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-473464.30194135336</v>
      </c>
      <c r="L1331" s="444">
        <f t="shared" ca="1" si="109"/>
        <v>-114104896.76786618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-114104896.76786618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-475437.06986610906</v>
      </c>
      <c r="L1332" s="444">
        <f t="shared" ca="1" si="109"/>
        <v>-114580333.83773229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-114580333.83773229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-477418.05765721778</v>
      </c>
      <c r="L1333" s="444">
        <f t="shared" ca="1" si="109"/>
        <v>-115057751.8953895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-115057751.8953895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-479407.29956412298</v>
      </c>
      <c r="L1334" s="444">
        <f t="shared" ca="1" si="109"/>
        <v>-115537159.19495362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-115537159.19495362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-481404.82997897343</v>
      </c>
      <c r="L1335" s="444">
        <f t="shared" ca="1" si="109"/>
        <v>-116018564.02493259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-116018564.02493259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-483410.68343721912</v>
      </c>
      <c r="L1336" s="444">
        <f t="shared" ca="1" si="109"/>
        <v>-116501974.70836981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-116501974.70836981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-485424.89461820753</v>
      </c>
      <c r="L1337" s="444">
        <f t="shared" ca="1" si="109"/>
        <v>-116987399.60298802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-116987399.60298802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-487447.49834578339</v>
      </c>
      <c r="L1338" s="444">
        <f t="shared" ca="1" si="109"/>
        <v>-117474847.1013338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-117474847.1013338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-489478.5295888909</v>
      </c>
      <c r="L1339" s="444">
        <f t="shared" ca="1" si="109"/>
        <v>-117964325.63092269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-117964325.63092269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-491518.02346217789</v>
      </c>
      <c r="L1340" s="444">
        <f t="shared" ca="1" si="109"/>
        <v>-118455843.65438487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-118455843.65438487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-493566.01522660366</v>
      </c>
      <c r="L1341" s="444">
        <f t="shared" ca="1" si="109"/>
        <v>-118949409.66961147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-118949409.66961147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-495622.54029004782</v>
      </c>
      <c r="L1342" s="444">
        <f t="shared" ca="1" si="109"/>
        <v>-119445032.20990151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-119445032.20990151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-497687.63420792297</v>
      </c>
      <c r="L1343" s="444">
        <f t="shared" ca="1" si="109"/>
        <v>-119942719.84410943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-119942719.84410943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-499761.33268378931</v>
      </c>
      <c r="L1344" s="444">
        <f t="shared" ca="1" si="109"/>
        <v>-120442481.17679322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-120442481.17679322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-501843.67156997172</v>
      </c>
      <c r="L1345" s="444">
        <f t="shared" ca="1" si="109"/>
        <v>-120944324.84836319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-120944324.84836319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-503934.68686817988</v>
      </c>
      <c r="L1346" s="444">
        <f t="shared" ca="1" si="109"/>
        <v>-121448259.53523137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-121448259.53523137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-506034.41473013069</v>
      </c>
      <c r="L1347" s="444">
        <f t="shared" ca="1" si="109"/>
        <v>-121954293.9499615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-121954293.9499615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-508142.89145817287</v>
      </c>
      <c r="L1348" s="444">
        <f t="shared" ca="1" si="109"/>
        <v>-122462436.84141967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-122462436.84141967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-510260.15350591519</v>
      </c>
      <c r="L1349" s="444">
        <f t="shared" ca="1" si="109"/>
        <v>-122972696.99492559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-122972696.99492559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-512386.23747885664</v>
      </c>
      <c r="L1350" s="444">
        <f t="shared" ca="1" si="109"/>
        <v>-123485083.23240444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-123485083.23240444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-514521.18013501843</v>
      </c>
      <c r="L1351" s="444">
        <f t="shared" ca="1" si="109"/>
        <v>-123999604.41253945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-123999604.41253945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-516665.01838558103</v>
      </c>
      <c r="L1352" s="444">
        <f t="shared" ca="1" si="109"/>
        <v>-124516269.43092503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-124516269.43092503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-518817.78929552098</v>
      </c>
      <c r="L1353" s="444">
        <f t="shared" ca="1" si="109"/>
        <v>-125035087.22022055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-125035087.22022055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-520979.53008425236</v>
      </c>
      <c r="L1354" s="444">
        <f t="shared" ca="1" si="109"/>
        <v>-125556066.7503048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-125556066.7503048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-523150.27812626999</v>
      </c>
      <c r="L1355" s="444">
        <f t="shared" ca="1" si="109"/>
        <v>-126079217.02843107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-126079217.02843107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-525330.07095179602</v>
      </c>
      <c r="L1356" s="444">
        <f t="shared" ca="1" si="109"/>
        <v>-126604547.09938286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-126604547.09938286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-527518.94624742854</v>
      </c>
      <c r="L1357" s="444">
        <f t="shared" ca="1" si="109"/>
        <v>-127132066.04563029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-127132066.04563029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-529716.9418567929</v>
      </c>
      <c r="L1358" s="444">
        <f t="shared" ca="1" si="109"/>
        <v>-127661782.98748708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-127661782.98748708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-531924.09578119614</v>
      </c>
      <c r="L1359" s="444">
        <f t="shared" ca="1" si="109"/>
        <v>-128193707.08326827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-128193707.08326827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-534140.44618028449</v>
      </c>
      <c r="L1360" s="444">
        <f t="shared" ca="1" si="109"/>
        <v>-128727847.52944855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-128727847.52944855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-536366.03137270221</v>
      </c>
      <c r="L1361" s="444">
        <f t="shared" ca="1" si="109"/>
        <v>-129264213.56082125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-129264213.56082125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-538600.88983675523</v>
      </c>
      <c r="L1362" s="444">
        <f t="shared" ca="1" si="109"/>
        <v>-129802814.45065801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-129802814.45065801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-540845.06021107512</v>
      </c>
      <c r="L1363" s="444">
        <f t="shared" ca="1" si="109"/>
        <v>-130343659.51086909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-130343659.51086909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-543098.58129528782</v>
      </c>
      <c r="L1364" s="444">
        <f t="shared" ca="1" si="109"/>
        <v>-130886758.09216437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-130886758.09216437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-545361.49205068487</v>
      </c>
      <c r="L1365" s="444">
        <f t="shared" ca="1" si="109"/>
        <v>-131432119.58421504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-131432119.58421504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-547633.83160089597</v>
      </c>
      <c r="L1366" s="444">
        <f t="shared" ca="1" si="109"/>
        <v>-131979753.41581593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-131979753.41581593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-549915.63923256635</v>
      </c>
      <c r="L1367" s="444">
        <f t="shared" ca="1" si="109"/>
        <v>-132529669.0550485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-132529669.0550485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-552206.95439603541</v>
      </c>
      <c r="L1368" s="444">
        <f t="shared" ca="1" si="109"/>
        <v>-133081876.00944453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-133081876.00944453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-554507.81670601887</v>
      </c>
      <c r="L1369" s="444">
        <f t="shared" ca="1" si="109"/>
        <v>-133636383.82615055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-133636383.82615055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-556818.26594229392</v>
      </c>
      <c r="L1370" s="444">
        <f t="shared" ca="1" si="109"/>
        <v>-134193202.09209284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-134193202.09209284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-559138.34205038694</v>
      </c>
      <c r="L1371" s="444">
        <f t="shared" ca="1" si="109"/>
        <v>-134752340.43414322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-134752340.43414322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-561468.08514226344</v>
      </c>
      <c r="L1372" s="444">
        <f t="shared" ca="1" si="109"/>
        <v>-135313808.51928547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-135313808.51928547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-563807.53549702279</v>
      </c>
      <c r="L1373" s="444">
        <f t="shared" ca="1" si="109"/>
        <v>-135877616.05478248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-135877616.05478248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-566156.73356159369</v>
      </c>
      <c r="L1374" s="444">
        <f t="shared" ca="1" si="109"/>
        <v>-136443772.78834409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-136443772.78834409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-568515.71995143371</v>
      </c>
      <c r="L1375" s="444">
        <f t="shared" ca="1" si="109"/>
        <v>-137012288.50829551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-137012288.50829551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-570884.53545123129</v>
      </c>
      <c r="L1376" s="444">
        <f t="shared" ca="1" si="109"/>
        <v>-137583173.04374674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-137583173.04374674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-573263.22101561143</v>
      </c>
      <c r="L1377" s="444">
        <f t="shared" ca="1" si="109"/>
        <v>-138156436.26476234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-138156436.26476234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-575651.81776984304</v>
      </c>
      <c r="L1378" s="444">
        <f t="shared" ca="1" si="109"/>
        <v>-138732088.0825322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-138732088.0825322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-578050.36701055081</v>
      </c>
      <c r="L1379" s="444">
        <f t="shared" ca="1" si="109"/>
        <v>-139310138.44954276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-139310138.44954276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-580458.91020642815</v>
      </c>
      <c r="L1380" s="444">
        <f t="shared" ca="1" si="109"/>
        <v>-139890597.3597492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-139890597.3597492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-582877.488998955</v>
      </c>
      <c r="L1381" s="444">
        <f t="shared" ca="1" si="109"/>
        <v>-140473474.84874815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-140473474.84874815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-585306.14520311728</v>
      </c>
      <c r="L1382" s="444">
        <f t="shared" ca="1" si="109"/>
        <v>-141058780.99395126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-141058780.99395126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-587744.92080813029</v>
      </c>
      <c r="L1383" s="444">
        <f t="shared" ca="1" si="109"/>
        <v>-141646525.9147594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-141646525.9147594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-590193.8579781641</v>
      </c>
      <c r="L1384" s="444">
        <f t="shared" ca="1" si="109"/>
        <v>-142236719.77273756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-142236719.77273756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-592652.99905307312</v>
      </c>
      <c r="L1385" s="444">
        <f t="shared" ca="1" si="109"/>
        <v>-142829372.77179062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-142829372.77179062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-595122.38654912764</v>
      </c>
      <c r="L1386" s="444">
        <f t="shared" ca="1" si="109"/>
        <v>-143424495.15833974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-143424495.15833974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-597602.06315974891</v>
      </c>
      <c r="L1387" s="444">
        <f t="shared" ca="1" si="109"/>
        <v>-144022097.2214995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-144022097.2214995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-600092.0717562479</v>
      </c>
      <c r="L1388" s="444">
        <f t="shared" ca="1" si="109"/>
        <v>-144622189.29325575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-144622189.29325575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-602592.45538856555</v>
      </c>
      <c r="L1389" s="444">
        <f t="shared" ca="1" si="109"/>
        <v>-145224781.74864432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-145224781.74864432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-605103.25728601799</v>
      </c>
      <c r="L1390" s="444">
        <f t="shared" ca="1" si="109"/>
        <v>-145829885.00593033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-145829885.00593033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-607624.52085804311</v>
      </c>
      <c r="L1391" s="444">
        <f t="shared" ca="1" si="109"/>
        <v>-146437509.52678838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-146437509.52678838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-610156.28969495161</v>
      </c>
      <c r="L1392" s="444">
        <f t="shared" ca="1" si="109"/>
        <v>-147047665.81648335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-147047665.81648335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-612698.60756868066</v>
      </c>
      <c r="L1393" s="444">
        <f t="shared" ca="1" si="109"/>
        <v>-147660364.42405203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-147660364.42405203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-615251.51843355014</v>
      </c>
      <c r="L1394" s="444">
        <f t="shared" ca="1" si="109"/>
        <v>-148275615.94248557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-148275615.94248557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-617815.06642702315</v>
      </c>
      <c r="L1395" s="444">
        <f t="shared" ca="1" si="109"/>
        <v>-148893431.00891259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-148893431.00891259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-620389.29587046918</v>
      </c>
      <c r="L1396" s="444">
        <f t="shared" ca="1" si="109"/>
        <v>-149513820.30478308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-149513820.30478308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-622974.25126992946</v>
      </c>
      <c r="L1397" s="444">
        <f t="shared" ca="1" si="109"/>
        <v>-150136794.55605301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-150136794.55605301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-625569.97731688758</v>
      </c>
      <c r="L1398" s="444">
        <f t="shared" ca="1" si="109"/>
        <v>-150762364.5333699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-150762364.5333699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-628176.51888904127</v>
      </c>
      <c r="L1399" s="444">
        <f t="shared" ca="1" si="109"/>
        <v>-151390541.05225894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-151390541.05225894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-630793.92105107894</v>
      </c>
      <c r="L1400" s="444">
        <f t="shared" ca="1" si="109"/>
        <v>-152021334.97331002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-152021334.97331002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-633422.22905545845</v>
      </c>
      <c r="L1401" s="444">
        <f t="shared" ca="1" si="109"/>
        <v>-152654757.20236549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-152654757.20236549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-636061.48834318947</v>
      </c>
      <c r="L1402" s="444">
        <f t="shared" ca="1" si="109"/>
        <v>-153290818.69070867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-153290818.69070867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-638711.74454461946</v>
      </c>
      <c r="L1403" s="444">
        <f t="shared" ca="1" si="109"/>
        <v>-153929530.43525329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-153929530.43525329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-641373.043480222</v>
      </c>
      <c r="L1404" s="444">
        <f t="shared" ca="1" si="109"/>
        <v>-154570903.47873351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-154570903.47873351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-644045.43116138957</v>
      </c>
      <c r="L1405" s="444">
        <f t="shared" ca="1" si="109"/>
        <v>-155214948.90989491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-155214948.90989491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-646728.95379122882</v>
      </c>
      <c r="L1406" s="444">
        <f t="shared" ca="1" si="109"/>
        <v>-155861677.86368614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-155861677.86368614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-649423.65776535892</v>
      </c>
      <c r="L1407" s="444">
        <f t="shared" ca="1" si="109"/>
        <v>-156511101.5214515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-156511101.5214515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-652129.58967271459</v>
      </c>
      <c r="L1408" s="444">
        <f t="shared" ca="1" si="109"/>
        <v>-157163231.11112422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-157163231.11112422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-654846.79629635089</v>
      </c>
      <c r="L1409" s="444">
        <f t="shared" ca="1" si="109"/>
        <v>-157818077.90742058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-157818077.90742058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-657575.32461425243</v>
      </c>
      <c r="L1410" s="444">
        <f t="shared" ca="1" si="109"/>
        <v>-158475653.23203483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-158475653.23203483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-660315.22180014511</v>
      </c>
      <c r="L1411" s="444">
        <f t="shared" ca="1" si="109"/>
        <v>-159135968.45383498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-159135968.45383498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-663066.53522431245</v>
      </c>
      <c r="L1412" s="444">
        <f t="shared" ca="1" si="109"/>
        <v>-159799034.9890593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-159799034.9890593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-665829.31245441374</v>
      </c>
      <c r="L1413" s="444">
        <f t="shared" ca="1" si="109"/>
        <v>-160464864.3015137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-160464864.3015137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-668603.6012563071</v>
      </c>
      <c r="L1414" s="444">
        <f t="shared" ca="1" si="109"/>
        <v>-161133467.90277001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-161133467.90277001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-671389.4495948751</v>
      </c>
      <c r="L1415" s="444">
        <f t="shared" ca="1" si="109"/>
        <v>-161804857.3523649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-161804857.3523649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-674186.90563485376</v>
      </c>
      <c r="L1416" s="444">
        <f t="shared" ca="1" si="109"/>
        <v>-162479044.25799975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-162479044.25799975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-676996.01774166559</v>
      </c>
      <c r="L1417" s="444">
        <f t="shared" ca="1" si="109"/>
        <v>-163156040.27574143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-163156040.27574143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-679816.83448225597</v>
      </c>
      <c r="L1418" s="444">
        <f t="shared" ca="1" si="109"/>
        <v>-163835857.11022368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-163835857.11022368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-682649.40462593199</v>
      </c>
      <c r="L1419" s="444">
        <f t="shared" ca="1" si="109"/>
        <v>-164518506.5148496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-164518506.5148496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-685493.7771452067</v>
      </c>
      <c r="L1420" s="444">
        <f t="shared" ca="1" si="109"/>
        <v>-165204000.29199481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-165204000.29199481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-688350.001216645</v>
      </c>
      <c r="L1421" s="444">
        <f t="shared" ca="1" si="109"/>
        <v>-165892350.29321146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-165892350.29321146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-691218.12622171442</v>
      </c>
      <c r="L1422" s="444">
        <f t="shared" ca="1" si="109"/>
        <v>-166583568.41943318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-166583568.41943318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-694098.20174763817</v>
      </c>
      <c r="L1423" s="444">
        <f t="shared" ca="1" si="109"/>
        <v>-167277666.6211808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-167277666.6211808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-696990.27758825338</v>
      </c>
      <c r="L1424" s="444">
        <f t="shared" ca="1" si="109"/>
        <v>-167974656.89876905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-167974656.89876905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-699894.40374487103</v>
      </c>
      <c r="L1425" s="444">
        <f t="shared" ca="1" si="109"/>
        <v>-168674551.30251393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-168674551.30251393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-702810.63042714132</v>
      </c>
      <c r="L1426" s="444">
        <f t="shared" ca="1" si="109"/>
        <v>-169377361.93294108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-169377361.93294108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-705739.00805392116</v>
      </c>
      <c r="L1427" s="444">
        <f t="shared" ca="1" si="109"/>
        <v>-170083100.94099501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-170083100.94099501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-708679.58725414588</v>
      </c>
      <c r="L1428" s="444">
        <f t="shared" ca="1" si="109"/>
        <v>-170791780.52824914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-170791780.52824914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-711632.41886770481</v>
      </c>
      <c r="L1429" s="444">
        <f t="shared" ca="1" si="109"/>
        <v>-171503412.94711685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-171503412.94711685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-714597.5539463202</v>
      </c>
      <c r="L1430" s="444">
        <f t="shared" ca="1" si="109"/>
        <v>-172218010.50106317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-172218010.50106317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-717575.04375442991</v>
      </c>
      <c r="L1431" s="444">
        <f t="shared" ca="1" si="109"/>
        <v>-172935585.5448176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-172935585.5448176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-720564.93977007328</v>
      </c>
      <c r="L1432" s="444">
        <f t="shared" ca="1" si="109"/>
        <v>-173656150.48458767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-173656150.48458767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-723567.293685782</v>
      </c>
      <c r="L1433" s="444">
        <f t="shared" ca="1" si="109"/>
        <v>-174379717.77827346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-174379717.77827346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-726582.15740947274</v>
      </c>
      <c r="L1434" s="444">
        <f t="shared" ca="1" si="109"/>
        <v>-175106299.93568292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-175106299.93568292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-729609.58306534553</v>
      </c>
      <c r="L1435" s="444">
        <f t="shared" ca="1" si="109"/>
        <v>-175835909.51874825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-175835909.51874825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-732649.62299478438</v>
      </c>
      <c r="L1436" s="444">
        <f t="shared" ca="1" si="109"/>
        <v>-176568559.14174303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-176568559.14174303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-735702.3297572626</v>
      </c>
      <c r="L1437" s="444">
        <f t="shared" ca="1" si="109"/>
        <v>-177304261.47150031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-177304261.47150031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-738767.75613125123</v>
      </c>
      <c r="L1438" s="444">
        <f t="shared" ca="1" si="109"/>
        <v>-178043029.22763157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-178043029.22763157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-741845.95511513157</v>
      </c>
      <c r="L1439" s="444">
        <f t="shared" ca="1" si="109"/>
        <v>-178784875.18274671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-178784875.18274671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-744936.97992811131</v>
      </c>
      <c r="L1440" s="444">
        <f t="shared" ca="1" si="109"/>
        <v>-179529812.16267481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-179529812.16267481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-748040.8840111451</v>
      </c>
      <c r="L1441" s="444">
        <f t="shared" ca="1" si="109"/>
        <v>-180277853.04668596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-180277853.04668596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-751157.72102785821</v>
      </c>
      <c r="L1442" s="444">
        <f t="shared" ca="1" si="109"/>
        <v>-181029010.76771381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-181029010.76771381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-754287.54486547422</v>
      </c>
      <c r="L1443" s="444">
        <f t="shared" ca="1" si="109"/>
        <v>-181783298.3125793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-181783298.3125793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-757430.40963574708</v>
      </c>
      <c r="L1444" s="444">
        <f t="shared" ca="1" si="109"/>
        <v>-182540728.72221506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-182540728.72221506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-760586.36967589601</v>
      </c>
      <c r="L1445" s="444">
        <f t="shared" ca="1" si="109"/>
        <v>-183301315.09189096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-183301315.09189096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-763755.47954954568</v>
      </c>
      <c r="L1446" s="444">
        <f t="shared" ca="1" si="109"/>
        <v>-184065070.57144052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-184065070.57144052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-766937.79404766881</v>
      </c>
      <c r="L1447" s="444">
        <f t="shared" ca="1" si="109"/>
        <v>-184832008.3654882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-184832008.3654882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-770133.36818953417</v>
      </c>
      <c r="L1448" s="444">
        <f t="shared" ca="1" si="109"/>
        <v>-185602141.73367774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-185602141.73367774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-773342.25722365722</v>
      </c>
      <c r="L1449" s="444">
        <f t="shared" ca="1" si="109"/>
        <v>-186375483.99090141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-186375483.99090141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-776564.51662875584</v>
      </c>
      <c r="L1450" s="444">
        <f t="shared" ca="1" si="109"/>
        <v>-187152048.50753015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-187152048.50753015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-779800.20211470895</v>
      </c>
      <c r="L1451" s="444">
        <f t="shared" ca="1" si="109"/>
        <v>-187931848.70964485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-187931848.70964485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-783049.36962352018</v>
      </c>
      <c r="L1452" s="444">
        <f t="shared" ca="1" si="109"/>
        <v>-188714898.07926837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-188714898.07926837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-786312.07533028489</v>
      </c>
      <c r="L1453" s="444">
        <f t="shared" ca="1" si="109"/>
        <v>-189501210.15459865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-189501210.15459865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-789588.37564416102</v>
      </c>
      <c r="L1454" s="444">
        <f t="shared" ca="1" si="109"/>
        <v>-190290798.5302428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-190290798.5302428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-792878.32720934495</v>
      </c>
      <c r="L1455" s="444">
        <f t="shared" ca="1" si="109"/>
        <v>-191083676.85745215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-191083676.85745215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-796181.98690605059</v>
      </c>
      <c r="L1456" s="444">
        <f t="shared" ca="1" si="109"/>
        <v>-191879858.84435821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-191879858.84435821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-799499.41185149248</v>
      </c>
      <c r="L1457" s="444">
        <f t="shared" ca="1" si="109"/>
        <v>-192679358.2562097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-192679358.2562097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-802830.6594008737</v>
      </c>
      <c r="L1458" s="444">
        <f t="shared" ca="1" si="109"/>
        <v>-193482188.91561058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-193482188.91561058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-806175.78714837739</v>
      </c>
      <c r="L1459" s="444">
        <f t="shared" ca="1" si="109"/>
        <v>-194288364.70275897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-194288364.70275897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-809534.85292816232</v>
      </c>
      <c r="L1460" s="444">
        <f t="shared" ca="1" si="109"/>
        <v>-195097899.55568713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-195097899.55568713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-812907.91481536301</v>
      </c>
      <c r="L1461" s="444">
        <f t="shared" ca="1" si="109"/>
        <v>-195910807.4705025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-195910807.4705025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-816295.03112709371</v>
      </c>
      <c r="L1462" s="444">
        <f t="shared" ca="1" si="109"/>
        <v>-196727102.50162959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-196727102.50162959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-819696.26042345667</v>
      </c>
      <c r="L1463" s="444">
        <f t="shared" ca="1" si="109"/>
        <v>-197546798.76205304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-197546798.76205304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-823111.66150855436</v>
      </c>
      <c r="L1464" s="444">
        <f t="shared" ca="1" si="109"/>
        <v>-198369910.4235616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-198369910.4235616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-826541.29343150673</v>
      </c>
      <c r="L1465" s="444">
        <f t="shared" ca="1" si="109"/>
        <v>-199196451.71699312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-199196451.71699312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-829985.21548747132</v>
      </c>
      <c r="L1466" s="444">
        <f t="shared" ca="1" si="109"/>
        <v>-200026436.9324806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-200026436.9324806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-833443.48721866915</v>
      </c>
      <c r="L1467" s="444">
        <f t="shared" ca="1" si="109"/>
        <v>-200859880.41969928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-200859880.41969928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-836916.1684154137</v>
      </c>
      <c r="L1468" s="444">
        <f t="shared" ca="1" si="109"/>
        <v>-201696796.58811471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-201696796.58811471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-840403.31911714457</v>
      </c>
      <c r="L1469" s="444">
        <f t="shared" ca="1" si="109"/>
        <v>-202537199.90723187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-202537199.90723187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-843904.99961346609</v>
      </c>
      <c r="L1470" s="444">
        <f t="shared" ca="1" si="109"/>
        <v>-203381104.90684533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-203381104.90684533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-847421.27044518886</v>
      </c>
      <c r="L1471" s="444">
        <f t="shared" ca="1" si="109"/>
        <v>-204228526.17729053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-204228526.17729053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-850952.19240537717</v>
      </c>
      <c r="L1472" s="444">
        <f t="shared" ca="1" si="109"/>
        <v>-205079478.3696959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-205079478.3696959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-854497.82654039958</v>
      </c>
      <c r="L1473" s="444">
        <f t="shared" ca="1" si="109"/>
        <v>-205933976.19623631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-205933976.19623631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-858058.23415098467</v>
      </c>
      <c r="L1474" s="444">
        <f t="shared" ca="1" si="109"/>
        <v>-206792034.43038729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-206792034.43038729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-861633.47679328034</v>
      </c>
      <c r="L1475" s="444">
        <f t="shared" ca="1" si="109"/>
        <v>-207653667.90718058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-207653667.90718058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-865223.61627991905</v>
      </c>
      <c r="L1476" s="444">
        <f t="shared" ca="1" si="109"/>
        <v>-208518891.52346051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-208518891.52346051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-868828.71468108543</v>
      </c>
      <c r="L1477" s="444">
        <f t="shared" ca="1" si="109"/>
        <v>-209387720.2381416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-209387720.2381416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-872448.83432558994</v>
      </c>
      <c r="L1478" s="444">
        <f t="shared" ca="1" si="109"/>
        <v>-210260169.07246718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-210260169.07246718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-876084.0378019464</v>
      </c>
      <c r="L1479" s="444">
        <f t="shared" ca="1" si="109"/>
        <v>-211136253.11026913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-211136253.11026913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-879734.38795945456</v>
      </c>
      <c r="L1480" s="444">
        <f t="shared" ca="1" si="109"/>
        <v>-212015987.49822858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-212015987.49822858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-883399.94790928578</v>
      </c>
      <c r="L1481" s="444">
        <f t="shared" ca="1" si="109"/>
        <v>-212899387.44613788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-212899387.44613788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-887080.78102557443</v>
      </c>
      <c r="L1482" s="444">
        <f t="shared" ca="1" si="109"/>
        <v>-213786468.22716346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-213786468.22716346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-890776.95094651438</v>
      </c>
      <c r="L1483" s="444">
        <f t="shared" ca="1" si="109"/>
        <v>-214677245.17810997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-214677245.17810997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-894488.52157545835</v>
      </c>
      <c r="L1484" s="444">
        <f t="shared" ca="1" si="109"/>
        <v>-215571733.69968542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-215571733.69968542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-898215.55708202266</v>
      </c>
      <c r="L1485" s="444">
        <f t="shared" ca="1" si="109"/>
        <v>-216469949.25676745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-216469949.25676745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-901958.12190319772</v>
      </c>
      <c r="L1486" s="444">
        <f t="shared" ca="1" si="109"/>
        <v>-217371907.37867066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-217371907.37867066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-905716.28074446111</v>
      </c>
      <c r="L1487" s="444">
        <f t="shared" ca="1" si="109"/>
        <v>-218277623.65941513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-218277623.65941513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-909490.09858089651</v>
      </c>
      <c r="L1488" s="444">
        <f t="shared" ca="1" si="109"/>
        <v>-219187113.75799602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-219187113.75799602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-913279.64065831678</v>
      </c>
      <c r="L1489" s="444">
        <f t="shared" ca="1" si="109"/>
        <v>-220100393.39865434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-220100393.39865434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-917084.97249439312</v>
      </c>
      <c r="L1490" s="444">
        <f t="shared" ca="1" si="109"/>
        <v>-221017478.37114874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-221017478.37114874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-920906.15987978643</v>
      </c>
      <c r="L1491" s="444">
        <f t="shared" ca="1" si="109"/>
        <v>-221938384.53102851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-221938384.53102851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-924743.26887928555</v>
      </c>
      <c r="L1492" s="444">
        <f t="shared" ca="1" si="109"/>
        <v>-222863127.7999078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-222863127.7999078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-928596.36583294917</v>
      </c>
      <c r="L1493" s="444">
        <f t="shared" ca="1" si="109"/>
        <v>-223791724.16574076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-223791724.16574076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-932465.51735725312</v>
      </c>
      <c r="L1494" s="444">
        <f t="shared" ca="1" si="109"/>
        <v>-224724189.68309802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-224724189.68309802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-936350.79034624167</v>
      </c>
      <c r="L1495" s="444">
        <f t="shared" ca="1" si="109"/>
        <v>-225660540.47344425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-225660540.47344425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-940252.25197268429</v>
      </c>
      <c r="L1496" s="444">
        <f t="shared" ca="1" si="109"/>
        <v>-226600792.72541693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-226600792.72541693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-944169.96968923719</v>
      </c>
      <c r="L1497" s="444">
        <f t="shared" ca="1" si="109"/>
        <v>-227544962.69510618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-227544962.69510618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-948104.01122960891</v>
      </c>
      <c r="L1498" s="444">
        <f t="shared" ca="1" si="109"/>
        <v>-228493066.70633578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-228493066.70633578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-952054.44460973237</v>
      </c>
      <c r="L1499" s="444">
        <f t="shared" ca="1" si="109"/>
        <v>-229445121.15094551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-229445121.15094551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-956021.33812893974</v>
      </c>
      <c r="L1500" s="444">
        <f t="shared" ca="1" si="109"/>
        <v>-230401142.48907447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-230401142.48907447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-960004.76037114358</v>
      </c>
      <c r="L1501" s="444">
        <f t="shared" ca="1" si="109"/>
        <v>-231361147.24944562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-231361147.24944562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-964004.78020602337</v>
      </c>
      <c r="L1502" s="444">
        <f t="shared" ca="1" si="109"/>
        <v>-232325152.02965164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-232325152.02965164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-968021.46679021511</v>
      </c>
      <c r="L1503" s="444">
        <f t="shared" ca="1" si="109"/>
        <v>-233293173.49644187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-233293173.49644187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-972054.8895685079</v>
      </c>
      <c r="L1504" s="444">
        <f t="shared" ca="1" si="109"/>
        <v>-234265228.38601038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-234265228.38601038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-976105.11827504321</v>
      </c>
      <c r="L1505" s="444">
        <f t="shared" ca="1" si="109"/>
        <v>-235241333.50428542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-235241333.50428542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-980172.22293452267</v>
      </c>
      <c r="L1506" s="444">
        <f t="shared" ca="1" si="109"/>
        <v>-236221505.72721994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-236221505.72721994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-984256.2738634164</v>
      </c>
      <c r="L1507" s="444">
        <f t="shared" ca="1" si="109"/>
        <v>-237205762.00108334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-237205762.00108334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-988357.34167118056</v>
      </c>
      <c r="L1508" s="444">
        <f t="shared" ca="1" si="109"/>
        <v>-238194119.34275451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-238194119.34275451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-992475.49726147705</v>
      </c>
      <c r="L1509" s="444">
        <f t="shared" ca="1" si="109"/>
        <v>-239186594.84001598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-239186594.84001598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-996610.81183339993</v>
      </c>
      <c r="L1510" s="444">
        <f t="shared" ca="1" si="109"/>
        <v>-240183205.65184939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-240183205.65184939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-1000763.3568827058</v>
      </c>
      <c r="L1511" s="444">
        <f t="shared" ca="1" si="109"/>
        <v>-241183969.00873208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-241183969.00873208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-1004933.2042030505</v>
      </c>
      <c r="L1512" s="444">
        <f t="shared" ca="1" si="109"/>
        <v>-242188902.21293512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-242188902.21293512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-1009120.4258872296</v>
      </c>
      <c r="L1513" s="444">
        <f t="shared" ca="1" si="109"/>
        <v>-243198022.63882235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-243198022.63882235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-1013325.0943284264</v>
      </c>
      <c r="L1514" s="444">
        <f t="shared" ca="1" si="109"/>
        <v>-244211347.73315078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-244211347.73315078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-1017547.2822214615</v>
      </c>
      <c r="L1515" s="444">
        <f t="shared" ca="1" si="109"/>
        <v>-245228895.01537225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-245228895.01537225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-1021787.062564051</v>
      </c>
      <c r="L1516" s="444">
        <f t="shared" ca="1" si="109"/>
        <v>-246250682.07793629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-246250682.07793629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-1026044.5086580679</v>
      </c>
      <c r="L1517" s="444">
        <f t="shared" ca="1" si="109"/>
        <v>-247276726.58659437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-247276726.58659437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-1030319.6941108097</v>
      </c>
      <c r="L1518" s="444">
        <f t="shared" ca="1" si="109"/>
        <v>-248307046.28070518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-248307046.28070518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-1034612.6928362716</v>
      </c>
      <c r="L1519" s="444">
        <f t="shared" ca="1" si="109"/>
        <v>-249341658.97354147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-249341658.97354147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-1038923.5790564228</v>
      </c>
      <c r="L1520" s="444">
        <f t="shared" ca="1" si="109"/>
        <v>-250380582.55259788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-250380582.55259788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-1043252.4273024912</v>
      </c>
      <c r="L1521" s="444">
        <f t="shared" ca="1" si="109"/>
        <v>-251423834.97990036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-251423834.97990036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-1047599.3124162515</v>
      </c>
      <c r="L1522" s="444">
        <f t="shared" ca="1" si="109"/>
        <v>-252471434.29231662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-252471434.29231662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-1051964.3095513191</v>
      </c>
      <c r="L1523" s="444">
        <f t="shared" ca="1" si="109"/>
        <v>-253523398.60186794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-253523398.60186794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-1056347.4941744497</v>
      </c>
      <c r="L1524" s="444">
        <f t="shared" ca="1" si="109"/>
        <v>-254579746.09604239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-254579746.09604239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-1060748.9420668434</v>
      </c>
      <c r="L1525" s="444">
        <f t="shared" ca="1" si="109"/>
        <v>-255640495.03810924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-255640495.03810924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-1065168.7293254551</v>
      </c>
      <c r="L1526" s="444">
        <f t="shared" ca="1" si="109"/>
        <v>-256705663.76743469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-256705663.76743469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-1069606.9323643111</v>
      </c>
      <c r="L1527" s="444">
        <f t="shared" ca="1" si="109"/>
        <v>-257775270.699799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-257775270.699799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-1074063.627915829</v>
      </c>
      <c r="L1528" s="444">
        <f t="shared" ca="1" si="109"/>
        <v>-258849334.32771483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-258849334.32771483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-1078538.893032145</v>
      </c>
      <c r="L1529" s="444">
        <f t="shared" ca="1" si="109"/>
        <v>-259927873.22074696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-259927873.22074696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-1083032.8050864458</v>
      </c>
      <c r="L1530" s="444">
        <f t="shared" ca="1" si="109"/>
        <v>-261010906.0258334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-261010906.0258334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-1087545.4417743059</v>
      </c>
      <c r="L1531" s="444">
        <f t="shared" ca="1" si="109"/>
        <v>-262098451.46760771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-262098451.46760771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-1092076.8811150319</v>
      </c>
      <c r="L1532" s="444">
        <f t="shared" ca="1" si="109"/>
        <v>-263190528.34872273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-263190528.34872273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-1096627.2014530113</v>
      </c>
      <c r="L1533" s="444">
        <f t="shared" ca="1" si="109"/>
        <v>-264287155.55017573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-264287155.55017573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-1101196.4814590656</v>
      </c>
      <c r="L1534" s="444">
        <f t="shared" ca="1" si="109"/>
        <v>-265388352.03163478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-265388352.03163478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-1105784.8001318115</v>
      </c>
      <c r="L1535" s="444">
        <f t="shared" ca="1" si="109"/>
        <v>-266494136.83176658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-266494136.83176658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-1110392.2367990273</v>
      </c>
      <c r="L1536" s="444">
        <f t="shared" ca="1" si="109"/>
        <v>-267604529.06856561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-267604529.06856561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-1115018.8711190233</v>
      </c>
      <c r="L1537" s="444">
        <f t="shared" ca="1" si="109"/>
        <v>-268719547.93968463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-268719547.93968463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-1119664.7830820193</v>
      </c>
      <c r="L1538" s="444">
        <f t="shared" ref="L1538:L1792" ca="1" si="114">I1538-J1538+K1538</f>
        <v>-269839212.72276664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-269839212.72276664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-1124330.0530115278</v>
      </c>
      <c r="L1539" s="444">
        <f t="shared" ca="1" si="114"/>
        <v>-270963542.77577817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-270963542.77577817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-1129014.7615657423</v>
      </c>
      <c r="L1540" s="444">
        <f t="shared" ca="1" si="114"/>
        <v>-272092557.53734392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-272092557.53734392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-1133718.989738933</v>
      </c>
      <c r="L1541" s="444">
        <f t="shared" ca="1" si="114"/>
        <v>-273226276.52708286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-273226276.52708286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-1138442.8188628452</v>
      </c>
      <c r="L1542" s="444">
        <f t="shared" ca="1" si="114"/>
        <v>-274364719.34594572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-274364719.34594572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-1143186.3306081071</v>
      </c>
      <c r="L1543" s="444">
        <f t="shared" ca="1" si="114"/>
        <v>-275507905.67655385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-275507905.67655385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-1147949.6069856409</v>
      </c>
      <c r="L1544" s="444">
        <f t="shared" ca="1" si="114"/>
        <v>-276655855.28353947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-276655855.28353947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-1152732.7303480811</v>
      </c>
      <c r="L1545" s="444">
        <f t="shared" ca="1" si="114"/>
        <v>-277808588.01388758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-277808588.01388758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-1157535.7833911981</v>
      </c>
      <c r="L1546" s="444">
        <f t="shared" ca="1" si="114"/>
        <v>-278966123.79727876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-278966123.79727876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-1162358.8491553282</v>
      </c>
      <c r="L1547" s="444">
        <f t="shared" ca="1" si="114"/>
        <v>-280128482.64643407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-280128482.64643407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-1167202.0110268085</v>
      </c>
      <c r="L1548" s="444">
        <f t="shared" ca="1" si="114"/>
        <v>-281295684.65746087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-281295684.65746087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-1172065.3527394203</v>
      </c>
      <c r="L1549" s="444">
        <f t="shared" ca="1" si="114"/>
        <v>-282467750.01020026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-282467750.01020026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-1176948.9583758344</v>
      </c>
      <c r="L1550" s="444">
        <f t="shared" ca="1" si="114"/>
        <v>-283644698.96857607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-283644698.96857607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-1181852.9123690668</v>
      </c>
      <c r="L1551" s="444">
        <f t="shared" ca="1" si="114"/>
        <v>-284826551.88094515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-284826551.88094515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-1186777.2995039381</v>
      </c>
      <c r="L1552" s="444">
        <f t="shared" ca="1" si="114"/>
        <v>-286013329.18044907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-286013329.18044907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-1191722.2049185378</v>
      </c>
      <c r="L1553" s="444">
        <f t="shared" ca="1" si="114"/>
        <v>-287205051.38536763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-287205051.38536763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-1196687.7141056985</v>
      </c>
      <c r="L1554" s="444">
        <f t="shared" ca="1" si="114"/>
        <v>-288401739.09947336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-288401739.09947336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-1201673.9129144724</v>
      </c>
      <c r="L1555" s="444">
        <f t="shared" ca="1" si="114"/>
        <v>-289603413.01238781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-289603413.01238781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-1206680.8875516159</v>
      </c>
      <c r="L1556" s="444">
        <f t="shared" ca="1" si="114"/>
        <v>-290810093.89993942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-290810093.89993942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-1211708.724583081</v>
      </c>
      <c r="L1557" s="444">
        <f t="shared" ca="1" si="114"/>
        <v>-292021802.62452251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-292021802.62452251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-1216757.5109355105</v>
      </c>
      <c r="L1558" s="444">
        <f t="shared" ca="1" si="114"/>
        <v>-293238560.13545799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-293238560.13545799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-1221827.3338977415</v>
      </c>
      <c r="L1559" s="444">
        <f t="shared" ca="1" si="114"/>
        <v>-294460387.46935576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-294460387.46935576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-1226918.2811223157</v>
      </c>
      <c r="L1560" s="444">
        <f t="shared" ca="1" si="114"/>
        <v>-295687305.75047809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-295687305.75047809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-1232030.4406269919</v>
      </c>
      <c r="L1561" s="444">
        <f t="shared" ca="1" si="114"/>
        <v>-296919336.19110507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-296919336.19110507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-1237163.9007962712</v>
      </c>
      <c r="L1562" s="444">
        <f t="shared" ca="1" si="114"/>
        <v>-298156500.09190136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-298156500.09190136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-1242318.7503829224</v>
      </c>
      <c r="L1563" s="444">
        <f t="shared" ca="1" si="114"/>
        <v>-299398818.84228426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-299398818.84228426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-1247495.0785095177</v>
      </c>
      <c r="L1564" s="444">
        <f t="shared" ca="1" si="114"/>
        <v>-300646313.92079377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-300646313.92079377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-1252692.9746699741</v>
      </c>
      <c r="L1565" s="444">
        <f t="shared" ca="1" si="114"/>
        <v>-301899006.89546376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-301899006.89546376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-1257912.5287310991</v>
      </c>
      <c r="L1566" s="444">
        <f t="shared" ca="1" si="114"/>
        <v>-303156919.42419487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-303156919.42419487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-1263153.8309341453</v>
      </c>
      <c r="L1567" s="444">
        <f t="shared" ca="1" si="114"/>
        <v>-304420073.25512904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-304420073.25512904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-1268416.9718963709</v>
      </c>
      <c r="L1568" s="444">
        <f t="shared" ca="1" si="114"/>
        <v>-305688490.22702539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-305688490.22702539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-1273702.0426126057</v>
      </c>
      <c r="L1569" s="444">
        <f t="shared" ca="1" si="114"/>
        <v>-306962192.269638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-306962192.269638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-1279009.134456825</v>
      </c>
      <c r="L1570" s="444">
        <f t="shared" ca="1" si="114"/>
        <v>-308241201.40409482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-308241201.40409482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-1284338.3391837284</v>
      </c>
      <c r="L1571" s="444">
        <f t="shared" ca="1" si="114"/>
        <v>-309525539.74327856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-309525539.74327856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-1289689.7489303274</v>
      </c>
      <c r="L1572" s="444">
        <f t="shared" ca="1" si="114"/>
        <v>-310815229.4922089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-310815229.4922089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-1295063.4562175372</v>
      </c>
      <c r="L1573" s="444">
        <f t="shared" ca="1" si="114"/>
        <v>-312110292.94842643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-312110292.94842643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-1300459.5539517768</v>
      </c>
      <c r="L1574" s="444">
        <f t="shared" ca="1" si="114"/>
        <v>-313410752.50237823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-313410752.50237823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-1305878.135426576</v>
      </c>
      <c r="L1575" s="444">
        <f t="shared" ca="1" si="114"/>
        <v>-314716630.63780481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-314716630.63780481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-1311319.2943241866</v>
      </c>
      <c r="L1576" s="444">
        <f t="shared" ca="1" si="114"/>
        <v>-316027949.93212897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-316027949.93212897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-1316783.1247172039</v>
      </c>
      <c r="L1577" s="444">
        <f t="shared" ca="1" si="114"/>
        <v>-317344733.05684614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-317344733.05684614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-1322269.7210701923</v>
      </c>
      <c r="L1578" s="444">
        <f t="shared" ca="1" si="114"/>
        <v>-318667002.77791631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-318667002.77791631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-1327779.1782413179</v>
      </c>
      <c r="L1579" s="444">
        <f t="shared" ca="1" si="114"/>
        <v>-319994781.95615762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-319994781.95615762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-1333311.5914839902</v>
      </c>
      <c r="L1580" s="444">
        <f t="shared" ca="1" si="114"/>
        <v>-321328093.54764163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-321328093.54764163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-1338867.0564485069</v>
      </c>
      <c r="L1581" s="444">
        <f t="shared" ca="1" si="114"/>
        <v>-322666960.60409015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-322666960.60409015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-1344445.669183709</v>
      </c>
      <c r="L1582" s="444">
        <f t="shared" ca="1" si="114"/>
        <v>-324011406.27327389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-324011406.27327389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-1350047.5261386412</v>
      </c>
      <c r="L1583" s="444">
        <f t="shared" ca="1" si="114"/>
        <v>-325361453.79941255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-325361453.79941255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-1355672.7241642189</v>
      </c>
      <c r="L1584" s="444">
        <f t="shared" ca="1" si="114"/>
        <v>-326717126.5235768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-326717126.5235768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-1361321.3605149032</v>
      </c>
      <c r="L1585" s="444">
        <f t="shared" ca="1" si="114"/>
        <v>-328078447.88409168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-328078447.88409168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-1366993.5328503819</v>
      </c>
      <c r="L1586" s="444">
        <f t="shared" ca="1" si="114"/>
        <v>-329445441.41694206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-329445441.41694206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-1372689.3392372585</v>
      </c>
      <c r="L1587" s="444">
        <f t="shared" ca="1" si="114"/>
        <v>-330818130.75617933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-330818130.75617933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-1378408.8781507472</v>
      </c>
      <c r="L1588" s="444">
        <f t="shared" ca="1" si="114"/>
        <v>-332196539.63433009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-332196539.63433009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-1384152.2484763754</v>
      </c>
      <c r="L1589" s="444">
        <f t="shared" ca="1" si="114"/>
        <v>-333580691.88280648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-333580691.88280648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-1389919.5495116937</v>
      </c>
      <c r="L1590" s="444">
        <f t="shared" ca="1" si="114"/>
        <v>-334970611.43231815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-334970611.43231815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-1395710.8809679924</v>
      </c>
      <c r="L1591" s="444">
        <f t="shared" ca="1" si="114"/>
        <v>-336366322.31328613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-336366322.31328613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-1401526.3429720255</v>
      </c>
      <c r="L1592" s="444">
        <f t="shared" ca="1" si="114"/>
        <v>-337767848.65625817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-337767848.65625817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-1407366.0360677424</v>
      </c>
      <c r="L1593" s="444">
        <f t="shared" ca="1" si="114"/>
        <v>-339175214.69232589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-339175214.69232589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-1413230.0612180245</v>
      </c>
      <c r="L1594" s="444">
        <f t="shared" ca="1" si="114"/>
        <v>-340588444.75354391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-340588444.75354391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-1419118.519806433</v>
      </c>
      <c r="L1595" s="444">
        <f t="shared" ca="1" si="114"/>
        <v>-342007563.27335036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-342007563.27335036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-1425031.5136389597</v>
      </c>
      <c r="L1596" s="444">
        <f t="shared" ca="1" si="114"/>
        <v>-343432594.78698933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-343432594.78698933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-1430969.1449457889</v>
      </c>
      <c r="L1597" s="444">
        <f t="shared" ca="1" si="114"/>
        <v>-344863563.93193513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-344863563.93193513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-1436931.516383063</v>
      </c>
      <c r="L1598" s="444">
        <f t="shared" ca="1" si="114"/>
        <v>-346300495.44831818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-346300495.44831818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-1442918.7310346591</v>
      </c>
      <c r="L1599" s="444">
        <f t="shared" ca="1" si="114"/>
        <v>-347743414.17935282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-347743414.17935282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-1448930.8924139701</v>
      </c>
      <c r="L1600" s="444">
        <f t="shared" ca="1" si="114"/>
        <v>-349192345.07176679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-349192345.07176679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-1454968.1044656949</v>
      </c>
      <c r="L1601" s="444">
        <f t="shared" ca="1" si="114"/>
        <v>-350647313.17623252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-350647313.17623252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-1461030.4715676354</v>
      </c>
      <c r="L1602" s="444">
        <f t="shared" ca="1" si="114"/>
        <v>-352108343.64780015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-352108343.64780015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-1467118.0985325007</v>
      </c>
      <c r="L1603" s="444">
        <f t="shared" ca="1" si="114"/>
        <v>-353575461.74633265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-353575461.74633265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-1473231.0906097193</v>
      </c>
      <c r="L1604" s="444">
        <f t="shared" ca="1" si="114"/>
        <v>-355048692.83694237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-355048692.83694237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-1479369.5534872599</v>
      </c>
      <c r="L1605" s="444">
        <f t="shared" ca="1" si="114"/>
        <v>-356528062.39042962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-356528062.39042962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-1485533.5932934568</v>
      </c>
      <c r="L1606" s="444">
        <f t="shared" ca="1" si="114"/>
        <v>-358013595.98372304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-358013595.98372304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-1491723.3165988461</v>
      </c>
      <c r="L1607" s="444">
        <f t="shared" ca="1" si="114"/>
        <v>-359505319.30032188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-359505319.30032188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-1497938.8304180079</v>
      </c>
      <c r="L1608" s="444">
        <f t="shared" ca="1" si="114"/>
        <v>-361003258.13073987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-361003258.13073987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-1504180.2422114161</v>
      </c>
      <c r="L1609" s="444">
        <f t="shared" ca="1" si="114"/>
        <v>-362507438.37295127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-362507438.37295127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-1510447.6598872968</v>
      </c>
      <c r="L1610" s="444">
        <f t="shared" ca="1" si="114"/>
        <v>-364017886.03283858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-364017886.03283858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-1516741.191803494</v>
      </c>
      <c r="L1611" s="444">
        <f t="shared" ca="1" si="114"/>
        <v>-365534627.2246421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-365534627.2246421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-1523060.9467693421</v>
      </c>
      <c r="L1612" s="444">
        <f t="shared" ca="1" si="114"/>
        <v>-367057688.17141145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-367057688.17141145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-1529407.0340475477</v>
      </c>
      <c r="L1613" s="444">
        <f t="shared" ca="1" si="114"/>
        <v>-368587095.205459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-368587095.205459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-1535779.5633560792</v>
      </c>
      <c r="L1614" s="444">
        <f t="shared" ca="1" si="114"/>
        <v>-370122874.7688151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-370122874.7688151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-1542178.6448700628</v>
      </c>
      <c r="L1615" s="444">
        <f t="shared" ca="1" si="114"/>
        <v>-371665053.41368514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-371665053.41368514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-1548604.389223688</v>
      </c>
      <c r="L1616" s="444">
        <f t="shared" ca="1" si="114"/>
        <v>-373213657.80290884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-373213657.80290884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-1555056.9075121202</v>
      </c>
      <c r="L1617" s="444">
        <f t="shared" ca="1" si="114"/>
        <v>-374768714.71042097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-374768714.71042097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-1561536.3112934206</v>
      </c>
      <c r="L1618" s="444">
        <f t="shared" ca="1" si="114"/>
        <v>-376330251.02171439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-376330251.02171439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-1568042.7125904765</v>
      </c>
      <c r="L1619" s="444">
        <f t="shared" ca="1" si="114"/>
        <v>-377898293.73430485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-377898293.73430485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-1574576.2238929369</v>
      </c>
      <c r="L1620" s="444">
        <f t="shared" ca="1" si="114"/>
        <v>-379472869.95819777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-379472869.95819777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-1581136.9581591573</v>
      </c>
      <c r="L1621" s="444">
        <f t="shared" ca="1" si="114"/>
        <v>-381054006.91635692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-381054006.91635692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-1587725.0288181538</v>
      </c>
      <c r="L1622" s="444">
        <f t="shared" ca="1" si="114"/>
        <v>-382641731.94517505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-382641731.94517505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-1594340.5497715627</v>
      </c>
      <c r="L1623" s="444">
        <f t="shared" ca="1" si="114"/>
        <v>-384236072.4949466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-384236072.4949466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-1600983.6353956107</v>
      </c>
      <c r="L1624" s="444">
        <f t="shared" ca="1" si="114"/>
        <v>-385837056.13034219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-385837056.13034219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-1607654.4005430925</v>
      </c>
      <c r="L1625" s="444">
        <f t="shared" ca="1" si="114"/>
        <v>-387444710.53088528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-387444710.53088528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-1614352.9605453552</v>
      </c>
      <c r="L1626" s="444">
        <f t="shared" ca="1" si="114"/>
        <v>-389059063.49143064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-389059063.49143064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-1621079.4312142944</v>
      </c>
      <c r="L1627" s="444">
        <f t="shared" ca="1" si="114"/>
        <v>-390680142.92264491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-390680142.92264491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-1627833.9288443539</v>
      </c>
      <c r="L1628" s="444">
        <f t="shared" ca="1" si="114"/>
        <v>-392307976.85148925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-392307976.85148925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-1634616.5702145386</v>
      </c>
      <c r="L1629" s="444">
        <f t="shared" ca="1" si="114"/>
        <v>-393942593.42170376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-393942593.42170376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-1641427.4725904323</v>
      </c>
      <c r="L1630" s="444">
        <f t="shared" ca="1" si="114"/>
        <v>-395584020.8942942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-395584020.8942942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-1648266.7537262258</v>
      </c>
      <c r="L1631" s="444">
        <f t="shared" ca="1" si="114"/>
        <v>-397232287.64802045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-397232287.64802045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-1655134.5318667518</v>
      </c>
      <c r="L1632" s="444">
        <f t="shared" ca="1" si="114"/>
        <v>-398887422.17988718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-398887422.17988718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-1662030.9257495299</v>
      </c>
      <c r="L1633" s="444">
        <f t="shared" ca="1" si="114"/>
        <v>-400549453.10563672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-400549453.10563672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-1668956.0546068195</v>
      </c>
      <c r="L1634" s="444">
        <f t="shared" ca="1" si="114"/>
        <v>-402218409.16024351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-402218409.16024351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-1675910.0381676813</v>
      </c>
      <c r="L1635" s="444">
        <f t="shared" ca="1" si="114"/>
        <v>-403894319.19841117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-403894319.19841117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-1682892.9966600465</v>
      </c>
      <c r="L1636" s="444">
        <f t="shared" ca="1" si="114"/>
        <v>-405577212.19507122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-405577212.19507122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-1689905.0508127967</v>
      </c>
      <c r="L1637" s="444">
        <f t="shared" ca="1" si="114"/>
        <v>-407267117.245884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-407267117.245884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-1696946.3218578501</v>
      </c>
      <c r="L1638" s="444">
        <f t="shared" ca="1" si="114"/>
        <v>-408964063.56774187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-408964063.56774187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-1704016.9315322577</v>
      </c>
      <c r="L1639" s="444">
        <f t="shared" ca="1" si="114"/>
        <v>-410668080.49927413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-410668080.49927413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-1711117.002080309</v>
      </c>
      <c r="L1640" s="444">
        <f t="shared" ca="1" si="114"/>
        <v>-412379197.50135446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-412379197.50135446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-1718246.6562556436</v>
      </c>
      <c r="L1641" s="444">
        <f t="shared" ca="1" si="114"/>
        <v>-414097444.15761012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-414097444.15761012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-1725406.0173233754</v>
      </c>
      <c r="L1642" s="444">
        <f t="shared" ca="1" si="114"/>
        <v>-415822850.17493349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-415822850.17493349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-1732595.2090622229</v>
      </c>
      <c r="L1643" s="444">
        <f t="shared" ca="1" si="114"/>
        <v>-417555445.38399571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-417555445.38399571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-1739814.3557666487</v>
      </c>
      <c r="L1644" s="444">
        <f t="shared" ca="1" si="114"/>
        <v>-419295259.73976237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-419295259.73976237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-1747063.5822490097</v>
      </c>
      <c r="L1645" s="444">
        <f t="shared" ca="1" si="114"/>
        <v>-421042323.32201135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-421042323.32201135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-1754343.0138417138</v>
      </c>
      <c r="L1646" s="444">
        <f t="shared" ca="1" si="114"/>
        <v>-422796666.33585304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-422796666.33585304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-1761652.7763993877</v>
      </c>
      <c r="L1647" s="444">
        <f t="shared" ca="1" si="114"/>
        <v>-424558319.11225241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-424558319.11225241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-1768992.9963010515</v>
      </c>
      <c r="L1648" s="444">
        <f t="shared" ca="1" si="114"/>
        <v>-426327312.10855347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-426327312.10855347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-1776363.8004523062</v>
      </c>
      <c r="L1649" s="444">
        <f t="shared" ca="1" si="114"/>
        <v>-428103675.90900576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-428103675.90900576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-1783765.3162875241</v>
      </c>
      <c r="L1650" s="444">
        <f t="shared" ca="1" si="114"/>
        <v>-429887441.22529328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-429887441.22529328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-1791197.6717720553</v>
      </c>
      <c r="L1651" s="444">
        <f t="shared" ca="1" si="114"/>
        <v>-431678638.89706534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-431678638.89706534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-1798660.9954044386</v>
      </c>
      <c r="L1652" s="444">
        <f t="shared" ca="1" si="114"/>
        <v>-433477299.89246976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-433477299.89246976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-1806155.416218624</v>
      </c>
      <c r="L1653" s="444">
        <f t="shared" ca="1" si="114"/>
        <v>-435283455.3086884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-435283455.3086884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-1813681.0637862019</v>
      </c>
      <c r="L1654" s="444">
        <f t="shared" ca="1" si="114"/>
        <v>-437097136.37247461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-437097136.37247461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-1821238.0682186445</v>
      </c>
      <c r="L1655" s="444">
        <f t="shared" ca="1" si="114"/>
        <v>-438918374.44069326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-438918374.44069326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-1828826.560169555</v>
      </c>
      <c r="L1656" s="444">
        <f t="shared" ca="1" si="114"/>
        <v>-440747201.00086284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-440747201.00086284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-1836446.6708369288</v>
      </c>
      <c r="L1657" s="444">
        <f t="shared" ca="1" si="114"/>
        <v>-442583647.67169976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-442583647.67169976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-1844098.5319654157</v>
      </c>
      <c r="L1658" s="444">
        <f t="shared" ca="1" si="114"/>
        <v>-444427746.2036652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-444427746.2036652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-1851782.275848605</v>
      </c>
      <c r="L1659" s="444">
        <f t="shared" ca="1" si="114"/>
        <v>-446279528.47951382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-446279528.47951382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-1859498.0353313072</v>
      </c>
      <c r="L1660" s="444">
        <f t="shared" ca="1" si="114"/>
        <v>-448139026.51484513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-448139026.51484513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-1867245.9438118546</v>
      </c>
      <c r="L1661" s="444">
        <f t="shared" ca="1" si="114"/>
        <v>-450006272.45865697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-450006272.45865697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-1875026.135244404</v>
      </c>
      <c r="L1662" s="444">
        <f t="shared" ca="1" si="114"/>
        <v>-451881298.5939014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-451881298.5939014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-1882838.7441412557</v>
      </c>
      <c r="L1663" s="444">
        <f t="shared" ca="1" si="114"/>
        <v>-453764137.33804268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-453764137.33804268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-1890683.9055751779</v>
      </c>
      <c r="L1664" s="444">
        <f t="shared" ca="1" si="114"/>
        <v>-455654821.24361783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-455654821.24361783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-1898561.755181741</v>
      </c>
      <c r="L1665" s="444">
        <f t="shared" ca="1" si="114"/>
        <v>-457553382.99879956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-457553382.99879956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-1906472.4291616648</v>
      </c>
      <c r="L1666" s="444">
        <f t="shared" ca="1" si="114"/>
        <v>-459459855.42796123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-459459855.42796123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-1914416.0642831717</v>
      </c>
      <c r="L1667" s="444">
        <f t="shared" ca="1" si="114"/>
        <v>-461374271.49224442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-461374271.49224442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-1922392.7978843518</v>
      </c>
      <c r="L1668" s="444">
        <f t="shared" ca="1" si="114"/>
        <v>-463296664.29012877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-463296664.29012877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-1930402.7678755366</v>
      </c>
      <c r="L1669" s="444">
        <f t="shared" ca="1" si="114"/>
        <v>-465227067.05800432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-465227067.05800432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-1938446.1127416845</v>
      </c>
      <c r="L1670" s="444">
        <f t="shared" ca="1" si="114"/>
        <v>-467165513.17074603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-467165513.17074603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-1946522.9715447754</v>
      </c>
      <c r="L1671" s="444">
        <f t="shared" ca="1" si="114"/>
        <v>-469112036.14229083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-469112036.14229083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-1954633.4839262117</v>
      </c>
      <c r="L1672" s="444">
        <f t="shared" ca="1" si="114"/>
        <v>-471066669.62621707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-471066669.62621707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-1962777.7901092377</v>
      </c>
      <c r="L1673" s="444">
        <f t="shared" ca="1" si="114"/>
        <v>-473029447.41632628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-473029447.41632628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-1970956.0309013594</v>
      </c>
      <c r="L1674" s="444">
        <f t="shared" ca="1" si="114"/>
        <v>-475000403.44722766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-475000403.44722766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-1979168.3476967819</v>
      </c>
      <c r="L1675" s="444">
        <f t="shared" ca="1" si="114"/>
        <v>-476979571.79492444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-476979571.79492444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-1987414.8824788518</v>
      </c>
      <c r="L1676" s="444">
        <f t="shared" ca="1" si="114"/>
        <v>-478966986.67740327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-478966986.67740327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-1995695.7778225136</v>
      </c>
      <c r="L1677" s="444">
        <f t="shared" ca="1" si="114"/>
        <v>-480962682.45522577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-480962682.45522577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-2004011.176896774</v>
      </c>
      <c r="L1678" s="444">
        <f t="shared" ca="1" si="114"/>
        <v>-482966693.63212252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-482966693.63212252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-2012361.223467177</v>
      </c>
      <c r="L1679" s="444">
        <f t="shared" ca="1" si="114"/>
        <v>-484979054.85558969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-484979054.85558969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-2020746.0618982904</v>
      </c>
      <c r="L1680" s="444">
        <f t="shared" ca="1" si="114"/>
        <v>-486999800.91748798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-486999800.91748798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-2029165.8371561996</v>
      </c>
      <c r="L1681" s="444">
        <f t="shared" ca="1" si="114"/>
        <v>-489028966.75464416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-489028966.75464416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-2037620.6948110173</v>
      </c>
      <c r="L1682" s="444">
        <f t="shared" ca="1" si="114"/>
        <v>-491066587.4494552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-491066587.4494552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-2046110.7810393963</v>
      </c>
      <c r="L1683" s="444">
        <f t="shared" ca="1" si="114"/>
        <v>-493112698.23049462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-493112698.23049462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-2054636.242627061</v>
      </c>
      <c r="L1684" s="444">
        <f t="shared" ca="1" si="114"/>
        <v>-495167334.4731217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-495167334.4731217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-2063197.2269713404</v>
      </c>
      <c r="L1685" s="444">
        <f t="shared" ca="1" si="114"/>
        <v>-497230531.70009303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-497230531.70009303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-2071793.882083721</v>
      </c>
      <c r="L1686" s="444">
        <f t="shared" ca="1" si="114"/>
        <v>-499302325.58217674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-499302325.58217674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-2080426.356592403</v>
      </c>
      <c r="L1687" s="444">
        <f t="shared" ca="1" si="114"/>
        <v>-501382751.93876916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-501382751.93876916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-2089094.7997448712</v>
      </c>
      <c r="L1688" s="444">
        <f t="shared" ca="1" si="114"/>
        <v>-503471846.73851401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-503471846.73851401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-2097799.3614104753</v>
      </c>
      <c r="L1689" s="444">
        <f t="shared" ca="1" si="114"/>
        <v>-505569646.0999245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-505569646.0999245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-2106540.1920830184</v>
      </c>
      <c r="L1690" s="444">
        <f t="shared" ca="1" si="114"/>
        <v>-507676186.29200751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-507676186.29200751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-2115317.4428833644</v>
      </c>
      <c r="L1691" s="444">
        <f t="shared" ca="1" si="114"/>
        <v>-509791503.73489088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-509791503.73489088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-2124131.2655620454</v>
      </c>
      <c r="L1692" s="444">
        <f t="shared" ca="1" si="114"/>
        <v>-511915635.00045294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-511915635.00045294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-2132981.8125018869</v>
      </c>
      <c r="L1693" s="444">
        <f t="shared" ca="1" si="114"/>
        <v>-514048616.81295484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-514048616.81295484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-2141869.2367206453</v>
      </c>
      <c r="L1694" s="444">
        <f t="shared" ca="1" si="114"/>
        <v>-516190486.04967546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-516190486.04967546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-2150793.6918736477</v>
      </c>
      <c r="L1695" s="444">
        <f t="shared" ca="1" si="114"/>
        <v>-518341279.74154913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-518341279.74154913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-2159755.3322564545</v>
      </c>
      <c r="L1696" s="444">
        <f t="shared" ca="1" si="114"/>
        <v>-520501035.07380557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-520501035.07380557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-2168754.3128075227</v>
      </c>
      <c r="L1697" s="444">
        <f t="shared" ca="1" si="114"/>
        <v>-522669789.38661307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-522669789.38661307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-2177790.7891108873</v>
      </c>
      <c r="L1698" s="444">
        <f t="shared" ca="1" si="114"/>
        <v>-524847580.17572397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-524847580.17572397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-2186864.91739885</v>
      </c>
      <c r="L1699" s="444">
        <f t="shared" ca="1" si="114"/>
        <v>-527034445.09312284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-527034445.09312284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-2195976.8545546783</v>
      </c>
      <c r="L1700" s="444">
        <f t="shared" ca="1" si="114"/>
        <v>-529230421.94767749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-529230421.94767749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-2205126.7581153228</v>
      </c>
      <c r="L1701" s="444">
        <f t="shared" ca="1" si="114"/>
        <v>-531435548.70579284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-531435548.70579284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-2214314.7862741365</v>
      </c>
      <c r="L1702" s="444">
        <f t="shared" ca="1" si="114"/>
        <v>-533649863.49206698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-533649863.49206698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-2223541.0978836119</v>
      </c>
      <c r="L1703" s="444">
        <f t="shared" ca="1" si="114"/>
        <v>-535873404.58995056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-535873404.58995056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-2232805.8524581278</v>
      </c>
      <c r="L1704" s="444">
        <f t="shared" ca="1" si="114"/>
        <v>-538106210.44240868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-538106210.44240868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-2242109.2101767026</v>
      </c>
      <c r="L1705" s="444">
        <f t="shared" ca="1" si="114"/>
        <v>-540348319.65258539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-540348319.65258539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-2251451.3318857723</v>
      </c>
      <c r="L1706" s="444">
        <f t="shared" ca="1" si="114"/>
        <v>-542599770.9844712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-542599770.9844712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-2260832.3791019632</v>
      </c>
      <c r="L1707" s="444">
        <f t="shared" ca="1" si="114"/>
        <v>-544860603.36357319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-544860603.36357319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-2270252.5140148881</v>
      </c>
      <c r="L1708" s="444">
        <f t="shared" ca="1" si="114"/>
        <v>-547130855.87758803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-547130855.87758803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-2279711.8994899499</v>
      </c>
      <c r="L1709" s="444">
        <f t="shared" ca="1" si="114"/>
        <v>-549410567.77707803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-549410567.77707803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-2289210.6990711587</v>
      </c>
      <c r="L1710" s="444">
        <f t="shared" ca="1" si="114"/>
        <v>-551699778.4761492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-551699778.4761492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-2298749.0769839548</v>
      </c>
      <c r="L1711" s="444">
        <f t="shared" ca="1" si="114"/>
        <v>-553998527.55313313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-553998527.55313313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-2308327.1981380545</v>
      </c>
      <c r="L1712" s="444">
        <f t="shared" ca="1" si="114"/>
        <v>-556306854.75127113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-556306854.75127113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-2317945.2281302963</v>
      </c>
      <c r="L1713" s="444">
        <f t="shared" ca="1" si="114"/>
        <v>-558624799.97940147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-558624799.97940147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-2327603.3332475061</v>
      </c>
      <c r="L1714" s="444">
        <f t="shared" ca="1" si="114"/>
        <v>-560952403.31264901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-560952403.31264901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-2337301.6804693709</v>
      </c>
      <c r="L1715" s="444">
        <f t="shared" ca="1" si="114"/>
        <v>-563289704.99311841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-563289704.99311841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-2347040.4374713264</v>
      </c>
      <c r="L1716" s="444">
        <f t="shared" ca="1" si="114"/>
        <v>-565636745.43058968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-565636745.43058968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-2356819.772627457</v>
      </c>
      <c r="L1717" s="444">
        <f t="shared" ca="1" si="114"/>
        <v>-567993565.20321715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-567993565.20321715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-2366639.855013405</v>
      </c>
      <c r="L1718" s="444">
        <f t="shared" ca="1" si="114"/>
        <v>-570360205.05823052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-570360205.05823052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-2376500.8544092937</v>
      </c>
      <c r="L1719" s="444">
        <f t="shared" ca="1" si="114"/>
        <v>-572736705.91263986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-572736705.91263986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-2386402.941302666</v>
      </c>
      <c r="L1720" s="444">
        <f t="shared" ca="1" si="114"/>
        <v>-575123108.85394251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-575123108.85394251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-2396346.2868914269</v>
      </c>
      <c r="L1721" s="444">
        <f t="shared" ca="1" si="114"/>
        <v>-577519455.14083397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-577519455.14083397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-2406331.0630868082</v>
      </c>
      <c r="L1722" s="444">
        <f t="shared" ca="1" si="114"/>
        <v>-579925786.20392084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-579925786.20392084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-2416357.4425163367</v>
      </c>
      <c r="L1723" s="444">
        <f t="shared" ca="1" si="114"/>
        <v>-582342143.64643717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-582342143.64643717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-2426425.5985268215</v>
      </c>
      <c r="L1724" s="444">
        <f t="shared" ca="1" si="114"/>
        <v>-584768569.244964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-584768569.244964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-2436535.70518735</v>
      </c>
      <c r="L1725" s="444">
        <f t="shared" ca="1" si="114"/>
        <v>-587205104.95015132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-587205104.95015132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-2446687.9372922974</v>
      </c>
      <c r="L1726" s="444">
        <f t="shared" ca="1" si="114"/>
        <v>-589651792.88744366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-589651792.88744366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-2456882.4703643485</v>
      </c>
      <c r="L1727" s="444">
        <f t="shared" ca="1" si="114"/>
        <v>-592108675.35780799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-592108675.35780799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-2467119.4806575333</v>
      </c>
      <c r="L1728" s="444">
        <f t="shared" ca="1" si="114"/>
        <v>-594575794.83846557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-594575794.83846557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-2477399.1451602732</v>
      </c>
      <c r="L1729" s="444">
        <f t="shared" ca="1" si="114"/>
        <v>-597053193.98362589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-597053193.98362589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-2487721.6415984412</v>
      </c>
      <c r="L1730" s="444">
        <f t="shared" ca="1" si="114"/>
        <v>-599540915.62522435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-599540915.62522435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-2498087.1484384346</v>
      </c>
      <c r="L1731" s="444">
        <f t="shared" ca="1" si="114"/>
        <v>-602039002.77366281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-602039002.77366281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-2508495.8448902615</v>
      </c>
      <c r="L1732" s="444">
        <f t="shared" ca="1" si="114"/>
        <v>-604547498.61855304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-604547498.61855304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-2518947.9109106376</v>
      </c>
      <c r="L1733" s="444">
        <f t="shared" ca="1" si="114"/>
        <v>-607066446.52946365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-607066446.52946365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-2529443.5272060987</v>
      </c>
      <c r="L1734" s="444">
        <f t="shared" ca="1" si="114"/>
        <v>-609595890.05666971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-609595890.05666971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-2539982.8752361238</v>
      </c>
      <c r="L1735" s="444">
        <f t="shared" ca="1" si="114"/>
        <v>-612135872.93190587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-612135872.93190587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-2550566.1372162746</v>
      </c>
      <c r="L1736" s="444">
        <f t="shared" ca="1" si="114"/>
        <v>-614686439.0691222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-614686439.0691222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-2561193.4961213423</v>
      </c>
      <c r="L1737" s="444">
        <f t="shared" ca="1" si="114"/>
        <v>-617247632.56524348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-617247632.56524348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-2571865.1356885144</v>
      </c>
      <c r="L1738" s="444">
        <f t="shared" ca="1" si="114"/>
        <v>-619819497.70093203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-619819497.70093203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-2582581.2404205501</v>
      </c>
      <c r="L1739" s="444">
        <f t="shared" ca="1" si="114"/>
        <v>-622402078.94135261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-622402078.94135261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-2593341.995588969</v>
      </c>
      <c r="L1740" s="444">
        <f t="shared" ca="1" si="114"/>
        <v>-624995420.93694162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-624995420.93694162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-2604147.5872372566</v>
      </c>
      <c r="L1741" s="444">
        <f t="shared" ca="1" si="114"/>
        <v>-627599568.52417886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-627599568.52417886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-2614998.2021840787</v>
      </c>
      <c r="L1742" s="444">
        <f t="shared" ca="1" si="114"/>
        <v>-630214566.72636294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-630214566.72636294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-2625894.0280265124</v>
      </c>
      <c r="L1743" s="444">
        <f t="shared" ca="1" si="114"/>
        <v>-632840460.75438941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-632840460.75438941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-2636835.2531432891</v>
      </c>
      <c r="L1744" s="444">
        <f t="shared" ca="1" si="114"/>
        <v>-635477296.00753272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-635477296.00753272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-2647822.0666980529</v>
      </c>
      <c r="L1745" s="444">
        <f t="shared" ca="1" si="114"/>
        <v>-638125118.07423079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-638125118.07423079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-2658854.6586426282</v>
      </c>
      <c r="L1746" s="444">
        <f t="shared" ca="1" si="114"/>
        <v>-640783972.73287344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-640783972.73287344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-2669933.2197203059</v>
      </c>
      <c r="L1747" s="444">
        <f t="shared" ca="1" si="114"/>
        <v>-643453905.9525938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-643453905.9525938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-2681057.9414691408</v>
      </c>
      <c r="L1748" s="444">
        <f t="shared" ca="1" si="114"/>
        <v>-646134963.894063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-646134963.894063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-2692229.0162252625</v>
      </c>
      <c r="L1749" s="444">
        <f t="shared" ca="1" si="114"/>
        <v>-648827192.91028821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-648827192.91028821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-2703446.6371262008</v>
      </c>
      <c r="L1750" s="444">
        <f t="shared" ca="1" si="114"/>
        <v>-651530639.54741442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-651530639.54741442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-2714710.9981142269</v>
      </c>
      <c r="L1751" s="444">
        <f t="shared" ca="1" si="114"/>
        <v>-654245350.54552865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-654245350.54552865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-2726022.2939397027</v>
      </c>
      <c r="L1752" s="444">
        <f t="shared" ca="1" si="114"/>
        <v>-656971372.83946836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-656971372.83946836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-2737380.7201644513</v>
      </c>
      <c r="L1753" s="444">
        <f t="shared" ca="1" si="114"/>
        <v>-659708753.55963278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-659708753.55963278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-2748786.4731651368</v>
      </c>
      <c r="L1754" s="444">
        <f t="shared" ca="1" si="114"/>
        <v>-662457540.03279793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-662457540.03279793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-2760239.7501366581</v>
      </c>
      <c r="L1755" s="444">
        <f t="shared" ca="1" si="114"/>
        <v>-665217779.78293455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-665217779.78293455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-2771740.7490955605</v>
      </c>
      <c r="L1756" s="444">
        <f t="shared" ca="1" si="114"/>
        <v>-667989520.53203011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-667989520.53203011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-2783289.6688834587</v>
      </c>
      <c r="L1757" s="444">
        <f t="shared" ca="1" si="114"/>
        <v>-670772810.20091355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-670772810.20091355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-2794886.7091704733</v>
      </c>
      <c r="L1758" s="444">
        <f t="shared" ca="1" si="114"/>
        <v>-673567696.91008401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-673567696.91008401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-2806532.0704586832</v>
      </c>
      <c r="L1759" s="444">
        <f t="shared" ca="1" si="114"/>
        <v>-676374228.98054266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-676374228.98054266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-2818225.9540855945</v>
      </c>
      <c r="L1760" s="444">
        <f t="shared" ca="1" si="114"/>
        <v>-679192454.93462825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-679192454.93462825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-2829968.5622276175</v>
      </c>
      <c r="L1761" s="444">
        <f t="shared" ca="1" si="114"/>
        <v>-682022423.49685585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-682022423.49685585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-2841760.097903566</v>
      </c>
      <c r="L1762" s="444">
        <f t="shared" ca="1" si="114"/>
        <v>-684864183.59475946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-684864183.59475946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-2853600.7649781643</v>
      </c>
      <c r="L1763" s="444">
        <f t="shared" ca="1" si="114"/>
        <v>-687717784.35973763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-687717784.35973763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-2865490.7681655735</v>
      </c>
      <c r="L1764" s="444">
        <f t="shared" ca="1" si="114"/>
        <v>-690583275.12790322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-690583275.12790322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-2877430.3130329303</v>
      </c>
      <c r="L1765" s="444">
        <f t="shared" ca="1" si="114"/>
        <v>-693460705.44093621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-693460705.44093621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-2889419.606003901</v>
      </c>
      <c r="L1766" s="444">
        <f t="shared" ca="1" si="114"/>
        <v>-696350125.04694009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-696350125.04694009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-2901458.8543622503</v>
      </c>
      <c r="L1767" s="444">
        <f t="shared" ca="1" si="114"/>
        <v>-699251583.90130234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-699251583.90130234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-2913548.2662554262</v>
      </c>
      <c r="L1768" s="444">
        <f t="shared" ca="1" si="114"/>
        <v>-702165132.16755772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-702165132.16755772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-2925688.0506981569</v>
      </c>
      <c r="L1769" s="444">
        <f t="shared" ca="1" si="114"/>
        <v>-705090820.21825588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-705090820.21825588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-2937878.4175760662</v>
      </c>
      <c r="L1770" s="444">
        <f t="shared" ca="1" si="114"/>
        <v>-708028698.63583195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-708028698.63583195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-2950119.5776493</v>
      </c>
      <c r="L1771" s="444">
        <f t="shared" ca="1" si="114"/>
        <v>-710978818.21348131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-710978818.21348131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-2962411.742556172</v>
      </c>
      <c r="L1772" s="444">
        <f t="shared" ca="1" si="114"/>
        <v>-713941229.95603752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-713941229.95603752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-2974755.1248168228</v>
      </c>
      <c r="L1773" s="444">
        <f t="shared" ca="1" si="114"/>
        <v>-716915985.0808543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-716915985.0808543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-2987149.9378368929</v>
      </c>
      <c r="L1774" s="444">
        <f t="shared" ca="1" si="114"/>
        <v>-719903135.01869118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-719903135.01869118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-2999596.395911213</v>
      </c>
      <c r="L1775" s="444">
        <f t="shared" ca="1" si="114"/>
        <v>-722902731.4146024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-722902731.4146024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-3012094.7142275102</v>
      </c>
      <c r="L1776" s="444">
        <f t="shared" ca="1" si="114"/>
        <v>-725914826.12882996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-725914826.12882996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-3024645.1088701249</v>
      </c>
      <c r="L1777" s="444">
        <f t="shared" ca="1" si="114"/>
        <v>-728939471.2377001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-728939471.2377001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-3037247.7968237503</v>
      </c>
      <c r="L1778" s="444">
        <f t="shared" ca="1" si="114"/>
        <v>-731976719.03452384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-731976719.03452384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-3049902.9959771829</v>
      </c>
      <c r="L1779" s="444">
        <f t="shared" ca="1" si="114"/>
        <v>-735026622.03050101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-735026622.03050101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-3062610.9251270876</v>
      </c>
      <c r="L1780" s="444">
        <f t="shared" ca="1" si="114"/>
        <v>-738089232.95562804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-738089232.95562804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-3075371.8039817833</v>
      </c>
      <c r="L1781" s="444">
        <f t="shared" ca="1" si="114"/>
        <v>-741164604.75960982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-741164604.75960982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-3088185.8531650407</v>
      </c>
      <c r="L1782" s="444">
        <f t="shared" ca="1" si="114"/>
        <v>-744252790.61277485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-744252790.61277485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-3101053.2942198953</v>
      </c>
      <c r="L1783" s="444">
        <f t="shared" ca="1" si="114"/>
        <v>-747353843.9069947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-747353843.9069947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-3113974.3496124777</v>
      </c>
      <c r="L1784" s="444">
        <f t="shared" ca="1" si="114"/>
        <v>-750467818.25660717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-750467818.25660717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-3126949.2427358632</v>
      </c>
      <c r="L1785" s="444">
        <f t="shared" ca="1" si="114"/>
        <v>-753594767.49934304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-753594767.49934304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-3139978.1979139294</v>
      </c>
      <c r="L1786" s="444">
        <f t="shared" ca="1" si="114"/>
        <v>-756734745.69725692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-756734745.69725692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-3153061.440405237</v>
      </c>
      <c r="L1787" s="444">
        <f t="shared" ca="1" si="114"/>
        <v>-759887807.13766217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-759887807.13766217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-3166199.1964069256</v>
      </c>
      <c r="L1788" s="444">
        <f t="shared" ca="1" si="114"/>
        <v>-763054006.33406913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-763054006.33406913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-3179391.6930586211</v>
      </c>
      <c r="L1789" s="444">
        <f t="shared" ca="1" si="114"/>
        <v>-766233398.02712774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-766233398.02712774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-3192639.1584463655</v>
      </c>
      <c r="L1790" s="444">
        <f t="shared" ca="1" si="114"/>
        <v>-769426037.18557405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-769426037.18557405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-3205941.8216065587</v>
      </c>
      <c r="L1791" s="444">
        <f t="shared" ca="1" si="114"/>
        <v>-772631979.00718057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-772631979.00718057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-3219299.9125299188</v>
      </c>
      <c r="L1792" s="444">
        <f t="shared" ca="1" si="114"/>
        <v>-775851278.91971052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-775851278.91971052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-3232713.6621654606</v>
      </c>
      <c r="L1793" s="444">
        <f t="shared" ref="L1793:L2047" ca="1" si="119">I1793-J1793+K1793</f>
        <v>-779083992.58187592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-779083992.58187592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-3246183.302424483</v>
      </c>
      <c r="L1794" s="444">
        <f t="shared" ca="1" si="119"/>
        <v>-782330175.88430035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-782330175.88430035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-3259709.066184585</v>
      </c>
      <c r="L1795" s="444">
        <f t="shared" ca="1" si="119"/>
        <v>-785589884.95048499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-785589884.95048499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-3273291.1872936874</v>
      </c>
      <c r="L1796" s="444">
        <f t="shared" ca="1" si="119"/>
        <v>-788863176.13777864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-788863176.13777864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-3286929.9005740779</v>
      </c>
      <c r="L1797" s="444">
        <f t="shared" ca="1" si="119"/>
        <v>-792150106.03835273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-792150106.03835273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-3300625.4418264697</v>
      </c>
      <c r="L1798" s="444">
        <f t="shared" ca="1" si="119"/>
        <v>-795450731.48017919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-795450731.48017919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-3314378.0478340797</v>
      </c>
      <c r="L1799" s="444">
        <f t="shared" ca="1" si="119"/>
        <v>-798765109.52801323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-798765109.52801323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-3328187.9563667215</v>
      </c>
      <c r="L1800" s="444">
        <f t="shared" ca="1" si="119"/>
        <v>-802093297.48438001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-802093297.48438001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-3342055.4061849169</v>
      </c>
      <c r="L1801" s="444">
        <f t="shared" ca="1" si="119"/>
        <v>-805435352.89056492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-805435352.89056492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-3355980.6370440205</v>
      </c>
      <c r="L1802" s="444">
        <f t="shared" ca="1" si="119"/>
        <v>-808791333.52760899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-808791333.52760899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-3369963.8896983708</v>
      </c>
      <c r="L1803" s="444">
        <f t="shared" ca="1" si="119"/>
        <v>-812161297.41730738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-812161297.41730738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-3384005.4059054474</v>
      </c>
      <c r="L1804" s="444">
        <f t="shared" ca="1" si="119"/>
        <v>-815545302.82321286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-815545302.82321286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-3398105.4284300534</v>
      </c>
      <c r="L1805" s="444">
        <f t="shared" ca="1" si="119"/>
        <v>-818943408.25164294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-818943408.25164294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-3412264.201048512</v>
      </c>
      <c r="L1806" s="444">
        <f t="shared" ca="1" si="119"/>
        <v>-822355672.45269144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-822355672.45269144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-3426481.9685528809</v>
      </c>
      <c r="L1807" s="444">
        <f t="shared" ca="1" si="119"/>
        <v>-825782154.42124426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-825782154.42124426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-3440758.9767551846</v>
      </c>
      <c r="L1808" s="444">
        <f t="shared" ca="1" si="119"/>
        <v>-829222913.39799941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-829222913.39799941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-3455095.4724916643</v>
      </c>
      <c r="L1809" s="444">
        <f t="shared" ca="1" si="119"/>
        <v>-832678008.87049103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-832678008.87049103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-3469491.7036270457</v>
      </c>
      <c r="L1810" s="444">
        <f t="shared" ca="1" si="119"/>
        <v>-836147500.57411802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-836147500.57411802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-3483947.9190588249</v>
      </c>
      <c r="L1811" s="444">
        <f t="shared" ca="1" si="119"/>
        <v>-839631448.49317682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-839631448.49317682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-3498464.3687215699</v>
      </c>
      <c r="L1812" s="444">
        <f t="shared" ca="1" si="119"/>
        <v>-843129912.86189842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-843129912.86189842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-3513041.3035912439</v>
      </c>
      <c r="L1813" s="444">
        <f t="shared" ca="1" si="119"/>
        <v>-846642954.16548967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-846642954.16548967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-3527678.9756895406</v>
      </c>
      <c r="L1814" s="444">
        <f t="shared" ca="1" si="119"/>
        <v>-850170633.1411792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-850170633.1411792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-3542377.6380882473</v>
      </c>
      <c r="L1815" s="444">
        <f t="shared" ca="1" si="119"/>
        <v>-853713010.77926743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-853713010.77926743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-3557137.5449136142</v>
      </c>
      <c r="L1816" s="444">
        <f t="shared" ca="1" si="119"/>
        <v>-857270148.32418108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-857270148.32418108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-3571958.9513507546</v>
      </c>
      <c r="L1817" s="444">
        <f t="shared" ca="1" si="119"/>
        <v>-860842107.27553189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-860842107.27553189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-3586842.1136480495</v>
      </c>
      <c r="L1818" s="444">
        <f t="shared" ca="1" si="119"/>
        <v>-864428949.38917994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-864428949.38917994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-3601787.2891215831</v>
      </c>
      <c r="L1819" s="444">
        <f t="shared" ca="1" si="119"/>
        <v>-868030736.67830157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-868030736.67830157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-3616794.7361595896</v>
      </c>
      <c r="L1820" s="444">
        <f t="shared" ca="1" si="119"/>
        <v>-871647531.41446114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-871647531.41446114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-3631864.7142269216</v>
      </c>
      <c r="L1821" s="444">
        <f t="shared" ca="1" si="119"/>
        <v>-875279396.1286881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-875279396.1286881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-3646997.483869534</v>
      </c>
      <c r="L1822" s="444">
        <f t="shared" ca="1" si="119"/>
        <v>-878926393.61255765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-878926393.61255765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-3662193.3067189902</v>
      </c>
      <c r="L1823" s="444">
        <f t="shared" ca="1" si="119"/>
        <v>-882588586.9192766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-882588586.9192766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-3677452.4454969852</v>
      </c>
      <c r="L1824" s="444">
        <f t="shared" ca="1" si="119"/>
        <v>-886266039.36477363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-886266039.36477363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-3692775.1640198906</v>
      </c>
      <c r="L1825" s="444">
        <f t="shared" ca="1" si="119"/>
        <v>-889958814.52879357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-889958814.52879357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-3708161.7272033063</v>
      </c>
      <c r="L1826" s="444">
        <f t="shared" ca="1" si="119"/>
        <v>-893666976.25599682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-893666976.25599682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-3723612.401066653</v>
      </c>
      <c r="L1827" s="444">
        <f t="shared" ca="1" si="119"/>
        <v>-897390588.65706348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-897390588.65706348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-3739127.4527377645</v>
      </c>
      <c r="L1828" s="444">
        <f t="shared" ca="1" si="119"/>
        <v>-901129716.10980129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-901129716.10980129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-3754707.1504575056</v>
      </c>
      <c r="L1829" s="444">
        <f t="shared" ca="1" si="119"/>
        <v>-904884423.26025879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-904884423.26025879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-3770351.7635844117</v>
      </c>
      <c r="L1830" s="444">
        <f t="shared" ca="1" si="119"/>
        <v>-908654775.02384317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-908654775.02384317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-3786061.5625993465</v>
      </c>
      <c r="L1831" s="444">
        <f t="shared" ca="1" si="119"/>
        <v>-912440836.58644247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-912440836.58644247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-3801836.8191101775</v>
      </c>
      <c r="L1832" s="444">
        <f t="shared" ca="1" si="119"/>
        <v>-916242673.40555263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-916242673.40555263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-3817677.8058564691</v>
      </c>
      <c r="L1833" s="444">
        <f t="shared" ca="1" si="119"/>
        <v>-920060351.21140909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-920060351.21140909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-3833584.7967142044</v>
      </c>
      <c r="L1834" s="444">
        <f t="shared" ca="1" si="119"/>
        <v>-923893936.00812328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-923893936.00812328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-3849558.066700513</v>
      </c>
      <c r="L1835" s="444">
        <f t="shared" ca="1" si="119"/>
        <v>-927743494.07482374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-927743494.07482374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-3865597.8919784329</v>
      </c>
      <c r="L1836" s="444">
        <f t="shared" ca="1" si="119"/>
        <v>-931609091.96680212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-931609091.96680212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-3881704.5498616756</v>
      </c>
      <c r="L1837" s="444">
        <f t="shared" ca="1" si="119"/>
        <v>-935490796.51666379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-935490796.51666379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-3897878.3188194325</v>
      </c>
      <c r="L1838" s="444">
        <f t="shared" ca="1" si="119"/>
        <v>-939388674.83548319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-939388674.83548319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-3914119.47848118</v>
      </c>
      <c r="L1839" s="444">
        <f t="shared" ca="1" si="119"/>
        <v>-943302794.31396437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-943302794.31396437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-3930428.3096415182</v>
      </c>
      <c r="L1840" s="444">
        <f t="shared" ca="1" si="119"/>
        <v>-947233222.62360585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-947233222.62360585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-3946805.0942650237</v>
      </c>
      <c r="L1841" s="444">
        <f t="shared" ca="1" si="119"/>
        <v>-951180027.71787083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-951180027.71787083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-3963250.1154911285</v>
      </c>
      <c r="L1842" s="444">
        <f t="shared" ca="1" si="119"/>
        <v>-955143277.83336198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-955143277.83336198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-3979763.6576390075</v>
      </c>
      <c r="L1843" s="444">
        <f t="shared" ca="1" si="119"/>
        <v>-959123041.49100101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-959123041.49100101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-3996346.0062125036</v>
      </c>
      <c r="L1844" s="444">
        <f t="shared" ca="1" si="119"/>
        <v>-963119387.49721348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-963119387.49721348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-4012997.4479050566</v>
      </c>
      <c r="L1845" s="444">
        <f t="shared" ca="1" si="119"/>
        <v>-967132384.94511855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-967132384.94511855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-4029718.2706046607</v>
      </c>
      <c r="L1846" s="444">
        <f t="shared" ca="1" si="119"/>
        <v>-971162103.21572316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-971162103.21572316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-4046508.7633988471</v>
      </c>
      <c r="L1847" s="444">
        <f t="shared" ca="1" si="119"/>
        <v>-975208611.97912204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-975208611.97912204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-4063369.2165796752</v>
      </c>
      <c r="L1848" s="444">
        <f t="shared" ca="1" si="119"/>
        <v>-979271981.19570172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-979271981.19570172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-4080299.9216487575</v>
      </c>
      <c r="L1849" s="444">
        <f t="shared" ca="1" si="119"/>
        <v>-983352281.11735046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-983352281.11735046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-4097301.1713222936</v>
      </c>
      <c r="L1850" s="444">
        <f t="shared" ca="1" si="119"/>
        <v>-987449582.2886728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-987449582.2886728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-4114373.2595361364</v>
      </c>
      <c r="L1851" s="444">
        <f t="shared" ca="1" si="119"/>
        <v>-991563955.54820895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-991563955.54820895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-4131516.4814508711</v>
      </c>
      <c r="L1852" s="444">
        <f t="shared" ca="1" si="119"/>
        <v>-995695472.02965987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-995695472.02965987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-4148731.1334569161</v>
      </c>
      <c r="L1853" s="444">
        <f t="shared" ca="1" si="119"/>
        <v>-999844203.16311681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-999844203.16311681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-4166017.5131796533</v>
      </c>
      <c r="L1854" s="444">
        <f t="shared" ca="1" si="119"/>
        <v>-1004010220.6762965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-1004010220.6762965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-4183375.9194845688</v>
      </c>
      <c r="L1855" s="444">
        <f t="shared" ca="1" si="119"/>
        <v>-1008193596.5957811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-1008193596.5957811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-4200806.6524824221</v>
      </c>
      <c r="L1856" s="444">
        <f t="shared" ca="1" si="119"/>
        <v>-1012394403.2482635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-1012394403.2482635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-4218310.0135344313</v>
      </c>
      <c r="L1857" s="444">
        <f t="shared" ca="1" si="119"/>
        <v>-1016612713.2617979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-1016612713.2617979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-4235886.3052574918</v>
      </c>
      <c r="L1858" s="444">
        <f t="shared" ca="1" si="119"/>
        <v>-1020848599.5670553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-1020848599.5670553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-4253535.8315293966</v>
      </c>
      <c r="L1859" s="444">
        <f t="shared" ca="1" si="119"/>
        <v>-1025102135.3985847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-1025102135.3985847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-4271258.8974941028</v>
      </c>
      <c r="L1860" s="444">
        <f t="shared" ca="1" si="119"/>
        <v>-1029373394.2960788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-1029373394.2960788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-4289055.8095669951</v>
      </c>
      <c r="L1861" s="444">
        <f t="shared" ca="1" si="119"/>
        <v>-1033662450.1056458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-1033662450.1056458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-4306926.8754401915</v>
      </c>
      <c r="L1862" s="444">
        <f t="shared" ca="1" si="119"/>
        <v>-1037969376.981086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-1037969376.981086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-4324872.4040878583</v>
      </c>
      <c r="L1863" s="444">
        <f t="shared" ca="1" si="119"/>
        <v>-1042294249.3851739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-1042294249.3851739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-4342892.705771558</v>
      </c>
      <c r="L1864" s="444">
        <f t="shared" ca="1" si="119"/>
        <v>-1046637142.0909455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-1046637142.0909455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-4360988.0920456061</v>
      </c>
      <c r="L1865" s="444">
        <f t="shared" ca="1" si="119"/>
        <v>-1050998130.1829911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-1050998130.1829911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-4379158.8757624626</v>
      </c>
      <c r="L1866" s="444">
        <f t="shared" ca="1" si="119"/>
        <v>-1055377289.0587536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-1055377289.0587536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-4397405.3710781392</v>
      </c>
      <c r="L1867" s="444">
        <f t="shared" ca="1" si="119"/>
        <v>-1059774694.4298317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-1059774694.4298317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-4415727.8934576316</v>
      </c>
      <c r="L1868" s="444">
        <f t="shared" ca="1" si="119"/>
        <v>-1064190422.3232894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-1064190422.3232894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-4434126.7596803727</v>
      </c>
      <c r="L1869" s="444">
        <f t="shared" ca="1" si="119"/>
        <v>-1068624549.0829698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-1068624549.0829698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-4452602.2878457075</v>
      </c>
      <c r="L1870" s="444">
        <f t="shared" ca="1" si="119"/>
        <v>-1073077151.3708155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-1073077151.3708155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-4471154.7973783975</v>
      </c>
      <c r="L1871" s="444">
        <f t="shared" ca="1" si="119"/>
        <v>-1077548306.1681938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-1077548306.1681938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-4489784.6090341406</v>
      </c>
      <c r="L1872" s="444">
        <f t="shared" ca="1" si="119"/>
        <v>-1082038090.7772279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-1082038090.7772279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-4508492.0449051159</v>
      </c>
      <c r="L1873" s="444">
        <f t="shared" ca="1" si="119"/>
        <v>-1086546582.8221331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-1086546582.8221331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-4527277.4284255542</v>
      </c>
      <c r="L1874" s="444">
        <f t="shared" ca="1" si="119"/>
        <v>-1091073860.2505586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-1091073860.2505586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-4546141.0843773279</v>
      </c>
      <c r="L1875" s="444">
        <f t="shared" ca="1" si="119"/>
        <v>-1095620001.3349359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-1095620001.3349359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-4565083.3388955658</v>
      </c>
      <c r="L1876" s="444">
        <f t="shared" ca="1" si="119"/>
        <v>-1100185084.6738315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-1100185084.6738315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-4584104.5194742978</v>
      </c>
      <c r="L1877" s="444">
        <f t="shared" ca="1" si="119"/>
        <v>-1104769189.1933057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-1104769189.1933057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-4603204.954972107</v>
      </c>
      <c r="L1878" s="444">
        <f t="shared" ca="1" si="119"/>
        <v>-1109372394.1482778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-1109372394.1482778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-4622384.9756178241</v>
      </c>
      <c r="L1879" s="444">
        <f t="shared" ca="1" si="119"/>
        <v>-1113994779.1238956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-1113994779.1238956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-4641644.9130162317</v>
      </c>
      <c r="L1880" s="444">
        <f t="shared" ca="1" si="119"/>
        <v>-1118636424.036912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-1118636424.036912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-4660985.1001538001</v>
      </c>
      <c r="L1881" s="444">
        <f t="shared" ca="1" si="119"/>
        <v>-1123297409.1370656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-1123297409.1370656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-4680405.8714044401</v>
      </c>
      <c r="L1882" s="444">
        <f t="shared" ca="1" si="119"/>
        <v>-1127977815.0084701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-1127977815.0084701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-4699907.5625352915</v>
      </c>
      <c r="L1883" s="444">
        <f t="shared" ca="1" si="119"/>
        <v>-1132677722.5710053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-1132677722.5710053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-4719490.5107125221</v>
      </c>
      <c r="L1884" s="444">
        <f t="shared" ca="1" si="119"/>
        <v>-1137397213.081718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-1137397213.081718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-4739155.0545071578</v>
      </c>
      <c r="L1885" s="444">
        <f t="shared" ca="1" si="119"/>
        <v>-1142136368.1362252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-1142136368.1362252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-4758901.533900938</v>
      </c>
      <c r="L1886" s="444">
        <f t="shared" ca="1" si="119"/>
        <v>-1146895269.6701262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-1146895269.6701262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-4778730.2902921923</v>
      </c>
      <c r="L1887" s="444">
        <f t="shared" ca="1" si="119"/>
        <v>-1151673999.9604185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-1151673999.9604185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-4798641.6665017437</v>
      </c>
      <c r="L1888" s="444">
        <f t="shared" ca="1" si="119"/>
        <v>-1156472641.6269202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-1156472641.6269202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-4818636.0067788344</v>
      </c>
      <c r="L1889" s="444">
        <f t="shared" ca="1" si="119"/>
        <v>-1161291277.6336989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-1161291277.6336989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-4838713.656807079</v>
      </c>
      <c r="L1890" s="444">
        <f t="shared" ca="1" si="119"/>
        <v>-1166129991.2905061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-1166129991.2905061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-4858874.9637104422</v>
      </c>
      <c r="L1891" s="444">
        <f t="shared" ca="1" si="119"/>
        <v>-1170988866.2542167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-1170988866.2542167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-4879120.2760592364</v>
      </c>
      <c r="L1892" s="444">
        <f t="shared" ca="1" si="119"/>
        <v>-1175867986.5302758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-1175867986.5302758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-4899449.9438761491</v>
      </c>
      <c r="L1893" s="444">
        <f t="shared" ca="1" si="119"/>
        <v>-1180767436.4741521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-1180767436.4741521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-4919864.3186423006</v>
      </c>
      <c r="L1894" s="444">
        <f t="shared" ca="1" si="119"/>
        <v>-1185687300.7927945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-1185687300.7927945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-4940363.7533033099</v>
      </c>
      <c r="L1895" s="444">
        <f t="shared" ca="1" si="119"/>
        <v>-1190627664.5460978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-1190627664.5460978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-4960948.6022754069</v>
      </c>
      <c r="L1896" s="444">
        <f t="shared" ca="1" si="119"/>
        <v>-1195588613.1483731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-1195588613.1483731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-4981619.2214515544</v>
      </c>
      <c r="L1897" s="444">
        <f t="shared" ca="1" si="119"/>
        <v>-1200570232.3698246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-1200570232.3698246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-5002375.9682076024</v>
      </c>
      <c r="L1898" s="444">
        <f t="shared" ca="1" si="119"/>
        <v>-1205572608.3380322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-1205572608.3380322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-5023219.2014084673</v>
      </c>
      <c r="L1899" s="444">
        <f t="shared" ca="1" si="119"/>
        <v>-1210595827.5394406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-1210595827.5394406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-5044149.2814143356</v>
      </c>
      <c r="L1900" s="444">
        <f t="shared" ca="1" si="119"/>
        <v>-1215639976.8208549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-1215639976.8208549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-5065166.5700868955</v>
      </c>
      <c r="L1901" s="444">
        <f t="shared" ca="1" si="119"/>
        <v>-1220705143.3909419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-1220705143.3909419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-5086271.4307955913</v>
      </c>
      <c r="L1902" s="444">
        <f t="shared" ca="1" si="119"/>
        <v>-1225791414.8217375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-1225791414.8217375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-5107464.2284239065</v>
      </c>
      <c r="L1903" s="444">
        <f t="shared" ca="1" si="119"/>
        <v>-1230898879.0501614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-1230898879.0501614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-5128745.3293756722</v>
      </c>
      <c r="L1904" s="444">
        <f t="shared" ca="1" si="119"/>
        <v>-1236027624.3795371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-1236027624.3795371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-5150115.1015814049</v>
      </c>
      <c r="L1905" s="444">
        <f t="shared" ca="1" si="119"/>
        <v>-1241177739.4811184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-1241177739.4811184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-5171573.9145046603</v>
      </c>
      <c r="L1906" s="444">
        <f t="shared" ca="1" si="119"/>
        <v>-1246349313.3956232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-1246349313.3956232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-5193122.13914843</v>
      </c>
      <c r="L1907" s="444">
        <f t="shared" ca="1" si="119"/>
        <v>-1251542435.5347717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-1251542435.5347717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-5214760.1480615484</v>
      </c>
      <c r="L1908" s="444">
        <f t="shared" ca="1" si="119"/>
        <v>-1256757195.6828332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-1256757195.6828332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-5236488.3153451383</v>
      </c>
      <c r="L1909" s="444">
        <f t="shared" ca="1" si="119"/>
        <v>-1261993683.9981782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-1261993683.9981782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-5258307.0166590763</v>
      </c>
      <c r="L1910" s="444">
        <f t="shared" ca="1" si="119"/>
        <v>-1267251991.0148373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-1267251991.0148373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-5280216.6292284885</v>
      </c>
      <c r="L1911" s="444">
        <f t="shared" ca="1" si="119"/>
        <v>-1272532207.6440659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-1272532207.6440659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-5302217.5318502747</v>
      </c>
      <c r="L1912" s="444">
        <f t="shared" ca="1" si="119"/>
        <v>-1277834425.1759162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-1277834425.1759162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-5324310.1048996504</v>
      </c>
      <c r="L1913" s="444">
        <f t="shared" ca="1" si="119"/>
        <v>-1283158735.2808158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-1283158735.2808158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-5346494.7303367322</v>
      </c>
      <c r="L1914" s="444">
        <f t="shared" ca="1" si="119"/>
        <v>-1288505230.0111525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-1288505230.0111525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-5368771.7917131353</v>
      </c>
      <c r="L1915" s="444">
        <f t="shared" ca="1" si="119"/>
        <v>-1293874001.8028657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-1293874001.8028657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-5391141.6741786068</v>
      </c>
      <c r="L1916" s="444">
        <f t="shared" ca="1" si="119"/>
        <v>-1299265143.4770443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-1299265143.4770443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-5413604.7644876847</v>
      </c>
      <c r="L1917" s="444">
        <f t="shared" ca="1" si="119"/>
        <v>-1304678748.2415321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-1304678748.2415321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-5436161.4510063836</v>
      </c>
      <c r="L1918" s="444">
        <f t="shared" ca="1" si="119"/>
        <v>-1310114909.6925385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-1310114909.6925385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-5458812.1237189099</v>
      </c>
      <c r="L1919" s="444">
        <f t="shared" ca="1" si="119"/>
        <v>-1315573721.8162575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-1315573721.8162575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-5481557.1742344061</v>
      </c>
      <c r="L1920" s="444">
        <f t="shared" ca="1" si="119"/>
        <v>-1321055278.9904919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-1321055278.9904919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-5504396.9957937161</v>
      </c>
      <c r="L1921" s="444">
        <f t="shared" ca="1" si="119"/>
        <v>-1326559675.9862857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-1326559675.9862857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-5527331.9832761902</v>
      </c>
      <c r="L1922" s="444">
        <f t="shared" ca="1" si="119"/>
        <v>-1332087007.9695618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-1332087007.9695618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-5550362.5332065076</v>
      </c>
      <c r="L1923" s="444">
        <f t="shared" ca="1" si="119"/>
        <v>-1337637370.5027683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-1337637370.5027683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-5573489.0437615346</v>
      </c>
      <c r="L1924" s="444">
        <f t="shared" ca="1" si="119"/>
        <v>-1343210859.5465298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-1343210859.5465298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-5596711.9147772072</v>
      </c>
      <c r="L1925" s="444">
        <f t="shared" ca="1" si="119"/>
        <v>-1348807571.461307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-1348807571.461307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-5620031.5477554463</v>
      </c>
      <c r="L1926" s="444">
        <f t="shared" ca="1" si="119"/>
        <v>-1354427603.0090625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-1354427603.0090625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-5643448.3458710937</v>
      </c>
      <c r="L1927" s="444">
        <f t="shared" ca="1" si="119"/>
        <v>-1360071051.3549337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-1360071051.3549337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-5666962.7139788903</v>
      </c>
      <c r="L1928" s="444">
        <f t="shared" ca="1" si="119"/>
        <v>-1365738014.0689127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-1365738014.0689127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-5690575.0586204696</v>
      </c>
      <c r="L1929" s="444">
        <f t="shared" ca="1" si="119"/>
        <v>-1371428589.1275332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-1371428589.1275332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-5714285.7880313881</v>
      </c>
      <c r="L1930" s="444">
        <f t="shared" ca="1" si="119"/>
        <v>-1377142874.9155645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-1377142874.9155645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-5738095.3121481854</v>
      </c>
      <c r="L1931" s="444">
        <f t="shared" ca="1" si="119"/>
        <v>-1382880970.2277126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-1382880970.2277126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-5762004.0426154695</v>
      </c>
      <c r="L1932" s="444">
        <f t="shared" ca="1" si="119"/>
        <v>-1388642974.270328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-1388642974.270328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-5786012.3927930333</v>
      </c>
      <c r="L1933" s="444">
        <f t="shared" ca="1" si="119"/>
        <v>-1394428986.663121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-1394428986.663121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-5810120.7777630044</v>
      </c>
      <c r="L1934" s="444">
        <f t="shared" ca="1" si="119"/>
        <v>-1400239107.4408839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-1400239107.4408839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-5834329.6143370159</v>
      </c>
      <c r="L1935" s="444">
        <f t="shared" ca="1" si="119"/>
        <v>-1406073437.0552208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-1406073437.0552208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-5858639.3210634198</v>
      </c>
      <c r="L1936" s="444">
        <f t="shared" ca="1" si="119"/>
        <v>-1411932076.3762844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-1411932076.3762844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-5883050.3182345182</v>
      </c>
      <c r="L1937" s="444">
        <f t="shared" ca="1" si="119"/>
        <v>-1417815126.6945188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-1417815126.6945188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-5907563.0278938282</v>
      </c>
      <c r="L1938" s="444">
        <f t="shared" ca="1" si="119"/>
        <v>-1423722689.7224126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-1423722689.7224126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-5932177.8738433858</v>
      </c>
      <c r="L1939" s="444">
        <f t="shared" ca="1" si="119"/>
        <v>-1429654867.596256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-1429654867.596256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-5956895.2816510666</v>
      </c>
      <c r="L1940" s="444">
        <f t="shared" ca="1" si="119"/>
        <v>-1435611762.877907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-1435611762.877907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-5981715.6786579462</v>
      </c>
      <c r="L1941" s="444">
        <f t="shared" ca="1" si="119"/>
        <v>-1441593478.556565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-1441593478.556565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-6006639.4939856874</v>
      </c>
      <c r="L1942" s="444">
        <f t="shared" ca="1" si="119"/>
        <v>-1447600118.0505507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-1447600118.0505507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-6031667.1585439611</v>
      </c>
      <c r="L1943" s="444">
        <f t="shared" ca="1" si="119"/>
        <v>-1453631785.2090948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-1453631785.2090948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-6056799.105037895</v>
      </c>
      <c r="L1944" s="444">
        <f t="shared" ca="1" si="119"/>
        <v>-1459688584.3141327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-1459688584.3141327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-6082035.7679755529</v>
      </c>
      <c r="L1945" s="444">
        <f t="shared" ca="1" si="119"/>
        <v>-1465770620.0821083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-1465770620.0821083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-6107377.5836754506</v>
      </c>
      <c r="L1946" s="444">
        <f t="shared" ca="1" si="119"/>
        <v>-1471877997.6657836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-1471877997.6657836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-6132824.9902740987</v>
      </c>
      <c r="L1947" s="444">
        <f t="shared" ca="1" si="119"/>
        <v>-1478010822.6560578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-1478010822.6560578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-6158378.4277335741</v>
      </c>
      <c r="L1948" s="444">
        <f t="shared" ca="1" si="119"/>
        <v>-1484169201.0837915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-1484169201.0837915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-6184038.3378491309</v>
      </c>
      <c r="L1949" s="444">
        <f t="shared" ca="1" si="119"/>
        <v>-1490353239.4216406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-1490353239.4216406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-6209805.1642568363</v>
      </c>
      <c r="L1950" s="444">
        <f t="shared" ca="1" si="119"/>
        <v>-1496563044.5858974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-1496563044.5858974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-6235679.3524412392</v>
      </c>
      <c r="L1951" s="444">
        <f t="shared" ca="1" si="119"/>
        <v>-1502798723.9383388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-1502798723.9383388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-6261661.3497430785</v>
      </c>
      <c r="L1952" s="444">
        <f t="shared" ca="1" si="119"/>
        <v>-1509060385.2880819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-1509060385.2880819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-6287751.6053670077</v>
      </c>
      <c r="L1953" s="444">
        <f t="shared" ca="1" si="119"/>
        <v>-1515348136.8934488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-1515348136.8934488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-6313950.5703893704</v>
      </c>
      <c r="L1954" s="444">
        <f t="shared" ca="1" si="119"/>
        <v>-1521662087.4638381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-1521662087.4638381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-6340258.697765992</v>
      </c>
      <c r="L1955" s="444">
        <f t="shared" ca="1" si="119"/>
        <v>-1528002346.1616042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-1528002346.1616042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-6366676.4423400173</v>
      </c>
      <c r="L1956" s="444">
        <f t="shared" ca="1" si="119"/>
        <v>-1534369022.6039443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-1534369022.6039443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-6393204.2608497683</v>
      </c>
      <c r="L1957" s="444">
        <f t="shared" ca="1" si="119"/>
        <v>-1540762226.864794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-1540762226.864794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-6419842.6119366419</v>
      </c>
      <c r="L1958" s="444">
        <f t="shared" ca="1" si="119"/>
        <v>-1547182069.4767306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-1547182069.4767306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-6446591.9561530445</v>
      </c>
      <c r="L1959" s="444">
        <f t="shared" ca="1" si="119"/>
        <v>-1553628661.4328837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-1553628661.4328837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-6473452.7559703486</v>
      </c>
      <c r="L1960" s="444">
        <f t="shared" ca="1" si="119"/>
        <v>-1560102114.188854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-1560102114.188854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-6500425.4757868918</v>
      </c>
      <c r="L1961" s="444">
        <f t="shared" ca="1" si="119"/>
        <v>-1566602539.6646409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-1566602539.6646409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-6527510.5819360036</v>
      </c>
      <c r="L1962" s="444">
        <f t="shared" ca="1" si="119"/>
        <v>-1573130050.246577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-1573130050.246577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-6554708.5426940713</v>
      </c>
      <c r="L1963" s="444">
        <f t="shared" ca="1" si="119"/>
        <v>-1579684758.7892711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-1579684758.7892711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-6582019.8282886297</v>
      </c>
      <c r="L1964" s="444">
        <f t="shared" ca="1" si="119"/>
        <v>-1586266778.6175597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-1586266778.6175597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-6609444.9109064983</v>
      </c>
      <c r="L1965" s="444">
        <f t="shared" ca="1" si="119"/>
        <v>-1592876223.5284662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-1592876223.5284662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-6636984.2647019429</v>
      </c>
      <c r="L1966" s="444">
        <f t="shared" ca="1" si="119"/>
        <v>-1599513207.7931681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-1599513207.7931681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-6664638.3658048669</v>
      </c>
      <c r="L1967" s="444">
        <f t="shared" ca="1" si="119"/>
        <v>-1606177846.158973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-1606177846.158973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-6692407.6923290538</v>
      </c>
      <c r="L1968" s="444">
        <f t="shared" ca="1" si="119"/>
        <v>-1612870253.8513021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-1612870253.8513021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-6720292.7243804252</v>
      </c>
      <c r="L1969" s="444">
        <f t="shared" ca="1" si="119"/>
        <v>-1619590546.5756826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-1619590546.5756826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-6748293.9440653445</v>
      </c>
      <c r="L1970" s="444">
        <f t="shared" ca="1" si="119"/>
        <v>-1626338840.519748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-1626338840.519748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-6776411.8354989495</v>
      </c>
      <c r="L1971" s="444">
        <f t="shared" ca="1" si="119"/>
        <v>-1633115252.355247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-1633115252.355247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-6804646.8848135294</v>
      </c>
      <c r="L1972" s="444">
        <f t="shared" ca="1" si="119"/>
        <v>-1639919899.2400606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-1639919899.2400606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-6832999.5801669192</v>
      </c>
      <c r="L1973" s="444">
        <f t="shared" ca="1" si="119"/>
        <v>-1646752898.8202274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-1646752898.8202274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-6861470.4117509471</v>
      </c>
      <c r="L1974" s="444">
        <f t="shared" ca="1" si="119"/>
        <v>-1653614369.2319784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-1653614369.2319784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-6890059.8717999095</v>
      </c>
      <c r="L1975" s="444">
        <f t="shared" ca="1" si="119"/>
        <v>-1660504429.1037784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-1660504429.1037784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-6918768.454599076</v>
      </c>
      <c r="L1976" s="444">
        <f t="shared" ca="1" si="119"/>
        <v>-1667423197.5583775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-1667423197.5583775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-6947596.6564932391</v>
      </c>
      <c r="L1977" s="444">
        <f t="shared" ca="1" si="119"/>
        <v>-1674370794.2148707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-1674370794.2148707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-6976544.975895294</v>
      </c>
      <c r="L1978" s="444">
        <f t="shared" ca="1" si="119"/>
        <v>-1681347339.1907661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-1681347339.1907661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-7005613.9132948592</v>
      </c>
      <c r="L1979" s="444">
        <f t="shared" ca="1" si="119"/>
        <v>-1688352953.1040609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-1688352953.1040609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-7034803.9712669207</v>
      </c>
      <c r="L1980" s="444">
        <f t="shared" ca="1" si="119"/>
        <v>-1695387757.0753279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-1695387757.0753279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-7064115.6544805327</v>
      </c>
      <c r="L1981" s="444">
        <f t="shared" ca="1" si="119"/>
        <v>-1702451872.7298083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-1702451872.7298083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-7093549.4697075356</v>
      </c>
      <c r="L1982" s="444">
        <f t="shared" ca="1" si="119"/>
        <v>-1709545422.1995158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-1709545422.1995158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-7123105.925831316</v>
      </c>
      <c r="L1983" s="444">
        <f t="shared" ca="1" si="119"/>
        <v>-1716668528.1253471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-1716668528.1253471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-7152785.5338556133</v>
      </c>
      <c r="L1984" s="444">
        <f t="shared" ca="1" si="119"/>
        <v>-1723821313.6592028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-1723821313.6592028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-7182588.8069133461</v>
      </c>
      <c r="L1985" s="444">
        <f t="shared" ca="1" si="119"/>
        <v>-1731003902.4661162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-1731003902.4661162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-7212516.260275485</v>
      </c>
      <c r="L1986" s="444">
        <f t="shared" ca="1" si="119"/>
        <v>-1738216418.7263918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-1738216418.7263918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-7242568.4113599649</v>
      </c>
      <c r="L1987" s="444">
        <f t="shared" ca="1" si="119"/>
        <v>-1745458987.1377518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-1745458987.1377518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-7272745.7797406325</v>
      </c>
      <c r="L1988" s="444">
        <f t="shared" ca="1" si="119"/>
        <v>-1752731732.9174924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-1752731732.9174924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-7303048.8871562183</v>
      </c>
      <c r="L1989" s="444">
        <f t="shared" ca="1" si="119"/>
        <v>-1760034781.8046486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-1760034781.8046486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-7333478.2575193681</v>
      </c>
      <c r="L1990" s="444">
        <f t="shared" ca="1" si="119"/>
        <v>-1767368260.0621681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-1767368260.0621681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-7364034.4169257013</v>
      </c>
      <c r="L1991" s="444">
        <f t="shared" ca="1" si="119"/>
        <v>-1774732294.4790938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-1774732294.4790938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-7394717.8936628895</v>
      </c>
      <c r="L1992" s="444">
        <f t="shared" ca="1" si="119"/>
        <v>-1782127012.3727567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-1782127012.3727567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-7425529.2182198185</v>
      </c>
      <c r="L1993" s="444">
        <f t="shared" ca="1" si="119"/>
        <v>-1789552541.5909765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-1789552541.5909765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-7456468.9232957354</v>
      </c>
      <c r="L1994" s="444">
        <f t="shared" ca="1" si="119"/>
        <v>-1797009010.5142722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-1797009010.5142722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-7487537.543809467</v>
      </c>
      <c r="L1995" s="444">
        <f t="shared" ca="1" si="119"/>
        <v>-1804496548.0580816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-1804496548.0580816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-7518735.6169086732</v>
      </c>
      <c r="L1996" s="444">
        <f t="shared" ca="1" si="119"/>
        <v>-1812015283.6749904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-1812015283.6749904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-7550063.6819791263</v>
      </c>
      <c r="L1997" s="444">
        <f t="shared" ca="1" si="119"/>
        <v>-1819565347.3569696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-1819565347.3569696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-7581522.2806540402</v>
      </c>
      <c r="L1998" s="444">
        <f t="shared" ca="1" si="119"/>
        <v>-1827146869.6376235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-1827146869.6376235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-7613111.95682343</v>
      </c>
      <c r="L1999" s="444">
        <f t="shared" ca="1" si="119"/>
        <v>-1834759981.5944469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-1834759981.5944469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-7644833.2566435272</v>
      </c>
      <c r="L2000" s="444">
        <f t="shared" ca="1" si="119"/>
        <v>-1842404814.8510904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-1842404814.8510904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-7676686.7285462096</v>
      </c>
      <c r="L2001" s="444">
        <f t="shared" ca="1" si="119"/>
        <v>-1850081501.5796366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-1850081501.5796366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-7708672.9232484847</v>
      </c>
      <c r="L2002" s="444">
        <f t="shared" ca="1" si="119"/>
        <v>-1857790174.5028851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-1857790174.5028851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-7740792.3937620223</v>
      </c>
      <c r="L2003" s="444">
        <f t="shared" ca="1" si="119"/>
        <v>-1865530966.8966472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-1865530966.8966472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-7773045.6954026967</v>
      </c>
      <c r="L2004" s="444">
        <f t="shared" ca="1" si="119"/>
        <v>-1873304012.5920498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-1873304012.5920498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-7805433.385800208</v>
      </c>
      <c r="L2005" s="444">
        <f t="shared" ca="1" si="119"/>
        <v>-1881109445.97785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-1881109445.97785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-7837956.0249077082</v>
      </c>
      <c r="L2006" s="444">
        <f t="shared" ca="1" si="119"/>
        <v>-1888947402.0027575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-1888947402.0027575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-7870614.1750114905</v>
      </c>
      <c r="L2007" s="444">
        <f t="shared" ca="1" si="119"/>
        <v>-1896818016.1777689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-1896818016.1777689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-7903408.4007407045</v>
      </c>
      <c r="L2008" s="444">
        <f t="shared" ca="1" si="119"/>
        <v>-1904721424.5785096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-1904721424.5785096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-7936339.2690771231</v>
      </c>
      <c r="L2009" s="444">
        <f t="shared" ca="1" si="119"/>
        <v>-1912657763.8475866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-1912657763.8475866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-7969407.3493649429</v>
      </c>
      <c r="L2010" s="444">
        <f t="shared" ca="1" si="119"/>
        <v>-1920627171.1969516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-1920627171.1969516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-8002613.2133206315</v>
      </c>
      <c r="L2011" s="444">
        <f t="shared" ca="1" si="119"/>
        <v>-1928629784.4102724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-1928629784.4102724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-8035957.4350428013</v>
      </c>
      <c r="L2012" s="444">
        <f t="shared" ca="1" si="119"/>
        <v>-1936665741.8453152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-1936665741.8453152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-8069440.5910221469</v>
      </c>
      <c r="L2013" s="444">
        <f t="shared" ca="1" si="119"/>
        <v>-1944735182.4363375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-1944735182.4363375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-8103063.2601514058</v>
      </c>
      <c r="L2014" s="444">
        <f t="shared" ca="1" si="119"/>
        <v>-1952838245.6964889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-1952838245.6964889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-8136826.0237353696</v>
      </c>
      <c r="L2015" s="444">
        <f t="shared" ca="1" si="119"/>
        <v>-1960975071.7202241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-1960975071.7202241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-8170729.465500934</v>
      </c>
      <c r="L2016" s="444">
        <f t="shared" ca="1" si="119"/>
        <v>-1969145801.185725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-1969145801.185725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-8204774.171607187</v>
      </c>
      <c r="L2017" s="444">
        <f t="shared" ca="1" si="119"/>
        <v>-1977350575.3573322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-1977350575.3573322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-8238960.730655551</v>
      </c>
      <c r="L2018" s="444">
        <f t="shared" ca="1" si="119"/>
        <v>-1985589536.0879879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-1985589536.0879879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-8273289.7336999504</v>
      </c>
      <c r="L2019" s="444">
        <f t="shared" ca="1" si="119"/>
        <v>-1993862825.8216879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-1993862825.8216879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-8307761.7742570322</v>
      </c>
      <c r="L2020" s="444">
        <f t="shared" ca="1" si="119"/>
        <v>-2002170587.5959449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-2002170587.5959449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-8342377.4483164372</v>
      </c>
      <c r="L2021" s="444">
        <f t="shared" ca="1" si="119"/>
        <v>-2010512965.0442612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-2010512965.0442612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-8377137.3543510875</v>
      </c>
      <c r="L2022" s="444">
        <f t="shared" ca="1" si="119"/>
        <v>-2018890102.3986123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-2018890102.3986123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-8412042.0933275502</v>
      </c>
      <c r="L2023" s="444">
        <f t="shared" ca="1" si="119"/>
        <v>-2027302144.4919398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-2027302144.4919398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-8447092.2687164154</v>
      </c>
      <c r="L2024" s="444">
        <f t="shared" ca="1" si="119"/>
        <v>-2035749236.7606561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-2035749236.7606561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-8482288.4865027331</v>
      </c>
      <c r="L2025" s="444">
        <f t="shared" ca="1" si="119"/>
        <v>-2044231525.2471588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-2044231525.2471588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-8517631.3551964965</v>
      </c>
      <c r="L2026" s="444">
        <f t="shared" ca="1" si="119"/>
        <v>-2052749156.6023552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-2052749156.6023552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-8553121.4858431462</v>
      </c>
      <c r="L2027" s="444">
        <f t="shared" ca="1" si="119"/>
        <v>-2061302278.0881984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-2061302278.0881984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-8588759.4920341596</v>
      </c>
      <c r="L2028" s="444">
        <f t="shared" ca="1" si="119"/>
        <v>-2069891037.5802326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-2069891037.5802326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-8624545.9899176359</v>
      </c>
      <c r="L2029" s="444">
        <f t="shared" ca="1" si="119"/>
        <v>-2078515583.5701504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-2078515583.5701504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-8660481.5982089601</v>
      </c>
      <c r="L2030" s="444">
        <f t="shared" ca="1" si="119"/>
        <v>-2087176065.1683593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-2087176065.1683593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-8696566.9382014964</v>
      </c>
      <c r="L2031" s="444">
        <f t="shared" ca="1" si="119"/>
        <v>-2095872632.1065607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-2095872632.1065607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-8732802.6337773371</v>
      </c>
      <c r="L2032" s="444">
        <f t="shared" ca="1" si="119"/>
        <v>-2104605434.7403381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-2104605434.7403381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-8769189.3114180751</v>
      </c>
      <c r="L2033" s="444">
        <f t="shared" ca="1" si="119"/>
        <v>-2113374624.0517561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-2113374624.0517561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-8805727.6002156511</v>
      </c>
      <c r="L2034" s="444">
        <f t="shared" ca="1" si="119"/>
        <v>-2122180351.6519718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-2122180351.6519718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-8842418.1318832152</v>
      </c>
      <c r="L2035" s="444">
        <f t="shared" ca="1" si="119"/>
        <v>-2131022769.783855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-2131022769.783855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-8879261.5407660641</v>
      </c>
      <c r="L2036" s="444">
        <f t="shared" ca="1" si="119"/>
        <v>-2139902031.324621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-2139902031.324621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-8916258.4638525881</v>
      </c>
      <c r="L2037" s="444">
        <f t="shared" ca="1" si="119"/>
        <v>-2148818289.7884736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-2148818289.7884736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-8953409.5407853071</v>
      </c>
      <c r="L2038" s="444">
        <f t="shared" ca="1" si="119"/>
        <v>-2157771699.3292589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-2157771699.3292589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-8990715.4138719123</v>
      </c>
      <c r="L2039" s="444">
        <f t="shared" ca="1" si="119"/>
        <v>-2166762414.7431307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-2166762414.7431307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-9028176.7280963771</v>
      </c>
      <c r="L2040" s="444">
        <f t="shared" ca="1" si="119"/>
        <v>-2175790591.4712272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-2175790591.4712272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-9065794.1311301123</v>
      </c>
      <c r="L2041" s="444">
        <f t="shared" ca="1" si="119"/>
        <v>-2184856385.6023574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-2184856385.6023574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-9103568.2733431552</v>
      </c>
      <c r="L2042" s="444">
        <f t="shared" ca="1" si="119"/>
        <v>-2193959953.8757005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-2193959953.8757005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-9141499.8078154176</v>
      </c>
      <c r="L2043" s="444">
        <f t="shared" ca="1" si="119"/>
        <v>-2203101453.683516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-2203101453.683516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-9179589.3903479837</v>
      </c>
      <c r="L2044" s="444">
        <f t="shared" ca="1" si="119"/>
        <v>-2212281043.073864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-2212281043.073864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-9217837.6794744339</v>
      </c>
      <c r="L2045" s="444">
        <f t="shared" ca="1" si="119"/>
        <v>-2221498880.7533383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-2221498880.7533383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-9256245.3364722431</v>
      </c>
      <c r="L2046" s="444">
        <f t="shared" ca="1" si="119"/>
        <v>-2230755126.0898104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-2230755126.0898104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-9294813.0253742095</v>
      </c>
      <c r="L2047" s="444">
        <f t="shared" ca="1" si="119"/>
        <v>-2240049939.1151848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-2240049939.1151848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-9333541.4129799362</v>
      </c>
      <c r="L2048" s="444">
        <f t="shared" ref="L2048:L2302" ca="1" si="124">I2048-J2048+K2048</f>
        <v>-2249383480.5281649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-2249383480.5281649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-9372431.1688673533</v>
      </c>
      <c r="L2049" s="444">
        <f t="shared" ca="1" si="124"/>
        <v>-2258755911.6970325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-2258755911.6970325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-9411482.9654043019</v>
      </c>
      <c r="L2050" s="444">
        <f t="shared" ca="1" si="124"/>
        <v>-2268167394.662437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-2268167394.662437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-9450697.4777601548</v>
      </c>
      <c r="L2051" s="444">
        <f t="shared" ca="1" si="124"/>
        <v>-2277618092.1401973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-2277618092.1401973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-9490075.3839174882</v>
      </c>
      <c r="L2052" s="444">
        <f t="shared" ca="1" si="124"/>
        <v>-2287108167.5241146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-2287108167.5241146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-9529617.3646838106</v>
      </c>
      <c r="L2053" s="444">
        <f t="shared" ca="1" si="124"/>
        <v>-2296637784.8887982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-2296637784.8887982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-9569324.1037033256</v>
      </c>
      <c r="L2054" s="444">
        <f t="shared" ca="1" si="124"/>
        <v>-2306207108.9925017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-2306207108.9925017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-9609196.2874687575</v>
      </c>
      <c r="L2055" s="444">
        <f t="shared" ca="1" si="124"/>
        <v>-2315816305.2799706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-2315816305.2799706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-9649234.6053332109</v>
      </c>
      <c r="L2056" s="444">
        <f t="shared" ca="1" si="124"/>
        <v>-2325465539.885304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-2325465539.885304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-9689439.7495220993</v>
      </c>
      <c r="L2057" s="444">
        <f t="shared" ca="1" si="124"/>
        <v>-2335154979.6348262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-2335154979.6348262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-9729812.4151451085</v>
      </c>
      <c r="L2058" s="444">
        <f t="shared" ca="1" si="124"/>
        <v>-2344884792.0499711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-2344884792.0499711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-9770353.3002082128</v>
      </c>
      <c r="L2059" s="444">
        <f t="shared" ca="1" si="124"/>
        <v>-2354655145.3501792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-2354655145.3501792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-9811063.1056257468</v>
      </c>
      <c r="L2060" s="444">
        <f t="shared" ca="1" si="124"/>
        <v>-2364466208.4558048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-2364466208.4558048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-9851942.5352325197</v>
      </c>
      <c r="L2061" s="444">
        <f t="shared" ca="1" si="124"/>
        <v>-2374318150.9910374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-2374318150.9910374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-9892992.2957959883</v>
      </c>
      <c r="L2062" s="444">
        <f t="shared" ca="1" si="124"/>
        <v>-2384211143.2868333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-2384211143.2868333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-9934213.0970284715</v>
      </c>
      <c r="L2063" s="444">
        <f t="shared" ca="1" si="124"/>
        <v>-2394145356.3838615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-2394145356.3838615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-9975605.6515994221</v>
      </c>
      <c r="L2064" s="444">
        <f t="shared" ca="1" si="124"/>
        <v>-2404120962.0354609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-2404120962.0354609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-10017170.675147753</v>
      </c>
      <c r="L2065" s="444">
        <f t="shared" ca="1" si="124"/>
        <v>-2414138132.7106085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-2414138132.7106085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-10058908.886294201</v>
      </c>
      <c r="L2066" s="444">
        <f t="shared" ca="1" si="124"/>
        <v>-2424197041.5969028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-2424197041.5969028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-10100821.006653761</v>
      </c>
      <c r="L2067" s="444">
        <f t="shared" ca="1" si="124"/>
        <v>-2434297862.6035566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-2434297862.6035566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-10142907.760848153</v>
      </c>
      <c r="L2068" s="444">
        <f t="shared" ca="1" si="124"/>
        <v>-2444440770.3644047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-2444440770.3644047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-10185169.876518352</v>
      </c>
      <c r="L2069" s="444">
        <f t="shared" ca="1" si="124"/>
        <v>-2454625940.2409229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-2454625940.2409229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-10227608.084337179</v>
      </c>
      <c r="L2070" s="444">
        <f t="shared" ca="1" si="124"/>
        <v>-2464853548.3252602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-2464853548.3252602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-10270223.118021917</v>
      </c>
      <c r="L2071" s="444">
        <f t="shared" ca="1" si="124"/>
        <v>-2475123771.4432821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-2475123771.4432821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-10313015.714347009</v>
      </c>
      <c r="L2072" s="444">
        <f t="shared" ca="1" si="124"/>
        <v>-2485436787.157629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-2485436787.157629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-10355986.613156788</v>
      </c>
      <c r="L2073" s="444">
        <f t="shared" ca="1" si="124"/>
        <v>-2495792773.7707858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-2495792773.7707858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-10399136.557378273</v>
      </c>
      <c r="L2074" s="444">
        <f t="shared" ca="1" si="124"/>
        <v>-2506191910.3281641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-2506191910.3281641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-10442466.293034017</v>
      </c>
      <c r="L2075" s="444">
        <f t="shared" ca="1" si="124"/>
        <v>-2516634376.6211982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-2516634376.6211982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-10485976.569254993</v>
      </c>
      <c r="L2076" s="444">
        <f t="shared" ca="1" si="124"/>
        <v>-2527120353.1904531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-2527120353.1904531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-10529668.138293555</v>
      </c>
      <c r="L2077" s="444">
        <f t="shared" ca="1" si="124"/>
        <v>-2537650021.3287468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-2537650021.3287468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-10573541.755536444</v>
      </c>
      <c r="L2078" s="444">
        <f t="shared" ca="1" si="124"/>
        <v>-2548223563.0842834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-2548223563.0842834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-10617598.179517847</v>
      </c>
      <c r="L2079" s="444">
        <f t="shared" ca="1" si="124"/>
        <v>-2558841161.2638011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-2558841161.2638011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-10661838.171932504</v>
      </c>
      <c r="L2080" s="444">
        <f t="shared" ca="1" si="124"/>
        <v>-2569502999.4357338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-2569502999.4357338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-10706262.497648891</v>
      </c>
      <c r="L2081" s="444">
        <f t="shared" ca="1" si="124"/>
        <v>-2580209261.9333825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-2580209261.9333825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-10750871.924722428</v>
      </c>
      <c r="L2082" s="444">
        <f t="shared" ca="1" si="124"/>
        <v>-2590960133.8581047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-2590960133.8581047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-10795667.22440877</v>
      </c>
      <c r="L2083" s="444">
        <f t="shared" ca="1" si="124"/>
        <v>-2601755801.0825133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-2601755801.0825133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-10840649.17117714</v>
      </c>
      <c r="L2084" s="444">
        <f t="shared" ca="1" si="124"/>
        <v>-2612596450.2536902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-2612596450.2536902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-10885818.54272371</v>
      </c>
      <c r="L2085" s="444">
        <f t="shared" ca="1" si="124"/>
        <v>-2623482268.7964139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-2623482268.7964139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-10931176.119985057</v>
      </c>
      <c r="L2086" s="444">
        <f t="shared" ca="1" si="124"/>
        <v>-2634413444.916399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-2634413444.916399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-10976722.687151663</v>
      </c>
      <c r="L2087" s="444">
        <f t="shared" ca="1" si="124"/>
        <v>-2645390167.6035504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-2645390167.6035504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-11022459.031681459</v>
      </c>
      <c r="L2088" s="444">
        <f t="shared" ca="1" si="124"/>
        <v>-2656412626.635232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-2656412626.635232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-11068385.944313467</v>
      </c>
      <c r="L2089" s="444">
        <f t="shared" ca="1" si="124"/>
        <v>-2667481012.5795455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-2667481012.5795455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-11114504.219081439</v>
      </c>
      <c r="L2090" s="444">
        <f t="shared" ca="1" si="124"/>
        <v>-2678595516.7986269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-2678595516.7986269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-11160814.653327612</v>
      </c>
      <c r="L2091" s="444">
        <f t="shared" ca="1" si="124"/>
        <v>-2689756331.4519544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-2689756331.4519544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-11207318.047716476</v>
      </c>
      <c r="L2092" s="444">
        <f t="shared" ca="1" si="124"/>
        <v>-2700963649.499671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-2700963649.499671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-11254015.20624863</v>
      </c>
      <c r="L2093" s="444">
        <f t="shared" ca="1" si="124"/>
        <v>-2712217664.7059197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-2712217664.7059197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-11300906.936274666</v>
      </c>
      <c r="L2094" s="444">
        <f t="shared" ca="1" si="124"/>
        <v>-2723518571.6421943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-2723518571.6421943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-11347994.048509143</v>
      </c>
      <c r="L2095" s="444">
        <f t="shared" ca="1" si="124"/>
        <v>-2734866565.6907034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-2734866565.6907034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-11395277.357044598</v>
      </c>
      <c r="L2096" s="444">
        <f t="shared" ca="1" si="124"/>
        <v>-2746261843.0477481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-2746261843.0477481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-11442757.679365616</v>
      </c>
      <c r="L2097" s="444">
        <f t="shared" ca="1" si="124"/>
        <v>-2757704600.7271137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-2757704600.7271137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-11490435.836362973</v>
      </c>
      <c r="L2098" s="444">
        <f t="shared" ca="1" si="124"/>
        <v>-2769195036.5634766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-2769195036.5634766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-11538312.652347818</v>
      </c>
      <c r="L2099" s="444">
        <f t="shared" ca="1" si="124"/>
        <v>-2780733349.2158246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-2780733349.2158246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-11586388.955065936</v>
      </c>
      <c r="L2100" s="444">
        <f t="shared" ca="1" si="124"/>
        <v>-2792319738.1708903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-2792319738.1708903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-11634665.575712044</v>
      </c>
      <c r="L2101" s="444">
        <f t="shared" ca="1" si="124"/>
        <v>-2803954403.7466025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-2803954403.7466025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-11683143.348944178</v>
      </c>
      <c r="L2102" s="444">
        <f t="shared" ca="1" si="124"/>
        <v>-2815637547.0955467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-2815637547.0955467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-11731823.112898111</v>
      </c>
      <c r="L2103" s="444">
        <f t="shared" ca="1" si="124"/>
        <v>-2827369370.2084446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-2827369370.2084446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-11780705.709201852</v>
      </c>
      <c r="L2104" s="444">
        <f t="shared" ca="1" si="124"/>
        <v>-2839150075.9176464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-2839150075.9176464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-11829791.982990194</v>
      </c>
      <c r="L2105" s="444">
        <f t="shared" ca="1" si="124"/>
        <v>-2850979867.9006367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-2850979867.9006367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-11879082.782919319</v>
      </c>
      <c r="L2106" s="444">
        <f t="shared" ca="1" si="124"/>
        <v>-2862858950.6835561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-2862858950.6835561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-11928578.961181484</v>
      </c>
      <c r="L2107" s="444">
        <f t="shared" ca="1" si="124"/>
        <v>-2874787529.6447377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-2874787529.6447377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-11978281.373519741</v>
      </c>
      <c r="L2108" s="444">
        <f t="shared" ca="1" si="124"/>
        <v>-2886765811.0182576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-2886765811.0182576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-12028190.879242741</v>
      </c>
      <c r="L2109" s="444">
        <f t="shared" ca="1" si="124"/>
        <v>-2898794001.8975005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-2898794001.8975005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-12078308.341239585</v>
      </c>
      <c r="L2110" s="444">
        <f t="shared" ca="1" si="124"/>
        <v>-2910872310.23874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-2910872310.23874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-12128634.625994749</v>
      </c>
      <c r="L2111" s="444">
        <f t="shared" ca="1" si="124"/>
        <v>-2923000944.8647346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-2923000944.8647346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-12179170.603603061</v>
      </c>
      <c r="L2112" s="444">
        <f t="shared" ca="1" si="124"/>
        <v>-2935180115.4683375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-2935180115.4683375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-12229917.14778474</v>
      </c>
      <c r="L2113" s="444">
        <f t="shared" ca="1" si="124"/>
        <v>-2947410032.6161222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-2947410032.6161222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-12280875.135900509</v>
      </c>
      <c r="L2114" s="444">
        <f t="shared" ca="1" si="124"/>
        <v>-2959690907.7520227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-2959690907.7520227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-12332045.448966762</v>
      </c>
      <c r="L2115" s="444">
        <f t="shared" ca="1" si="124"/>
        <v>-2972022953.2009897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-2972022953.2009897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-12383428.97167079</v>
      </c>
      <c r="L2116" s="444">
        <f t="shared" ca="1" si="124"/>
        <v>-2984406382.1726604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-2984406382.1726604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-12435026.592386086</v>
      </c>
      <c r="L2117" s="444">
        <f t="shared" ca="1" si="124"/>
        <v>-2996841408.7650466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-2996841408.7650466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-12486839.203187695</v>
      </c>
      <c r="L2118" s="444">
        <f t="shared" ca="1" si="124"/>
        <v>-3009328247.9682341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-3009328247.9682341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-12538867.699867642</v>
      </c>
      <c r="L2119" s="444">
        <f t="shared" ca="1" si="124"/>
        <v>-3021867115.6681018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-3021867115.6681018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-12591112.981950425</v>
      </c>
      <c r="L2120" s="444">
        <f t="shared" ca="1" si="124"/>
        <v>-3034458228.6500521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-3034458228.6500521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-12643575.95270855</v>
      </c>
      <c r="L2121" s="444">
        <f t="shared" ca="1" si="124"/>
        <v>-3047101804.6027608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-3047101804.6027608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-12696257.519178171</v>
      </c>
      <c r="L2122" s="444">
        <f t="shared" ca="1" si="124"/>
        <v>-3059798062.1219392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-3059798062.1219392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-12749158.592174746</v>
      </c>
      <c r="L2123" s="444">
        <f t="shared" ca="1" si="124"/>
        <v>-3072547220.7141137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-3072547220.7141137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-12802280.086308807</v>
      </c>
      <c r="L2124" s="444">
        <f t="shared" ca="1" si="124"/>
        <v>-3085349500.8004227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-3085349500.8004227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-12855622.92000176</v>
      </c>
      <c r="L2125" s="444">
        <f t="shared" ca="1" si="124"/>
        <v>-3098205123.7204247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-3098205123.7204247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-12909188.015501769</v>
      </c>
      <c r="L2126" s="444">
        <f t="shared" ca="1" si="124"/>
        <v>-3111114311.7359266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-3111114311.7359266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-12962976.298899693</v>
      </c>
      <c r="L2127" s="444">
        <f t="shared" ca="1" si="124"/>
        <v>-3124077288.0348263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-3124077288.0348263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-13016988.700145109</v>
      </c>
      <c r="L2128" s="444">
        <f t="shared" ca="1" si="124"/>
        <v>-3137094276.7349715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-3137094276.7349715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-13071226.153062381</v>
      </c>
      <c r="L2129" s="444">
        <f t="shared" ca="1" si="124"/>
        <v>-3150165502.8880339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-3150165502.8880339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-13125689.595366808</v>
      </c>
      <c r="L2130" s="444">
        <f t="shared" ca="1" si="124"/>
        <v>-3163291192.4834008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-3163291192.4834008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-13180379.968680836</v>
      </c>
      <c r="L2131" s="444">
        <f t="shared" ca="1" si="124"/>
        <v>-3176471572.4520817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-3176471572.4520817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-13235298.218550339</v>
      </c>
      <c r="L2132" s="444">
        <f t="shared" ca="1" si="124"/>
        <v>-3189706870.6706319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-3189706870.6706319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-13290445.294460965</v>
      </c>
      <c r="L2133" s="444">
        <f t="shared" ca="1" si="124"/>
        <v>-3202997315.9650927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-3202997315.9650927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-13345822.149854552</v>
      </c>
      <c r="L2134" s="444">
        <f t="shared" ca="1" si="124"/>
        <v>-3216343138.1149473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-3216343138.1149473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-13401429.742145613</v>
      </c>
      <c r="L2135" s="444">
        <f t="shared" ca="1" si="124"/>
        <v>-3229744567.8570929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-3229744567.8570929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-13457269.032737887</v>
      </c>
      <c r="L2136" s="444">
        <f t="shared" ca="1" si="124"/>
        <v>-3243201836.8898306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-3243201836.8898306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-13513340.987040961</v>
      </c>
      <c r="L2137" s="444">
        <f t="shared" ca="1" si="124"/>
        <v>-3256715177.8768716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-3256715177.8768716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-13569646.574486965</v>
      </c>
      <c r="L2138" s="444">
        <f t="shared" ca="1" si="124"/>
        <v>-3270284824.4513583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-3270284824.4513583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-13626186.768547326</v>
      </c>
      <c r="L2139" s="444">
        <f t="shared" ca="1" si="124"/>
        <v>-3283911011.2199059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-3283911011.2199059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-13682962.546749607</v>
      </c>
      <c r="L2140" s="444">
        <f t="shared" ca="1" si="124"/>
        <v>-3297593973.7666554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-3297593973.7666554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-13739974.890694397</v>
      </c>
      <c r="L2141" s="444">
        <f t="shared" ca="1" si="124"/>
        <v>-3311333948.6573501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-3311333948.6573501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-13797224.786072291</v>
      </c>
      <c r="L2142" s="444">
        <f t="shared" ca="1" si="124"/>
        <v>-3325131173.4434223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-3325131173.4434223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-13854713.222680926</v>
      </c>
      <c r="L2143" s="444">
        <f t="shared" ca="1" si="124"/>
        <v>-3338985886.6661034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-3338985886.6661034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-13912441.194442097</v>
      </c>
      <c r="L2144" s="444">
        <f t="shared" ca="1" si="124"/>
        <v>-3352898327.8605456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-3352898327.8605456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-13970409.69941894</v>
      </c>
      <c r="L2145" s="444">
        <f t="shared" ca="1" si="124"/>
        <v>-3366868737.5599647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-3366868737.5599647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-14028619.739833185</v>
      </c>
      <c r="L2146" s="444">
        <f t="shared" ca="1" si="124"/>
        <v>-3380897357.299798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-3380897357.299798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-14087072.322082492</v>
      </c>
      <c r="L2147" s="444">
        <f t="shared" ca="1" si="124"/>
        <v>-3394984429.6218805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-3394984429.6218805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-14145768.456757838</v>
      </c>
      <c r="L2148" s="444">
        <f t="shared" ca="1" si="124"/>
        <v>-3409130198.0786386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-3409130198.0786386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-14204709.158660993</v>
      </c>
      <c r="L2149" s="444">
        <f t="shared" ca="1" si="124"/>
        <v>-3423334907.2372994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-3423334907.2372994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-14263895.446822081</v>
      </c>
      <c r="L2150" s="444">
        <f t="shared" ca="1" si="124"/>
        <v>-3437598802.6841216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-3437598802.6841216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-14323328.344517173</v>
      </c>
      <c r="L2151" s="444">
        <f t="shared" ca="1" si="124"/>
        <v>-3451922131.0286388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-3451922131.0286388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-14383008.879285995</v>
      </c>
      <c r="L2152" s="444">
        <f t="shared" ca="1" si="124"/>
        <v>-3466305139.9079247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-3466305139.9079247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-14442938.082949685</v>
      </c>
      <c r="L2153" s="444">
        <f t="shared" ca="1" si="124"/>
        <v>-3480748077.9908743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-3480748077.9908743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-14503116.991628643</v>
      </c>
      <c r="L2154" s="444">
        <f t="shared" ca="1" si="124"/>
        <v>-3495251194.9825029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-3495251194.9825029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-14563546.645760428</v>
      </c>
      <c r="L2155" s="444">
        <f t="shared" ca="1" si="124"/>
        <v>-3509814741.6282635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-3509814741.6282635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-14624228.090117764</v>
      </c>
      <c r="L2156" s="444">
        <f t="shared" ca="1" si="124"/>
        <v>-3524438969.7183814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-3524438969.7183814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-14685162.373826589</v>
      </c>
      <c r="L2157" s="444">
        <f t="shared" ca="1" si="124"/>
        <v>-3539124132.0922079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-3539124132.0922079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-14746350.550384197</v>
      </c>
      <c r="L2158" s="444">
        <f t="shared" ca="1" si="124"/>
        <v>-3553870482.642592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-3553870482.642592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-14807793.677677466</v>
      </c>
      <c r="L2159" s="444">
        <f t="shared" ca="1" si="124"/>
        <v>-3568678276.3202696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-3568678276.3202696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-14869492.818001123</v>
      </c>
      <c r="L2160" s="444">
        <f t="shared" ca="1" si="124"/>
        <v>-3583547769.1382709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-3583547769.1382709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-14931449.038076131</v>
      </c>
      <c r="L2161" s="444">
        <f t="shared" ca="1" si="124"/>
        <v>-3598479218.1763468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-3598479218.1763468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-14993663.409068111</v>
      </c>
      <c r="L2162" s="444">
        <f t="shared" ca="1" si="124"/>
        <v>-3613472881.5854149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-3613472881.5854149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-15056137.006605897</v>
      </c>
      <c r="L2163" s="444">
        <f t="shared" ca="1" si="124"/>
        <v>-3628529018.592021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-3628529018.592021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-15118870.910800086</v>
      </c>
      <c r="L2164" s="444">
        <f t="shared" ca="1" si="124"/>
        <v>-3643647889.502821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-3643647889.502821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-15181866.206261754</v>
      </c>
      <c r="L2165" s="444">
        <f t="shared" ca="1" si="124"/>
        <v>-3658829755.7090826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-3658829755.7090826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-15245123.982121175</v>
      </c>
      <c r="L2166" s="444">
        <f t="shared" ca="1" si="124"/>
        <v>-3674074879.6912036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-3674074879.6912036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-15308645.332046682</v>
      </c>
      <c r="L2167" s="444">
        <f t="shared" ca="1" si="124"/>
        <v>-3689383525.0232501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-3689383525.0232501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-15372431.354263544</v>
      </c>
      <c r="L2168" s="444">
        <f t="shared" ca="1" si="124"/>
        <v>-3704755956.3775139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-3704755956.3775139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-15436483.151572974</v>
      </c>
      <c r="L2169" s="444">
        <f t="shared" ca="1" si="124"/>
        <v>-3720192439.5290871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-3720192439.5290871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-15500801.831371196</v>
      </c>
      <c r="L2170" s="444">
        <f t="shared" ca="1" si="124"/>
        <v>-3735693241.3604584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-3735693241.3604584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-15565388.505668575</v>
      </c>
      <c r="L2171" s="444">
        <f t="shared" ca="1" si="124"/>
        <v>-3751258629.866127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-3751258629.866127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-15630244.291108862</v>
      </c>
      <c r="L2172" s="444">
        <f t="shared" ca="1" si="124"/>
        <v>-3766888874.1572361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-3766888874.1572361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-15695370.308988485</v>
      </c>
      <c r="L2173" s="444">
        <f t="shared" ca="1" si="124"/>
        <v>-3782584244.4662247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-3782584244.4662247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-15760767.685275936</v>
      </c>
      <c r="L2174" s="444">
        <f t="shared" ca="1" si="124"/>
        <v>-3798345012.1515007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-3798345012.1515007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-15826437.550631253</v>
      </c>
      <c r="L2175" s="444">
        <f t="shared" ca="1" si="124"/>
        <v>-3814171449.7021317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-3814171449.7021317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-15892381.040425548</v>
      </c>
      <c r="L2176" s="444">
        <f t="shared" ca="1" si="124"/>
        <v>-3830063830.7425575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-3830063830.7425575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-15958599.294760656</v>
      </c>
      <c r="L2177" s="444">
        <f t="shared" ca="1" si="124"/>
        <v>-3846022430.0373182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-3846022430.0373182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-16025093.458488826</v>
      </c>
      <c r="L2178" s="444">
        <f t="shared" ca="1" si="124"/>
        <v>-3862047523.4958072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-3862047523.4958072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-16091864.681232527</v>
      </c>
      <c r="L2179" s="444">
        <f t="shared" ca="1" si="124"/>
        <v>-3878139388.1770396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-3878139388.1770396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-16158914.117404334</v>
      </c>
      <c r="L2180" s="444">
        <f t="shared" ca="1" si="124"/>
        <v>-3894298302.2944441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-3894298302.2944441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-16226242.926226849</v>
      </c>
      <c r="L2181" s="444">
        <f t="shared" ca="1" si="124"/>
        <v>-3910524545.2206707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-3910524545.2206707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-16293852.271752791</v>
      </c>
      <c r="L2182" s="444">
        <f t="shared" ca="1" si="124"/>
        <v>-3926818397.4924235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-3926818397.4924235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-16361743.322885098</v>
      </c>
      <c r="L2183" s="444">
        <f t="shared" ca="1" si="124"/>
        <v>-3943180140.8153086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-3943180140.8153086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-16429917.25339712</v>
      </c>
      <c r="L2184" s="444">
        <f t="shared" ca="1" si="124"/>
        <v>-3959610058.0687056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-3959610058.0687056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-16498375.241952937</v>
      </c>
      <c r="L2185" s="444">
        <f t="shared" ca="1" si="124"/>
        <v>-3976108433.3106585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-3976108433.3106585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-16567118.472127741</v>
      </c>
      <c r="L2186" s="444">
        <f t="shared" ca="1" si="124"/>
        <v>-3992675551.7827864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-3992675551.7827864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-16636148.132428275</v>
      </c>
      <c r="L2187" s="444">
        <f t="shared" ca="1" si="124"/>
        <v>-4009311699.9152145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-4009311699.9152145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-16705465.416313393</v>
      </c>
      <c r="L2188" s="444">
        <f t="shared" ca="1" si="124"/>
        <v>-4026017165.3315277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-4026017165.3315277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-16775071.522214701</v>
      </c>
      <c r="L2189" s="444">
        <f t="shared" ca="1" si="124"/>
        <v>-4042792236.8537426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-4042792236.8537426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-16844967.653557263</v>
      </c>
      <c r="L2190" s="444">
        <f t="shared" ca="1" si="124"/>
        <v>-4059637204.5072999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-4059637204.5072999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-16915155.018780418</v>
      </c>
      <c r="L2191" s="444">
        <f t="shared" ca="1" si="124"/>
        <v>-4076552359.5260801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-4076552359.5260801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-16985634.831358667</v>
      </c>
      <c r="L2192" s="444">
        <f t="shared" ca="1" si="124"/>
        <v>-4093537994.3574386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-4093537994.3574386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-17056408.30982266</v>
      </c>
      <c r="L2193" s="444">
        <f t="shared" ca="1" si="124"/>
        <v>-4110594402.6672611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-4110594402.6672611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-17127476.677780256</v>
      </c>
      <c r="L2194" s="444">
        <f t="shared" ca="1" si="124"/>
        <v>-4127721879.3450413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-4127721879.3450413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-17198841.163937669</v>
      </c>
      <c r="L2195" s="444">
        <f t="shared" ca="1" si="124"/>
        <v>-4144920720.5089788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-4144920720.5089788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-17270503.002120744</v>
      </c>
      <c r="L2196" s="444">
        <f t="shared" ca="1" si="124"/>
        <v>-4162191223.5110998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-4162191223.5110998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-17342463.431296248</v>
      </c>
      <c r="L2197" s="444">
        <f t="shared" ca="1" si="124"/>
        <v>-4179533686.9423962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-4179533686.9423962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-17414723.695593316</v>
      </c>
      <c r="L2198" s="444">
        <f t="shared" ca="1" si="124"/>
        <v>-4196948410.6379895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-4196948410.6379895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-17487285.044324957</v>
      </c>
      <c r="L2199" s="444">
        <f t="shared" ca="1" si="124"/>
        <v>-4214435695.6823144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-4214435695.6823144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-17560148.732009642</v>
      </c>
      <c r="L2200" s="444">
        <f t="shared" ca="1" si="124"/>
        <v>-4231995844.4143238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-4231995844.4143238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-17633316.018393017</v>
      </c>
      <c r="L2201" s="444">
        <f t="shared" ca="1" si="124"/>
        <v>-4249629160.4327168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-4249629160.4327168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-17706788.168469653</v>
      </c>
      <c r="L2202" s="444">
        <f t="shared" ca="1" si="124"/>
        <v>-4267335948.6011863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-4267335948.6011863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-17780566.452504944</v>
      </c>
      <c r="L2203" s="444">
        <f t="shared" ca="1" si="124"/>
        <v>-4285116515.0536914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-4285116515.0536914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-17854652.146057047</v>
      </c>
      <c r="L2204" s="444">
        <f t="shared" ca="1" si="124"/>
        <v>-4302971167.199748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-4302971167.199748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-17929046.529998951</v>
      </c>
      <c r="L2205" s="444">
        <f t="shared" ca="1" si="124"/>
        <v>-4320900213.7297468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-4320900213.7297468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-18003750.890540611</v>
      </c>
      <c r="L2206" s="444">
        <f t="shared" ca="1" si="124"/>
        <v>-4338903964.6202879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-4338903964.6202879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-18078766.519251198</v>
      </c>
      <c r="L2207" s="444">
        <f t="shared" ca="1" si="124"/>
        <v>-4356982731.1395388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-4356982731.1395388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-18154094.713081412</v>
      </c>
      <c r="L2208" s="444">
        <f t="shared" ca="1" si="124"/>
        <v>-4375136825.8526201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-4375136825.8526201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-18229736.774385918</v>
      </c>
      <c r="L2209" s="444">
        <f t="shared" ca="1" si="124"/>
        <v>-4393366562.6270056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-4393366562.6270056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-18305694.010945857</v>
      </c>
      <c r="L2210" s="444">
        <f t="shared" ca="1" si="124"/>
        <v>-4411672256.6379519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-4411672256.6379519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-18381967.735991467</v>
      </c>
      <c r="L2211" s="444">
        <f t="shared" ca="1" si="124"/>
        <v>-4430054224.3739433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-4430054224.3739433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-18458559.268224765</v>
      </c>
      <c r="L2212" s="444">
        <f t="shared" ca="1" si="124"/>
        <v>-4448512783.642168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-4448512783.642168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-18535469.931842368</v>
      </c>
      <c r="L2213" s="444">
        <f t="shared" ca="1" si="124"/>
        <v>-4467048253.5740108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-4467048253.5740108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-18612701.056558378</v>
      </c>
      <c r="L2214" s="444">
        <f t="shared" ca="1" si="124"/>
        <v>-4485660954.6305695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-4485660954.6305695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-18690253.977627374</v>
      </c>
      <c r="L2215" s="444">
        <f t="shared" ca="1" si="124"/>
        <v>-4504351208.6081972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-4504351208.6081972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-18768130.03586749</v>
      </c>
      <c r="L2216" s="444">
        <f t="shared" ca="1" si="124"/>
        <v>-4523119338.6440649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-4523119338.6440649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-18846330.577683605</v>
      </c>
      <c r="L2217" s="444">
        <f t="shared" ca="1" si="124"/>
        <v>-4541965669.2217484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-4541965669.2217484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-18924856.95509062</v>
      </c>
      <c r="L2218" s="444">
        <f t="shared" ca="1" si="124"/>
        <v>-4560890526.1768389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-4560890526.1768389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-19003710.525736827</v>
      </c>
      <c r="L2219" s="444">
        <f t="shared" ca="1" si="124"/>
        <v>-4579894236.7025757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-4579894236.7025757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-19082892.652927399</v>
      </c>
      <c r="L2220" s="444">
        <f t="shared" ca="1" si="124"/>
        <v>-4598977129.3555031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-4598977129.3555031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-19162404.705647931</v>
      </c>
      <c r="L2221" s="444">
        <f t="shared" ca="1" si="124"/>
        <v>-4618139534.0611506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-4618139534.0611506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-19242248.058588129</v>
      </c>
      <c r="L2222" s="444">
        <f t="shared" ca="1" si="124"/>
        <v>-4637381782.1197386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-4637381782.1197386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-19322424.092165578</v>
      </c>
      <c r="L2223" s="444">
        <f t="shared" ca="1" si="124"/>
        <v>-4656704206.2119045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-4656704206.2119045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-19402934.192549601</v>
      </c>
      <c r="L2224" s="444">
        <f t="shared" ca="1" si="124"/>
        <v>-4676107140.4044542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-4676107140.4044542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-19483779.751685224</v>
      </c>
      <c r="L2225" s="444">
        <f t="shared" ca="1" si="124"/>
        <v>-4695590920.1561394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-4695590920.1561394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-19564962.167317249</v>
      </c>
      <c r="L2226" s="444">
        <f t="shared" ca="1" si="124"/>
        <v>-4715155882.3234568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-4715155882.3234568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-19646482.843014404</v>
      </c>
      <c r="L2227" s="444">
        <f t="shared" ca="1" si="124"/>
        <v>-4734802365.1664715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-4734802365.1664715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-19728343.18819363</v>
      </c>
      <c r="L2228" s="444">
        <f t="shared" ca="1" si="124"/>
        <v>-4754530708.3546648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-4754530708.3546648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-19810544.618144438</v>
      </c>
      <c r="L2229" s="444">
        <f t="shared" ca="1" si="124"/>
        <v>-4774341252.9728088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-4774341252.9728088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-19893088.55405337</v>
      </c>
      <c r="L2230" s="444">
        <f t="shared" ca="1" si="124"/>
        <v>-4794234341.5268621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-4794234341.5268621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-19975976.423028592</v>
      </c>
      <c r="L2231" s="444">
        <f t="shared" ca="1" si="124"/>
        <v>-4814210317.9498911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-4814210317.9498911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-20059209.658124547</v>
      </c>
      <c r="L2232" s="444">
        <f t="shared" ca="1" si="124"/>
        <v>-4834269527.608016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-4834269527.608016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-20142789.698366731</v>
      </c>
      <c r="L2233" s="444">
        <f t="shared" ca="1" si="124"/>
        <v>-4854412317.3063831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-4854412317.3063831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-20226717.988776594</v>
      </c>
      <c r="L2234" s="444">
        <f t="shared" ca="1" si="124"/>
        <v>-4874639035.2951593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-4874639035.2951593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-20310995.980396498</v>
      </c>
      <c r="L2235" s="444">
        <f t="shared" ca="1" si="124"/>
        <v>-4894950031.2755556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-4894950031.2755556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-20395625.130314816</v>
      </c>
      <c r="L2236" s="444">
        <f t="shared" ca="1" si="124"/>
        <v>-4915345656.4058704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-4915345656.4058704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-20480606.901691128</v>
      </c>
      <c r="L2237" s="444">
        <f t="shared" ca="1" si="124"/>
        <v>-4935826263.3075619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-4935826263.3075619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-20565942.763781507</v>
      </c>
      <c r="L2238" s="444">
        <f t="shared" ca="1" si="124"/>
        <v>-4956392206.0713434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-4956392206.0713434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-20651634.19196393</v>
      </c>
      <c r="L2239" s="444">
        <f t="shared" ca="1" si="124"/>
        <v>-4977043840.2633076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-4977043840.2633076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-20737682.667763781</v>
      </c>
      <c r="L2240" s="444">
        <f t="shared" ca="1" si="124"/>
        <v>-4997781522.9310713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-4997781522.9310713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-20824089.678879462</v>
      </c>
      <c r="L2241" s="444">
        <f t="shared" ca="1" si="124"/>
        <v>-5018605612.609951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-5018605612.609951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-20910856.719208129</v>
      </c>
      <c r="L2242" s="444">
        <f t="shared" ca="1" si="124"/>
        <v>-5039516469.3291588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-5039516469.3291588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-20997985.288871493</v>
      </c>
      <c r="L2243" s="444">
        <f t="shared" ca="1" si="124"/>
        <v>-5060514454.6180305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-5060514454.6180305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-21085476.894241795</v>
      </c>
      <c r="L2244" s="444">
        <f t="shared" ca="1" si="124"/>
        <v>-5081599931.5122719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-5081599931.5122719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-21173333.047967799</v>
      </c>
      <c r="L2245" s="444">
        <f t="shared" ca="1" si="124"/>
        <v>-5102773264.5602398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-5102773264.5602398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-21261555.269001</v>
      </c>
      <c r="L2246" s="444">
        <f t="shared" ca="1" si="124"/>
        <v>-5124034819.8292408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-5124034819.8292408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-21350145.082621835</v>
      </c>
      <c r="L2247" s="444">
        <f t="shared" ca="1" si="124"/>
        <v>-5145384964.9118624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-5145384964.9118624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-21439104.020466093</v>
      </c>
      <c r="L2248" s="444">
        <f t="shared" ca="1" si="124"/>
        <v>-5166824068.9323282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-5166824068.9323282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-21528433.620551366</v>
      </c>
      <c r="L2249" s="444">
        <f t="shared" ca="1" si="124"/>
        <v>-5188352502.5528793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-5188352502.5528793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-21618135.427303664</v>
      </c>
      <c r="L2250" s="444">
        <f t="shared" ca="1" si="124"/>
        <v>-5209970637.9801826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-5209970637.9801826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-21708210.991584092</v>
      </c>
      <c r="L2251" s="444">
        <f t="shared" ca="1" si="124"/>
        <v>-5231678848.9717665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-5231678848.9717665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-21798661.870715693</v>
      </c>
      <c r="L2252" s="444">
        <f t="shared" ca="1" si="124"/>
        <v>-5253477510.8424826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-5253477510.8424826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-21889489.628510345</v>
      </c>
      <c r="L2253" s="444">
        <f t="shared" ca="1" si="124"/>
        <v>-5275367000.470993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-5275367000.470993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-21980695.835295804</v>
      </c>
      <c r="L2254" s="444">
        <f t="shared" ca="1" si="124"/>
        <v>-5297347696.3062887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-5297347696.3062887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-22072282.067942869</v>
      </c>
      <c r="L2255" s="444">
        <f t="shared" ca="1" si="124"/>
        <v>-5319419978.3742313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-5319419978.3742313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-22164249.90989263</v>
      </c>
      <c r="L2256" s="444">
        <f t="shared" ca="1" si="124"/>
        <v>-5341584228.2841244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-5341584228.2841244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-22256600.951183852</v>
      </c>
      <c r="L2257" s="444">
        <f t="shared" ca="1" si="124"/>
        <v>-5363840829.2353086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-5363840829.2353086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-22349336.788480453</v>
      </c>
      <c r="L2258" s="444">
        <f t="shared" ca="1" si="124"/>
        <v>-5386190166.0237894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-5386190166.0237894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-22442459.025099121</v>
      </c>
      <c r="L2259" s="444">
        <f t="shared" ca="1" si="124"/>
        <v>-5408632625.0488882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-5408632625.0488882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-22535969.271037035</v>
      </c>
      <c r="L2260" s="444">
        <f t="shared" ca="1" si="124"/>
        <v>-5431168594.3199253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-5431168594.3199253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-22629869.14299969</v>
      </c>
      <c r="L2261" s="444">
        <f t="shared" ca="1" si="124"/>
        <v>-5453798463.462925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-5453798463.462925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-22724160.264428854</v>
      </c>
      <c r="L2262" s="444">
        <f t="shared" ca="1" si="124"/>
        <v>-5476522623.727354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-5476522623.727354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-22818844.265530642</v>
      </c>
      <c r="L2263" s="444">
        <f t="shared" ca="1" si="124"/>
        <v>-5499341467.9928846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-5499341467.9928846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-22913922.783303685</v>
      </c>
      <c r="L2264" s="444">
        <f t="shared" ca="1" si="124"/>
        <v>-5522255390.7761879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-5522255390.7761879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-23009397.46156745</v>
      </c>
      <c r="L2265" s="444">
        <f t="shared" ca="1" si="124"/>
        <v>-5545264788.2377558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-5545264788.2377558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-23105269.950990647</v>
      </c>
      <c r="L2266" s="444">
        <f t="shared" ca="1" si="124"/>
        <v>-5568370058.1887465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-5568370058.1887465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-23201541.909119777</v>
      </c>
      <c r="L2267" s="444">
        <f t="shared" ca="1" si="124"/>
        <v>-5591571600.0978661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-5591571600.0978661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-23298215.000407774</v>
      </c>
      <c r="L2268" s="444">
        <f t="shared" ca="1" si="124"/>
        <v>-5614869815.0982742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-5614869815.0982742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-23395290.896242809</v>
      </c>
      <c r="L2269" s="444">
        <f t="shared" ca="1" si="124"/>
        <v>-5638265105.9945173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-5638265105.9945173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-23492771.274977155</v>
      </c>
      <c r="L2270" s="444">
        <f t="shared" ca="1" si="124"/>
        <v>-5661757877.2694941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-5661757877.2694941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-23590657.821956225</v>
      </c>
      <c r="L2271" s="444">
        <f t="shared" ca="1" si="124"/>
        <v>-5685348535.0914507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-5685348535.0914507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-23688952.229547709</v>
      </c>
      <c r="L2272" s="444">
        <f t="shared" ca="1" si="124"/>
        <v>-5709037487.3209982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-5709037487.3209982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-23787656.197170824</v>
      </c>
      <c r="L2273" s="444">
        <f t="shared" ca="1" si="124"/>
        <v>-5732825143.5181694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-5732825143.5181694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-23886771.431325704</v>
      </c>
      <c r="L2274" s="444">
        <f t="shared" ca="1" si="124"/>
        <v>-5756711914.9494953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-5756711914.9494953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-23986299.645622898</v>
      </c>
      <c r="L2275" s="444">
        <f t="shared" ca="1" si="124"/>
        <v>-5780698214.5951185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-5780698214.5951185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-24086242.560812995</v>
      </c>
      <c r="L2276" s="444">
        <f t="shared" ca="1" si="124"/>
        <v>-5804784457.1559315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-5804784457.1559315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-24186601.904816382</v>
      </c>
      <c r="L2277" s="444">
        <f t="shared" ca="1" si="124"/>
        <v>-5828971059.0607481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-5828971059.0607481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-24287379.412753116</v>
      </c>
      <c r="L2278" s="444">
        <f t="shared" ca="1" si="124"/>
        <v>-5853258438.4735012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-5853258438.4735012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-24388576.82697292</v>
      </c>
      <c r="L2279" s="444">
        <f t="shared" ca="1" si="124"/>
        <v>-5877647015.3004742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-5877647015.3004742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-24490195.897085309</v>
      </c>
      <c r="L2280" s="444">
        <f t="shared" ca="1" si="124"/>
        <v>-5902137211.1975594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-5902137211.1975594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-24592238.379989829</v>
      </c>
      <c r="L2281" s="444">
        <f t="shared" ca="1" si="124"/>
        <v>-5926729449.577549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-5926729449.577549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-24694706.039906453</v>
      </c>
      <c r="L2282" s="444">
        <f t="shared" ca="1" si="124"/>
        <v>-5951424155.6174555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-5951424155.6174555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-24797600.648406066</v>
      </c>
      <c r="L2283" s="444">
        <f t="shared" ca="1" si="124"/>
        <v>-5976221756.2658615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-5976221756.2658615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-24900923.98444109</v>
      </c>
      <c r="L2284" s="444">
        <f t="shared" ca="1" si="124"/>
        <v>-6001122680.2503023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-6001122680.2503023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-25004677.834376261</v>
      </c>
      <c r="L2285" s="444">
        <f t="shared" ca="1" si="124"/>
        <v>-6026127358.0846786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-6026127358.0846786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-25108863.992019493</v>
      </c>
      <c r="L2286" s="444">
        <f t="shared" ca="1" si="124"/>
        <v>-6051236222.0766983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-6051236222.0766983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-25213484.258652911</v>
      </c>
      <c r="L2287" s="444">
        <f t="shared" ca="1" si="124"/>
        <v>-6076449706.335351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-6076449706.335351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-25318540.443063963</v>
      </c>
      <c r="L2288" s="444">
        <f t="shared" ca="1" si="124"/>
        <v>-6101768246.7784147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-6101768246.7784147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-25424034.361576729</v>
      </c>
      <c r="L2289" s="444">
        <f t="shared" ca="1" si="124"/>
        <v>-6127192281.1399918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-6127192281.1399918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-25529967.838083297</v>
      </c>
      <c r="L2290" s="444">
        <f t="shared" ca="1" si="124"/>
        <v>-6152722248.978075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-6152722248.978075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-25636342.704075314</v>
      </c>
      <c r="L2291" s="444">
        <f t="shared" ca="1" si="124"/>
        <v>-6178358591.6821499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-6178358591.6821499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-25743160.798675623</v>
      </c>
      <c r="L2292" s="444">
        <f t="shared" ca="1" si="124"/>
        <v>-6204101752.4808254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-6204101752.4808254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-25850423.968670107</v>
      </c>
      <c r="L2293" s="444">
        <f t="shared" ca="1" si="124"/>
        <v>-6229952176.4494953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-6229952176.4494953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-25958134.068539564</v>
      </c>
      <c r="L2294" s="444">
        <f t="shared" ca="1" si="124"/>
        <v>-6255910310.5180349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-6255910310.5180349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-26066292.960491814</v>
      </c>
      <c r="L2295" s="444">
        <f t="shared" ca="1" si="124"/>
        <v>-6281976603.4785271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-6281976603.4785271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-26174902.514493864</v>
      </c>
      <c r="L2296" s="444">
        <f t="shared" ca="1" si="124"/>
        <v>-6308151505.993021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-6308151505.993021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-26283964.608304255</v>
      </c>
      <c r="L2297" s="444">
        <f t="shared" ca="1" si="124"/>
        <v>-6334435470.601325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-6334435470.601325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-26393481.127505522</v>
      </c>
      <c r="L2298" s="444">
        <f t="shared" ca="1" si="124"/>
        <v>-6360828951.7288303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-6360828951.7288303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-26503453.965536792</v>
      </c>
      <c r="L2299" s="444">
        <f t="shared" ca="1" si="124"/>
        <v>-6387332405.6943674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-6387332405.6943674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-26613885.02372653</v>
      </c>
      <c r="L2300" s="444">
        <f t="shared" ca="1" si="124"/>
        <v>-6413946290.7180939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-6413946290.7180939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-26724776.211325392</v>
      </c>
      <c r="L2301" s="444">
        <f t="shared" ca="1" si="124"/>
        <v>-6440671066.9294195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-6440671066.9294195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-26836129.445539247</v>
      </c>
      <c r="L2302" s="444">
        <f t="shared" ca="1" si="124"/>
        <v>-6467507196.374959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-6467507196.374959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-26947946.651562329</v>
      </c>
      <c r="L2303" s="444">
        <f t="shared" ref="L2303:L2557" ca="1" si="129">I2303-J2303+K2303</f>
        <v>-6494455143.0265217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-6494455143.0265217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-27060229.762610506</v>
      </c>
      <c r="L2304" s="444">
        <f t="shared" ca="1" si="129"/>
        <v>-6521515372.7891321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-6521515372.7891321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-27172980.719954718</v>
      </c>
      <c r="L2305" s="444">
        <f t="shared" ca="1" si="129"/>
        <v>-6548688353.5090866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-6548688353.5090866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-27286201.472954527</v>
      </c>
      <c r="L2306" s="444">
        <f t="shared" ca="1" si="129"/>
        <v>-6575974554.9820414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-6575974554.9820414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-27399893.979091838</v>
      </c>
      <c r="L2307" s="444">
        <f t="shared" ca="1" si="129"/>
        <v>-6603374448.961133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-6603374448.961133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-27514060.20400472</v>
      </c>
      <c r="L2308" s="444">
        <f t="shared" ca="1" si="129"/>
        <v>-6630888509.1651373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-6630888509.1651373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-27628702.121521406</v>
      </c>
      <c r="L2309" s="444">
        <f t="shared" ca="1" si="129"/>
        <v>-6658517211.2866583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-6658517211.2866583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-27743821.713694409</v>
      </c>
      <c r="L2310" s="444">
        <f t="shared" ca="1" si="129"/>
        <v>-6686261033.0003529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-6686261033.0003529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-27859420.970834803</v>
      </c>
      <c r="L2311" s="444">
        <f t="shared" ca="1" si="129"/>
        <v>-6714120453.9711876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-6714120453.9711876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-27975501.891546614</v>
      </c>
      <c r="L2312" s="444">
        <f t="shared" ca="1" si="129"/>
        <v>-6742095955.8627338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-6742095955.8627338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-28092066.482761394</v>
      </c>
      <c r="L2313" s="444">
        <f t="shared" ca="1" si="129"/>
        <v>-6770188022.3454952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-6770188022.3454952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-28209116.759772897</v>
      </c>
      <c r="L2314" s="444">
        <f t="shared" ca="1" si="129"/>
        <v>-6798397139.1052685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-6798397139.1052685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-28326654.746271953</v>
      </c>
      <c r="L2315" s="444">
        <f t="shared" ca="1" si="129"/>
        <v>-6826723793.8515406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-6826723793.8515406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-28444682.474381421</v>
      </c>
      <c r="L2316" s="444">
        <f t="shared" ca="1" si="129"/>
        <v>-6855168476.325922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-6855168476.325922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-28563201.98469134</v>
      </c>
      <c r="L2317" s="444">
        <f t="shared" ca="1" si="129"/>
        <v>-6883731678.3106136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-6883731678.3106136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-28682215.326294225</v>
      </c>
      <c r="L2318" s="444">
        <f t="shared" ca="1" si="129"/>
        <v>-6912413893.6369076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-6912413893.6369076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-28801724.556820448</v>
      </c>
      <c r="L2319" s="444">
        <f t="shared" ca="1" si="129"/>
        <v>-6941215618.1937284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-6941215618.1937284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-28921731.742473867</v>
      </c>
      <c r="L2320" s="444">
        <f t="shared" ca="1" si="129"/>
        <v>-6970137349.936202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-6970137349.936202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-29042238.958067507</v>
      </c>
      <c r="L2321" s="444">
        <f t="shared" ca="1" si="129"/>
        <v>-6999179588.8942699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-6999179588.8942699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-29163248.28705946</v>
      </c>
      <c r="L2322" s="444">
        <f t="shared" ca="1" si="129"/>
        <v>-7028342837.1813297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-7028342837.1813297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-29284761.82158887</v>
      </c>
      <c r="L2323" s="444">
        <f t="shared" ca="1" si="129"/>
        <v>-7057627599.0029182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-7057627599.0029182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-29406781.662512157</v>
      </c>
      <c r="L2324" s="444">
        <f t="shared" ca="1" si="129"/>
        <v>-7087034380.6654301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-7087034380.6654301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-29529309.91943929</v>
      </c>
      <c r="L2325" s="444">
        <f t="shared" ca="1" si="129"/>
        <v>-7116563690.5848694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-7116563690.5848694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-29652348.710770294</v>
      </c>
      <c r="L2326" s="444">
        <f t="shared" ca="1" si="129"/>
        <v>-7146216039.29564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-7146216039.29564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-29775900.163731832</v>
      </c>
      <c r="L2327" s="444">
        <f t="shared" ca="1" si="129"/>
        <v>-7175991939.4593716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-7175991939.4593716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-29899966.414414052</v>
      </c>
      <c r="L2328" s="444">
        <f t="shared" ca="1" si="129"/>
        <v>-7205891905.873786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-7205891905.873786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-30024549.607807443</v>
      </c>
      <c r="L2329" s="444">
        <f t="shared" ca="1" si="129"/>
        <v>-7235916455.4815931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-7235916455.4815931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-30149651.897839971</v>
      </c>
      <c r="L2330" s="444">
        <f t="shared" ca="1" si="129"/>
        <v>-7266066107.3794327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-7266066107.3794327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-30275275.447414298</v>
      </c>
      <c r="L2331" s="444">
        <f t="shared" ca="1" si="129"/>
        <v>-7296341382.8268471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-7296341382.8268471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-30401422.428445194</v>
      </c>
      <c r="L2332" s="444">
        <f t="shared" ca="1" si="129"/>
        <v>-7326742805.2552919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-7326742805.2552919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-30528095.021897048</v>
      </c>
      <c r="L2333" s="444">
        <f t="shared" ca="1" si="129"/>
        <v>-7357270900.2771893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-7357270900.2771893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-30655295.41782162</v>
      </c>
      <c r="L2334" s="444">
        <f t="shared" ca="1" si="129"/>
        <v>-7387926195.6950111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-7387926195.6950111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-30783025.81539588</v>
      </c>
      <c r="L2335" s="444">
        <f t="shared" ca="1" si="129"/>
        <v>-7418709221.5104074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-7418709221.5104074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-30911288.422960032</v>
      </c>
      <c r="L2336" s="444">
        <f t="shared" ca="1" si="129"/>
        <v>-7449620509.9333677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-7449620509.9333677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-31040085.458055697</v>
      </c>
      <c r="L2337" s="444">
        <f t="shared" ca="1" si="129"/>
        <v>-7480660595.3914232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-7480660595.3914232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-31169419.147464264</v>
      </c>
      <c r="L2338" s="444">
        <f t="shared" ca="1" si="129"/>
        <v>-7511830014.538887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-7511830014.538887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-31299291.727245361</v>
      </c>
      <c r="L2339" s="444">
        <f t="shared" ca="1" si="129"/>
        <v>-7543129306.2661324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-7543129306.2661324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-31429705.442775551</v>
      </c>
      <c r="L2340" s="444">
        <f t="shared" ca="1" si="129"/>
        <v>-7574559011.7089081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-7574559011.7089081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-31560662.548787117</v>
      </c>
      <c r="L2341" s="444">
        <f t="shared" ca="1" si="129"/>
        <v>-7606119674.2576952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-7606119674.2576952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-31692165.309407063</v>
      </c>
      <c r="L2342" s="444">
        <f t="shared" ca="1" si="129"/>
        <v>-7637811839.5671024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-7637811839.5671024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-31824215.998196263</v>
      </c>
      <c r="L2343" s="444">
        <f t="shared" ca="1" si="129"/>
        <v>-7669636055.565299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-7669636055.565299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-31956816.898188744</v>
      </c>
      <c r="L2344" s="444">
        <f t="shared" ca="1" si="129"/>
        <v>-7701592872.4634876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-7701592872.4634876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-32089970.301931202</v>
      </c>
      <c r="L2345" s="444">
        <f t="shared" ca="1" si="129"/>
        <v>-7733682842.765419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-7733682842.765419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-32223678.51152258</v>
      </c>
      <c r="L2346" s="444">
        <f t="shared" ca="1" si="129"/>
        <v>-7765906521.2769413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-7765906521.2769413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-32357943.838653922</v>
      </c>
      <c r="L2347" s="444">
        <f t="shared" ca="1" si="129"/>
        <v>-7798264465.1155949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-7798264465.1155949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-32492768.604648311</v>
      </c>
      <c r="L2348" s="444">
        <f t="shared" ca="1" si="129"/>
        <v>-7830757233.7202435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-7830757233.7202435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-32628155.140501019</v>
      </c>
      <c r="L2349" s="444">
        <f t="shared" ca="1" si="129"/>
        <v>-7863385388.8607445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-7863385388.8607445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-32764105.786919769</v>
      </c>
      <c r="L2350" s="444">
        <f t="shared" ca="1" si="129"/>
        <v>-7896149494.6476641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-7896149494.6476641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-32900622.894365266</v>
      </c>
      <c r="L2351" s="444">
        <f t="shared" ca="1" si="129"/>
        <v>-7929050117.5420294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-7929050117.5420294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-33037708.823091794</v>
      </c>
      <c r="L2352" s="444">
        <f t="shared" ca="1" si="129"/>
        <v>-7962087826.3651209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-7962087826.3651209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-33175365.943188</v>
      </c>
      <c r="L2353" s="444">
        <f t="shared" ca="1" si="129"/>
        <v>-7995263192.3083086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-7995263192.3083086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-33313596.634617947</v>
      </c>
      <c r="L2354" s="444">
        <f t="shared" ca="1" si="129"/>
        <v>-8028576788.9429264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-8028576788.9429264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-33452403.287262194</v>
      </c>
      <c r="L2355" s="444">
        <f t="shared" ca="1" si="129"/>
        <v>-8062029192.2301884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-8062029192.2301884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-33591788.300959118</v>
      </c>
      <c r="L2356" s="444">
        <f t="shared" ca="1" si="129"/>
        <v>-8095620980.531148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-8095620980.531148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-33731754.085546449</v>
      </c>
      <c r="L2357" s="444">
        <f t="shared" ca="1" si="129"/>
        <v>-8129352734.6166945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-8129352734.6166945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-33872303.060902886</v>
      </c>
      <c r="L2358" s="444">
        <f t="shared" ca="1" si="129"/>
        <v>-8163225037.677597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-8163225037.677597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-34013437.656989984</v>
      </c>
      <c r="L2359" s="444">
        <f t="shared" ca="1" si="129"/>
        <v>-8197238475.3345871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-8197238475.3345871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-34155160.313894108</v>
      </c>
      <c r="L2360" s="444">
        <f t="shared" ca="1" si="129"/>
        <v>-8231393635.6484814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-8231393635.6484814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-34297473.481868669</v>
      </c>
      <c r="L2361" s="444">
        <f t="shared" ca="1" si="129"/>
        <v>-8265691109.1303501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-8265691109.1303501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-34440379.621376455</v>
      </c>
      <c r="L2362" s="444">
        <f t="shared" ca="1" si="129"/>
        <v>-8300131488.7517262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-8300131488.7517262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-34583881.20313219</v>
      </c>
      <c r="L2363" s="444">
        <f t="shared" ca="1" si="129"/>
        <v>-8334715369.9548588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-8334715369.9548588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-34727980.708145246</v>
      </c>
      <c r="L2364" s="444">
        <f t="shared" ca="1" si="129"/>
        <v>-8369443350.6630039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-8369443350.6630039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-34872680.627762519</v>
      </c>
      <c r="L2365" s="444">
        <f t="shared" ca="1" si="129"/>
        <v>-8404316031.2907667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-8404316031.2907667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-35017983.46371153</v>
      </c>
      <c r="L2366" s="444">
        <f t="shared" ca="1" si="129"/>
        <v>-8439334014.7544785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-8439334014.7544785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-35163891.728143662</v>
      </c>
      <c r="L2367" s="444">
        <f t="shared" ca="1" si="129"/>
        <v>-8474497906.4826221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-8474497906.4826221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-35310407.943677589</v>
      </c>
      <c r="L2368" s="444">
        <f t="shared" ca="1" si="129"/>
        <v>-8509808314.4263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-8509808314.4263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-35457534.643442914</v>
      </c>
      <c r="L2369" s="444">
        <f t="shared" ca="1" si="129"/>
        <v>-8545265849.0697432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-8545265849.0697432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-35605274.371123925</v>
      </c>
      <c r="L2370" s="444">
        <f t="shared" ca="1" si="129"/>
        <v>-8580871123.4408674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-8580871123.4408674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-35753629.681003615</v>
      </c>
      <c r="L2371" s="444">
        <f t="shared" ca="1" si="129"/>
        <v>-8616624753.1218719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-8616624753.1218719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-35902603.138007797</v>
      </c>
      <c r="L2372" s="444">
        <f t="shared" ca="1" si="129"/>
        <v>-8652527356.2598801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-8652527356.2598801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-36052197.3177495</v>
      </c>
      <c r="L2373" s="444">
        <f t="shared" ca="1" si="129"/>
        <v>-8688579553.5776291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-8688579553.5776291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-36202414.806573451</v>
      </c>
      <c r="L2374" s="444">
        <f t="shared" ca="1" si="129"/>
        <v>-8724781968.384203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-8724781968.384203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-36353258.201600842</v>
      </c>
      <c r="L2375" s="444">
        <f t="shared" ca="1" si="129"/>
        <v>-8761135226.585804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-8761135226.585804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-36504730.110774182</v>
      </c>
      <c r="L2376" s="444">
        <f t="shared" ca="1" si="129"/>
        <v>-8797639956.696579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-8797639956.696579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-36656833.152902409</v>
      </c>
      <c r="L2377" s="444">
        <f t="shared" ca="1" si="129"/>
        <v>-8834296789.8494816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-8834296789.8494816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-36809569.957706176</v>
      </c>
      <c r="L2378" s="444">
        <f t="shared" ca="1" si="129"/>
        <v>-8871106359.807188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-8871106359.807188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-36962943.165863283</v>
      </c>
      <c r="L2379" s="444">
        <f t="shared" ca="1" si="129"/>
        <v>-8908069302.9730511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-8908069302.9730511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-37116955.429054379</v>
      </c>
      <c r="L2380" s="444">
        <f t="shared" ca="1" si="129"/>
        <v>-8945186258.4021053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-8945186258.4021053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-37271609.410008773</v>
      </c>
      <c r="L2381" s="444">
        <f t="shared" ca="1" si="129"/>
        <v>-8982457867.8121147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-8982457867.8121147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-37426907.782550476</v>
      </c>
      <c r="L2382" s="444">
        <f t="shared" ca="1" si="129"/>
        <v>-9019884775.5946655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-9019884775.5946655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-37582853.231644437</v>
      </c>
      <c r="L2383" s="444">
        <f t="shared" ca="1" si="129"/>
        <v>-9057467628.8263092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-9057467628.8263092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-37739448.453442954</v>
      </c>
      <c r="L2384" s="444">
        <f t="shared" ca="1" si="129"/>
        <v>-9095207077.2797527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-9095207077.2797527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-37896696.155332305</v>
      </c>
      <c r="L2385" s="444">
        <f t="shared" ca="1" si="129"/>
        <v>-9133103773.4350853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-9133103773.4350853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-38054599.05597952</v>
      </c>
      <c r="L2386" s="444">
        <f t="shared" ca="1" si="129"/>
        <v>-9171158372.4910641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-9171158372.4910641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-38213159.885379434</v>
      </c>
      <c r="L2387" s="444">
        <f t="shared" ca="1" si="129"/>
        <v>-9209371532.3764439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-9209371532.3764439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-38372381.384901851</v>
      </c>
      <c r="L2388" s="444">
        <f t="shared" ca="1" si="129"/>
        <v>-9247743913.7613449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-9247743913.7613449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-38532266.307338938</v>
      </c>
      <c r="L2389" s="444">
        <f t="shared" ca="1" si="129"/>
        <v>-9286276180.0686836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-9286276180.0686836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-38692817.416952848</v>
      </c>
      <c r="L2390" s="444">
        <f t="shared" ca="1" si="129"/>
        <v>-9324968997.4856358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-9324968997.4856358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-38854037.489523485</v>
      </c>
      <c r="L2391" s="444">
        <f t="shared" ca="1" si="129"/>
        <v>-9363823034.9751587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-9363823034.9751587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-39015929.312396497</v>
      </c>
      <c r="L2392" s="444">
        <f t="shared" ca="1" si="129"/>
        <v>-9402838964.2875557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-9402838964.2875557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-39178495.68453148</v>
      </c>
      <c r="L2393" s="444">
        <f t="shared" ca="1" si="129"/>
        <v>-9442017459.9720879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-9442017459.9720879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-39341739.416550368</v>
      </c>
      <c r="L2394" s="444">
        <f t="shared" ca="1" si="129"/>
        <v>-9481359199.3886375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-9481359199.3886375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-39505663.33078599</v>
      </c>
      <c r="L2395" s="444">
        <f t="shared" ca="1" si="129"/>
        <v>-9520864862.7194233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-9520864862.7194233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-39670270.261330932</v>
      </c>
      <c r="L2396" s="444">
        <f t="shared" ca="1" si="129"/>
        <v>-9560535132.9807549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-9560535132.9807549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-39835563.054086477</v>
      </c>
      <c r="L2397" s="444">
        <f t="shared" ca="1" si="129"/>
        <v>-9600370696.0348415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-9600370696.0348415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-40001544.566811837</v>
      </c>
      <c r="L2398" s="444">
        <f t="shared" ca="1" si="129"/>
        <v>-9640372240.6016541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-9640372240.6016541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-40168217.669173561</v>
      </c>
      <c r="L2399" s="444">
        <f t="shared" ca="1" si="129"/>
        <v>-9680540458.2708282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-9680540458.2708282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-40335585.242795117</v>
      </c>
      <c r="L2400" s="444">
        <f t="shared" ca="1" si="129"/>
        <v>-9720876043.5136242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-9720876043.5136242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-40503650.181306764</v>
      </c>
      <c r="L2401" s="444">
        <f t="shared" ca="1" si="129"/>
        <v>-9761379693.694931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-9761379693.694931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-40672415.390395544</v>
      </c>
      <c r="L2402" s="444">
        <f t="shared" ca="1" si="129"/>
        <v>-9802052109.0853271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-9802052109.0853271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-40841883.787855528</v>
      </c>
      <c r="L2403" s="444">
        <f t="shared" ca="1" si="129"/>
        <v>-9842893992.8731823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-9842893992.8731823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-41012058.303638257</v>
      </c>
      <c r="L2404" s="444">
        <f t="shared" ca="1" si="129"/>
        <v>-9883906051.1768208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-9883906051.1768208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-41182941.879903421</v>
      </c>
      <c r="L2405" s="444">
        <f t="shared" ca="1" si="129"/>
        <v>-9925088993.0567245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-9925088993.0567245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-41354537.471069686</v>
      </c>
      <c r="L2406" s="444">
        <f t="shared" ca="1" si="129"/>
        <v>-9966443530.5277939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-9966443530.5277939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-41526848.043865807</v>
      </c>
      <c r="L2407" s="444">
        <f t="shared" ca="1" si="129"/>
        <v>-10007970378.571659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-10007970378.571659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-41699876.577381909</v>
      </c>
      <c r="L2408" s="444">
        <f t="shared" ca="1" si="129"/>
        <v>-10049670255.14904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-10049670255.14904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-41873626.063120998</v>
      </c>
      <c r="L2409" s="444">
        <f t="shared" ca="1" si="129"/>
        <v>-10091543881.212162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-10091543881.212162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-42048099.505050674</v>
      </c>
      <c r="L2410" s="444">
        <f t="shared" ca="1" si="129"/>
        <v>-10133591980.717213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-10133591980.717213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-42223299.919655055</v>
      </c>
      <c r="L2411" s="444">
        <f t="shared" ca="1" si="129"/>
        <v>-10175815280.636868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-10175815280.636868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-42399230.33598695</v>
      </c>
      <c r="L2412" s="444">
        <f t="shared" ca="1" si="129"/>
        <v>-10218214510.972855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-10218214510.972855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-42575893.795720227</v>
      </c>
      <c r="L2413" s="444">
        <f t="shared" ca="1" si="129"/>
        <v>-10260790404.768576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-10260790404.768576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-42753293.353202395</v>
      </c>
      <c r="L2414" s="444">
        <f t="shared" ca="1" si="129"/>
        <v>-10303543698.121778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-10303543698.121778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-42931432.07550741</v>
      </c>
      <c r="L2415" s="444">
        <f t="shared" ca="1" si="129"/>
        <v>-10346475130.197287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-10346475130.197287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-43110313.042488694</v>
      </c>
      <c r="L2416" s="444">
        <f t="shared" ca="1" si="129"/>
        <v>-10389585443.239775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-10389585443.239775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-43289939.346832395</v>
      </c>
      <c r="L2417" s="444">
        <f t="shared" ca="1" si="129"/>
        <v>-10432875382.586607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-10432875382.586607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-43470314.094110861</v>
      </c>
      <c r="L2418" s="444">
        <f t="shared" ca="1" si="129"/>
        <v>-10476345696.680717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-10476345696.680717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-43651440.402836323</v>
      </c>
      <c r="L2419" s="444">
        <f t="shared" ca="1" si="129"/>
        <v>-10519997137.083553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-10519997137.083553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-43833321.404514804</v>
      </c>
      <c r="L2420" s="444">
        <f t="shared" ca="1" si="129"/>
        <v>-10563830458.488068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-10563830458.488068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-44015960.243700281</v>
      </c>
      <c r="L2421" s="444">
        <f t="shared" ca="1" si="129"/>
        <v>-10607846418.731768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-10607846418.731768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-44199360.078049034</v>
      </c>
      <c r="L2422" s="444">
        <f t="shared" ca="1" si="129"/>
        <v>-10652045778.809816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-10652045778.809816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-44383524.078374237</v>
      </c>
      <c r="L2423" s="444">
        <f t="shared" ca="1" si="129"/>
        <v>-10696429302.888191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-10696429302.888191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-44568455.428700797</v>
      </c>
      <c r="L2424" s="444">
        <f t="shared" ca="1" si="129"/>
        <v>-10740997758.316893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-10740997758.316893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-44754157.326320387</v>
      </c>
      <c r="L2425" s="444">
        <f t="shared" ca="1" si="129"/>
        <v>-10785751915.643213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-10785751915.643213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-44940632.98184672</v>
      </c>
      <c r="L2426" s="444">
        <f t="shared" ca="1" si="129"/>
        <v>-10830692548.625059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-10830692548.625059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-45127885.619271077</v>
      </c>
      <c r="L2427" s="444">
        <f t="shared" ca="1" si="129"/>
        <v>-10875820434.244329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-10875820434.244329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-45315918.476018041</v>
      </c>
      <c r="L2428" s="444">
        <f t="shared" ca="1" si="129"/>
        <v>-10921136352.720348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-10921136352.720348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-45504734.803001449</v>
      </c>
      <c r="L2429" s="444">
        <f t="shared" ca="1" si="129"/>
        <v>-10966641087.52335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-10966641087.52335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-45694337.864680625</v>
      </c>
      <c r="L2430" s="444">
        <f t="shared" ca="1" si="129"/>
        <v>-11012335425.388031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-11012335425.388031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-45884730.939116798</v>
      </c>
      <c r="L2431" s="444">
        <f t="shared" ca="1" si="129"/>
        <v>-11058220156.327148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-11058220156.327148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-46075917.318029784</v>
      </c>
      <c r="L2432" s="444">
        <f t="shared" ca="1" si="129"/>
        <v>-11104296073.645178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-11104296073.645178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-46267900.306854904</v>
      </c>
      <c r="L2433" s="444">
        <f t="shared" ca="1" si="129"/>
        <v>-11150563973.952032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-11150563973.952032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-46460683.224800132</v>
      </c>
      <c r="L2434" s="444">
        <f t="shared" ca="1" si="129"/>
        <v>-11197024657.176832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-11197024657.176832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-46654269.404903464</v>
      </c>
      <c r="L2435" s="444">
        <f t="shared" ca="1" si="129"/>
        <v>-11243678926.581736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-11243678926.581736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-46848662.194090568</v>
      </c>
      <c r="L2436" s="444">
        <f t="shared" ca="1" si="129"/>
        <v>-11290527588.775826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-11290527588.775826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-47043864.953232609</v>
      </c>
      <c r="L2437" s="444">
        <f t="shared" ca="1" si="129"/>
        <v>-11337571453.729057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-11337571453.729057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-47239881.057204403</v>
      </c>
      <c r="L2438" s="444">
        <f t="shared" ca="1" si="129"/>
        <v>-11384811334.786263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-11384811334.786263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-47436713.89494276</v>
      </c>
      <c r="L2439" s="444">
        <f t="shared" ca="1" si="129"/>
        <v>-11432248048.681206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-11432248048.681206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-47634366.869505025</v>
      </c>
      <c r="L2440" s="444">
        <f t="shared" ca="1" si="129"/>
        <v>-11479882415.550711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-11479882415.550711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-47832843.398127958</v>
      </c>
      <c r="L2441" s="444">
        <f t="shared" ca="1" si="129"/>
        <v>-11527715258.948839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-11527715258.948839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-48032146.912286833</v>
      </c>
      <c r="L2442" s="444">
        <f t="shared" ca="1" si="129"/>
        <v>-11575747405.861126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-11575747405.861126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-48232280.857754692</v>
      </c>
      <c r="L2443" s="444">
        <f t="shared" ca="1" si="129"/>
        <v>-11623979686.71888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-11623979686.71888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-48433248.694661997</v>
      </c>
      <c r="L2444" s="444">
        <f t="shared" ca="1" si="129"/>
        <v>-11672412935.413542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-11672412935.413542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-48635053.897556424</v>
      </c>
      <c r="L2445" s="444">
        <f t="shared" ca="1" si="129"/>
        <v>-11721047989.311098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-11721047989.311098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-48837699.95546291</v>
      </c>
      <c r="L2446" s="444">
        <f t="shared" ca="1" si="129"/>
        <v>-11769885689.266562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-11769885689.266562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-49041190.371944003</v>
      </c>
      <c r="L2447" s="444">
        <f t="shared" ca="1" si="129"/>
        <v>-11818926879.638506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-11818926879.638506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-49245528.66516044</v>
      </c>
      <c r="L2448" s="444">
        <f t="shared" ca="1" si="129"/>
        <v>-11868172408.303667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-11868172408.303667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-49450718.367931947</v>
      </c>
      <c r="L2449" s="444">
        <f t="shared" ca="1" si="129"/>
        <v>-11917623126.671598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-11917623126.671598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-49656763.027798325</v>
      </c>
      <c r="L2450" s="444">
        <f t="shared" ca="1" si="129"/>
        <v>-11967279889.699396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-11967279889.699396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-49863666.207080819</v>
      </c>
      <c r="L2451" s="444">
        <f t="shared" ca="1" si="129"/>
        <v>-12017143555.906477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-12017143555.906477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-50071431.482943654</v>
      </c>
      <c r="L2452" s="444">
        <f t="shared" ca="1" si="129"/>
        <v>-12067214987.389421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-12067214987.389421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-50280062.44745592</v>
      </c>
      <c r="L2453" s="444">
        <f t="shared" ca="1" si="129"/>
        <v>-12117495049.836878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-12117495049.836878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-50489562.707653657</v>
      </c>
      <c r="L2454" s="444">
        <f t="shared" ca="1" si="129"/>
        <v>-12167984612.544531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-12167984612.544531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-50699935.885602213</v>
      </c>
      <c r="L2455" s="444">
        <f t="shared" ca="1" si="129"/>
        <v>-12218684548.430134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-12218684548.430134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-50911185.618458889</v>
      </c>
      <c r="L2456" s="444">
        <f t="shared" ca="1" si="129"/>
        <v>-12269595734.048594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-12269595734.048594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-51123315.558535807</v>
      </c>
      <c r="L2457" s="444">
        <f t="shared" ca="1" si="129"/>
        <v>-12320719049.60713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-12320719049.60713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-51336329.37336304</v>
      </c>
      <c r="L2458" s="444">
        <f t="shared" ca="1" si="129"/>
        <v>-12372055378.980494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-12372055378.980494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-51550230.745752059</v>
      </c>
      <c r="L2459" s="444">
        <f t="shared" ca="1" si="129"/>
        <v>-12423605609.726246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-12423605609.726246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-51765023.373859361</v>
      </c>
      <c r="L2460" s="444">
        <f t="shared" ca="1" si="129"/>
        <v>-12475370633.100105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-12475370633.100105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-51980710.971250437</v>
      </c>
      <c r="L2461" s="444">
        <f t="shared" ca="1" si="129"/>
        <v>-12527351344.071356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-12527351344.071356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-52197297.266963981</v>
      </c>
      <c r="L2462" s="444">
        <f t="shared" ca="1" si="129"/>
        <v>-12579548641.33832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-12579548641.33832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-52414786.005576335</v>
      </c>
      <c r="L2463" s="444">
        <f t="shared" ca="1" si="129"/>
        <v>-12631963427.343897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-12631963427.343897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-52633180.947266236</v>
      </c>
      <c r="L2464" s="444">
        <f t="shared" ca="1" si="129"/>
        <v>-12684596608.291162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-12684596608.291162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-52852485.867879845</v>
      </c>
      <c r="L2465" s="444">
        <f t="shared" ca="1" si="129"/>
        <v>-12737449094.159042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-12737449094.159042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-53072704.558996007</v>
      </c>
      <c r="L2466" s="444">
        <f t="shared" ca="1" si="129"/>
        <v>-12790521798.718039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-12790521798.718039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-53293840.827991828</v>
      </c>
      <c r="L2467" s="444">
        <f t="shared" ca="1" si="129"/>
        <v>-12843815639.54603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-12843815639.54603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-53515898.498108461</v>
      </c>
      <c r="L2468" s="444">
        <f t="shared" ca="1" si="129"/>
        <v>-12897331538.044138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-12897331538.044138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-53738881.408517241</v>
      </c>
      <c r="L2469" s="444">
        <f t="shared" ca="1" si="129"/>
        <v>-12951070419.452656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-12951070419.452656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-53962793.414386064</v>
      </c>
      <c r="L2470" s="444">
        <f t="shared" ca="1" si="129"/>
        <v>-13005033212.867043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-13005033212.867043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-54187638.386946008</v>
      </c>
      <c r="L2471" s="444">
        <f t="shared" ca="1" si="129"/>
        <v>-13059220851.253988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-13059220851.253988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-54413420.213558286</v>
      </c>
      <c r="L2472" s="444">
        <f t="shared" ca="1" si="129"/>
        <v>-13113634271.467546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-13113634271.467546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-54640142.797781445</v>
      </c>
      <c r="L2473" s="444">
        <f t="shared" ca="1" si="129"/>
        <v>-13168274414.265327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-13168274414.265327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-54867810.059438862</v>
      </c>
      <c r="L2474" s="444">
        <f t="shared" ca="1" si="129"/>
        <v>-13223142224.324766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-13223142224.324766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-55096425.934686527</v>
      </c>
      <c r="L2475" s="444">
        <f t="shared" ca="1" si="129"/>
        <v>-13278238650.259453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-13278238650.259453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-55325994.376081049</v>
      </c>
      <c r="L2476" s="444">
        <f t="shared" ca="1" si="129"/>
        <v>-13333564644.635534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-13333564644.635534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-55556519.352648057</v>
      </c>
      <c r="L2477" s="444">
        <f t="shared" ca="1" si="129"/>
        <v>-13389121163.988182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-13389121163.988182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-55788004.849950768</v>
      </c>
      <c r="L2478" s="444">
        <f t="shared" ca="1" si="129"/>
        <v>-13444909168.838133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-13444909168.838133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-56020454.870158888</v>
      </c>
      <c r="L2479" s="444">
        <f t="shared" ca="1" si="129"/>
        <v>-13500929623.708292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-13500929623.708292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-56253873.432117879</v>
      </c>
      <c r="L2480" s="444">
        <f t="shared" ca="1" si="129"/>
        <v>-13557183497.140409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-13557183497.140409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-56488264.571418375</v>
      </c>
      <c r="L2481" s="444">
        <f t="shared" ca="1" si="129"/>
        <v>-13613671761.711828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-13613671761.711828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-56723632.340465941</v>
      </c>
      <c r="L2482" s="444">
        <f t="shared" ca="1" si="129"/>
        <v>-13670395394.052294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-13670395394.052294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-56959980.808551222</v>
      </c>
      <c r="L2483" s="444">
        <f t="shared" ca="1" si="129"/>
        <v>-13727355374.860846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-13727355374.860846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-57197314.061920188</v>
      </c>
      <c r="L2484" s="444">
        <f t="shared" ca="1" si="129"/>
        <v>-13784552688.922766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-13784552688.922766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-57435636.203844845</v>
      </c>
      <c r="L2485" s="444">
        <f t="shared" ca="1" si="129"/>
        <v>-13841988325.12661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-13841988325.12661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-57674951.354694195</v>
      </c>
      <c r="L2486" s="444">
        <f t="shared" ca="1" si="129"/>
        <v>-13899663276.481304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-13899663276.481304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-57915263.652005434</v>
      </c>
      <c r="L2487" s="444">
        <f t="shared" ca="1" si="129"/>
        <v>-13957578540.13331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-13957578540.13331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-58156577.250555448</v>
      </c>
      <c r="L2488" s="444">
        <f t="shared" ca="1" si="129"/>
        <v>-14015735117.383865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-14015735117.383865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-58398896.322432779</v>
      </c>
      <c r="L2489" s="444">
        <f t="shared" ca="1" si="129"/>
        <v>-14074134013.706299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-14074134013.706299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-58642225.057109579</v>
      </c>
      <c r="L2490" s="444">
        <f t="shared" ca="1" si="129"/>
        <v>-14132776238.763409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-14132776238.763409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-58886567.6615142</v>
      </c>
      <c r="L2491" s="444">
        <f t="shared" ca="1" si="129"/>
        <v>-14191662806.424923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-14191662806.424923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-59131928.360103838</v>
      </c>
      <c r="L2492" s="444">
        <f t="shared" ca="1" si="129"/>
        <v>-14250794734.785027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-14250794734.785027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-59378311.394937605</v>
      </c>
      <c r="L2493" s="444">
        <f t="shared" ca="1" si="129"/>
        <v>-14310173046.179964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-14310173046.179964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-59625721.025749847</v>
      </c>
      <c r="L2494" s="444">
        <f t="shared" ca="1" si="129"/>
        <v>-14369798767.205713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-14369798767.205713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-59874161.530023806</v>
      </c>
      <c r="L2495" s="444">
        <f t="shared" ca="1" si="129"/>
        <v>-14429672928.735737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-14429672928.735737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-60123637.203065559</v>
      </c>
      <c r="L2496" s="444">
        <f t="shared" ca="1" si="129"/>
        <v>-14489796565.938803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-14489796565.938803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-60374152.358078346</v>
      </c>
      <c r="L2497" s="444">
        <f t="shared" ca="1" si="129"/>
        <v>-14550170718.296881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-14550170718.296881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-60625711.326237008</v>
      </c>
      <c r="L2498" s="444">
        <f t="shared" ca="1" si="129"/>
        <v>-14610796429.623117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-14610796429.623117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-60878318.456762992</v>
      </c>
      <c r="L2499" s="444">
        <f t="shared" ca="1" si="129"/>
        <v>-14671674748.07988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-14671674748.07988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-61131978.116999499</v>
      </c>
      <c r="L2500" s="444">
        <f t="shared" ca="1" si="129"/>
        <v>-14732806726.196878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-14732806726.196878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-61386694.692487001</v>
      </c>
      <c r="L2501" s="444">
        <f t="shared" ca="1" si="129"/>
        <v>-14794193420.889366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-14794193420.889366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-61642472.587039031</v>
      </c>
      <c r="L2502" s="444">
        <f t="shared" ca="1" si="129"/>
        <v>-14855835893.476406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-14855835893.476406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-61899316.22281836</v>
      </c>
      <c r="L2503" s="444">
        <f t="shared" ca="1" si="129"/>
        <v>-14917735209.699224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-14917735209.699224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-62157230.040413432</v>
      </c>
      <c r="L2504" s="444">
        <f t="shared" ca="1" si="129"/>
        <v>-14979892439.739637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-14979892439.739637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-62416218.498915158</v>
      </c>
      <c r="L2505" s="444">
        <f t="shared" ca="1" si="129"/>
        <v>-15042308658.238552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-15042308658.238552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-62676286.075993963</v>
      </c>
      <c r="L2506" s="444">
        <f t="shared" ca="1" si="129"/>
        <v>-15104984944.314547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-15104984944.314547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-62937437.267977275</v>
      </c>
      <c r="L2507" s="444">
        <f t="shared" ca="1" si="129"/>
        <v>-15167922381.582523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-15167922381.582523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-63199676.589927182</v>
      </c>
      <c r="L2508" s="444">
        <f t="shared" ca="1" si="129"/>
        <v>-15231122058.172451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-15231122058.172451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-63463008.575718544</v>
      </c>
      <c r="L2509" s="444">
        <f t="shared" ca="1" si="129"/>
        <v>-15294585066.748169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-15294585066.748169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-63727437.778117366</v>
      </c>
      <c r="L2510" s="444">
        <f t="shared" ca="1" si="129"/>
        <v>-15358312504.526287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-15358312504.526287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-63992968.768859528</v>
      </c>
      <c r="L2511" s="444">
        <f t="shared" ca="1" si="129"/>
        <v>-15422305473.295147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-15422305473.295147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-64259606.138729781</v>
      </c>
      <c r="L2512" s="444">
        <f t="shared" ca="1" si="129"/>
        <v>-15486565079.433876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-15486565079.433876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-64527354.497641154</v>
      </c>
      <c r="L2513" s="444">
        <f t="shared" ca="1" si="129"/>
        <v>-15551092433.931517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-15551092433.931517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-64796218.474714659</v>
      </c>
      <c r="L2514" s="444">
        <f t="shared" ca="1" si="129"/>
        <v>-15615888652.406231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-15615888652.406231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-65066202.718359299</v>
      </c>
      <c r="L2515" s="444">
        <f t="shared" ca="1" si="129"/>
        <v>-15680954855.12459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-15680954855.12459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-65337311.896352455</v>
      </c>
      <c r="L2516" s="444">
        <f t="shared" ca="1" si="129"/>
        <v>-15746292167.020943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-15746292167.020943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-65609550.695920594</v>
      </c>
      <c r="L2517" s="444">
        <f t="shared" ca="1" si="129"/>
        <v>-15811901717.716864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-15811901717.716864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-65882923.823820263</v>
      </c>
      <c r="L2518" s="444">
        <f t="shared" ca="1" si="129"/>
        <v>-15877784641.540684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-15877784641.540684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-66157436.00641951</v>
      </c>
      <c r="L2519" s="444">
        <f t="shared" ca="1" si="129"/>
        <v>-15943942077.547104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-15943942077.547104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-66433091.989779599</v>
      </c>
      <c r="L2520" s="444">
        <f t="shared" ca="1" si="129"/>
        <v>-16010375169.536884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-16010375169.536884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-66709896.539737009</v>
      </c>
      <c r="L2521" s="444">
        <f t="shared" ca="1" si="129"/>
        <v>-16077085066.076622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-16077085066.076622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-66987854.441985928</v>
      </c>
      <c r="L2522" s="444">
        <f t="shared" ca="1" si="129"/>
        <v>-16144072920.518608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-16144072920.518608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-67266970.502160862</v>
      </c>
      <c r="L2523" s="444">
        <f t="shared" ca="1" si="129"/>
        <v>-16211339891.020769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-16211339891.020769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-67547249.545919865</v>
      </c>
      <c r="L2524" s="444">
        <f t="shared" ca="1" si="129"/>
        <v>-16278887140.566689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-16278887140.566689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-67828696.41902788</v>
      </c>
      <c r="L2525" s="444">
        <f t="shared" ca="1" si="129"/>
        <v>-16346715836.985716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-16346715836.985716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-68111315.987440482</v>
      </c>
      <c r="L2526" s="444">
        <f t="shared" ca="1" si="129"/>
        <v>-16414827152.973156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-16414827152.973156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-68395113.137388155</v>
      </c>
      <c r="L2527" s="444">
        <f t="shared" ca="1" si="129"/>
        <v>-16483222266.110544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-16483222266.110544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-68680092.775460601</v>
      </c>
      <c r="L2528" s="444">
        <f t="shared" ca="1" si="129"/>
        <v>-16551902358.886005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-16551902358.886005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-68966259.828691691</v>
      </c>
      <c r="L2529" s="444">
        <f t="shared" ca="1" si="129"/>
        <v>-16620868618.714697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-16620868618.714697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-69253619.244644567</v>
      </c>
      <c r="L2530" s="444">
        <f t="shared" ca="1" si="129"/>
        <v>-16690122237.959341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-16690122237.959341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-69542175.991497263</v>
      </c>
      <c r="L2531" s="444">
        <f t="shared" ca="1" si="129"/>
        <v>-16759664413.950838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-16759664413.950838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-69831935.058128491</v>
      </c>
      <c r="L2532" s="444">
        <f t="shared" ca="1" si="129"/>
        <v>-16829496349.008966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-16829496349.008966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-70122901.454204023</v>
      </c>
      <c r="L2533" s="444">
        <f t="shared" ca="1" si="129"/>
        <v>-16899619250.463171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-16899619250.463171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-70415080.210263222</v>
      </c>
      <c r="L2534" s="444">
        <f t="shared" ca="1" si="129"/>
        <v>-16970034330.673433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-16970034330.673433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-70708476.377805978</v>
      </c>
      <c r="L2535" s="444">
        <f t="shared" ca="1" si="129"/>
        <v>-17040742807.051239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-17040742807.051239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-71003095.029380158</v>
      </c>
      <c r="L2536" s="444">
        <f t="shared" ca="1" si="129"/>
        <v>-17111745902.08062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-17111745902.08062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-71298941.258669242</v>
      </c>
      <c r="L2537" s="444">
        <f t="shared" ca="1" si="129"/>
        <v>-17183044843.339291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-17183044843.339291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-71596020.180580378</v>
      </c>
      <c r="L2538" s="444">
        <f t="shared" ca="1" si="129"/>
        <v>-17254640863.519871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-17254640863.519871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-71894336.931332797</v>
      </c>
      <c r="L2539" s="444">
        <f t="shared" ca="1" si="129"/>
        <v>-17326535200.451202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-17326535200.451202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-72193896.668546677</v>
      </c>
      <c r="L2540" s="444">
        <f t="shared" ca="1" si="129"/>
        <v>-17398729097.119751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-17398729097.119751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-72494704.571332291</v>
      </c>
      <c r="L2541" s="444">
        <f t="shared" ca="1" si="129"/>
        <v>-17471223801.691082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-17471223801.691082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-72796765.840379506</v>
      </c>
      <c r="L2542" s="444">
        <f t="shared" ca="1" si="129"/>
        <v>-17544020567.53146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-17544020567.53146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-73100085.698047742</v>
      </c>
      <c r="L2543" s="444">
        <f t="shared" ca="1" si="129"/>
        <v>-17617120653.229507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-17617120653.229507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-73404669.388456285</v>
      </c>
      <c r="L2544" s="444">
        <f t="shared" ca="1" si="129"/>
        <v>-17690525322.617962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-17690525322.617962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-73710522.177574843</v>
      </c>
      <c r="L2545" s="444">
        <f t="shared" ca="1" si="129"/>
        <v>-17764235844.795536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-17764235844.795536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-74017649.353314728</v>
      </c>
      <c r="L2546" s="444">
        <f t="shared" ca="1" si="129"/>
        <v>-17838253494.148849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-17838253494.148849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-74326056.22562021</v>
      </c>
      <c r="L2547" s="444">
        <f t="shared" ca="1" si="129"/>
        <v>-17912579550.37447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-17912579550.37447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-74635748.126560286</v>
      </c>
      <c r="L2548" s="444">
        <f t="shared" ca="1" si="129"/>
        <v>-17987215298.50103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-17987215298.50103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-74946730.410420954</v>
      </c>
      <c r="L2549" s="444">
        <f t="shared" ca="1" si="129"/>
        <v>-18062162028.911449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-18062162028.911449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-75259008.453797698</v>
      </c>
      <c r="L2550" s="444">
        <f t="shared" ca="1" si="129"/>
        <v>-18137421037.365246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-18137421037.365246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-75572587.655688524</v>
      </c>
      <c r="L2551" s="444">
        <f t="shared" ca="1" si="129"/>
        <v>-18212993625.020935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-18212993625.020935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-75887473.437587231</v>
      </c>
      <c r="L2552" s="444">
        <f t="shared" ca="1" si="129"/>
        <v>-18288881098.458523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-18288881098.458523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-76203671.243577182</v>
      </c>
      <c r="L2553" s="444">
        <f t="shared" ca="1" si="129"/>
        <v>-18365084769.702099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-18365084769.702099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-76521186.540425405</v>
      </c>
      <c r="L2554" s="444">
        <f t="shared" ca="1" si="129"/>
        <v>-18441605956.242523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-18441605956.242523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-76840024.817677185</v>
      </c>
      <c r="L2555" s="444">
        <f t="shared" ca="1" si="129"/>
        <v>-18518445981.0602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-18518445981.0602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-77160191.587750837</v>
      </c>
      <c r="L2556" s="444">
        <f t="shared" ca="1" si="129"/>
        <v>-18595606172.647949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-18595606172.647949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-77481692.386033118</v>
      </c>
      <c r="L2557" s="444">
        <f t="shared" ca="1" si="129"/>
        <v>-18673087865.033981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-18673087865.033981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-77804532.770974919</v>
      </c>
      <c r="L2558" s="444">
        <f t="shared" ref="L2558:L2812" ca="1" si="134">I2558-J2558+K2558</f>
        <v>-18750892397.804955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-18750892397.804955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-78128718.324187309</v>
      </c>
      <c r="L2559" s="444">
        <f t="shared" ca="1" si="134"/>
        <v>-18829021116.129143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-18829021116.129143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-78454254.650538087</v>
      </c>
      <c r="L2560" s="444">
        <f t="shared" ca="1" si="134"/>
        <v>-18907475370.779682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-18907475370.779682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-78781147.378248677</v>
      </c>
      <c r="L2561" s="444">
        <f t="shared" ca="1" si="134"/>
        <v>-18986256518.157932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-18986256518.157932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-79109402.158991382</v>
      </c>
      <c r="L2562" s="444">
        <f t="shared" ca="1" si="134"/>
        <v>-19065365920.316925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-19065365920.316925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-79439024.667987183</v>
      </c>
      <c r="L2563" s="444">
        <f t="shared" ca="1" si="134"/>
        <v>-19144804944.984913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-19144804944.984913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-79770020.604103804</v>
      </c>
      <c r="L2564" s="444">
        <f t="shared" ca="1" si="134"/>
        <v>-19224574965.589016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-19224574965.589016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-80102395.689954236</v>
      </c>
      <c r="L2565" s="444">
        <f t="shared" ca="1" si="134"/>
        <v>-19304677361.278969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-19304677361.278969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-80436155.671995699</v>
      </c>
      <c r="L2566" s="444">
        <f t="shared" ca="1" si="134"/>
        <v>-19385113516.950966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-19385113516.950966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-80771306.32062903</v>
      </c>
      <c r="L2567" s="444">
        <f t="shared" ca="1" si="134"/>
        <v>-19465884823.271595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-19465884823.271595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-81107853.430298313</v>
      </c>
      <c r="L2568" s="444">
        <f t="shared" ca="1" si="134"/>
        <v>-19546992676.701893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-19546992676.701893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-81445802.819591224</v>
      </c>
      <c r="L2569" s="444">
        <f t="shared" ca="1" si="134"/>
        <v>-19628438479.521484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-19628438479.521484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-81785160.331339523</v>
      </c>
      <c r="L2570" s="444">
        <f t="shared" ca="1" si="134"/>
        <v>-19710223639.852825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-19710223639.852825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-82125931.832720101</v>
      </c>
      <c r="L2571" s="444">
        <f t="shared" ca="1" si="134"/>
        <v>-19792349571.685547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-19792349571.685547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-82468123.215356439</v>
      </c>
      <c r="L2572" s="444">
        <f t="shared" ca="1" si="134"/>
        <v>-19874817694.900902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-19874817694.900902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-82811740.395420417</v>
      </c>
      <c r="L2573" s="444">
        <f t="shared" ca="1" si="134"/>
        <v>-19957629435.296322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-19957629435.296322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-83156789.31373468</v>
      </c>
      <c r="L2574" s="444">
        <f t="shared" ca="1" si="134"/>
        <v>-20040786224.610058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-20040786224.610058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-83503275.935875237</v>
      </c>
      <c r="L2575" s="444">
        <f t="shared" ca="1" si="134"/>
        <v>-20124289500.545933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-20124289500.545933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-83851206.252274722</v>
      </c>
      <c r="L2576" s="444">
        <f t="shared" ca="1" si="134"/>
        <v>-20208140706.798206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-20208140706.798206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-84200586.278325856</v>
      </c>
      <c r="L2577" s="444">
        <f t="shared" ca="1" si="134"/>
        <v>-20292341293.07653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-20292341293.07653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-84551422.054485545</v>
      </c>
      <c r="L2578" s="444">
        <f t="shared" ca="1" si="134"/>
        <v>-20376892715.131016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-20376892715.131016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-84903719.646379232</v>
      </c>
      <c r="L2579" s="444">
        <f t="shared" ca="1" si="134"/>
        <v>-20461796434.777393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-20461796434.777393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-85257485.144905806</v>
      </c>
      <c r="L2580" s="444">
        <f t="shared" ca="1" si="134"/>
        <v>-20547053919.922298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-20547053919.922298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-85612724.666342914</v>
      </c>
      <c r="L2581" s="444">
        <f t="shared" ca="1" si="134"/>
        <v>-20632666644.588642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-20632666644.588642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-85969444.35245268</v>
      </c>
      <c r="L2582" s="444">
        <f t="shared" ca="1" si="134"/>
        <v>-20718636088.941093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-20718636088.941093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-86327650.370587885</v>
      </c>
      <c r="L2583" s="444">
        <f t="shared" ca="1" si="134"/>
        <v>-20804963739.31168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-20804963739.31168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-86687348.91379866</v>
      </c>
      <c r="L2584" s="444">
        <f t="shared" ca="1" si="134"/>
        <v>-20891651088.225479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-20891651088.225479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-87048546.200939491</v>
      </c>
      <c r="L2585" s="444">
        <f t="shared" ca="1" si="134"/>
        <v>-20978699634.426418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-20978699634.426418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-87411248.476776749</v>
      </c>
      <c r="L2586" s="444">
        <f t="shared" ca="1" si="134"/>
        <v>-21066110882.903194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-21066110882.903194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-87775462.012096643</v>
      </c>
      <c r="L2587" s="444">
        <f t="shared" ca="1" si="134"/>
        <v>-21153886344.915291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-21153886344.915291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-88141193.103813708</v>
      </c>
      <c r="L2588" s="444">
        <f t="shared" ca="1" si="134"/>
        <v>-21242027538.019104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-21242027538.019104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-88508448.075079605</v>
      </c>
      <c r="L2589" s="444">
        <f t="shared" ca="1" si="134"/>
        <v>-21330535986.094185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-21330535986.094185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-88877233.275392443</v>
      </c>
      <c r="L2590" s="444">
        <f t="shared" ca="1" si="134"/>
        <v>-21419413219.369576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-21419413219.369576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-89247555.080706567</v>
      </c>
      <c r="L2591" s="444">
        <f t="shared" ca="1" si="134"/>
        <v>-21508660774.450283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-21508660774.450283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-89619419.893542841</v>
      </c>
      <c r="L2592" s="444">
        <f t="shared" ca="1" si="134"/>
        <v>-21598280194.343826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-21598280194.343826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-89992834.143099278</v>
      </c>
      <c r="L2593" s="444">
        <f t="shared" ca="1" si="134"/>
        <v>-21688273028.486927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-21688273028.486927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-90367804.285362199</v>
      </c>
      <c r="L2594" s="444">
        <f t="shared" ca="1" si="134"/>
        <v>-21778640832.772289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-21778640832.772289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-90744336.803217873</v>
      </c>
      <c r="L2595" s="444">
        <f t="shared" ca="1" si="134"/>
        <v>-21869385169.575508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-21869385169.575508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-91122438.20656462</v>
      </c>
      <c r="L2596" s="444">
        <f t="shared" ca="1" si="134"/>
        <v>-21960507607.782074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-21960507607.782074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-91502115.032425314</v>
      </c>
      <c r="L2597" s="444">
        <f t="shared" ca="1" si="134"/>
        <v>-22052009722.814499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-22052009722.814499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-91883373.845060408</v>
      </c>
      <c r="L2598" s="444">
        <f t="shared" ca="1" si="134"/>
        <v>-22143893096.659561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-22143893096.659561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-92266221.236081511</v>
      </c>
      <c r="L2599" s="444">
        <f t="shared" ca="1" si="134"/>
        <v>-22236159317.895641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-22236159317.895641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-92650663.824565172</v>
      </c>
      <c r="L2600" s="444">
        <f t="shared" ca="1" si="134"/>
        <v>-22328809981.720207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-22328809981.720207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-93036708.257167533</v>
      </c>
      <c r="L2601" s="444">
        <f t="shared" ca="1" si="134"/>
        <v>-22421846689.977375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-22421846689.977375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-93424361.208239064</v>
      </c>
      <c r="L2602" s="444">
        <f t="shared" ca="1" si="134"/>
        <v>-22515271051.185616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-22515271051.185616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-93813629.379940063</v>
      </c>
      <c r="L2603" s="444">
        <f t="shared" ca="1" si="134"/>
        <v>-22609084680.565556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-22609084680.565556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-94204519.502356485</v>
      </c>
      <c r="L2604" s="444">
        <f t="shared" ca="1" si="134"/>
        <v>-22703289200.067913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-22703289200.067913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-94597038.333616301</v>
      </c>
      <c r="L2605" s="444">
        <f t="shared" ca="1" si="134"/>
        <v>-22797886238.401531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-22797886238.401531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-94991192.660006374</v>
      </c>
      <c r="L2606" s="444">
        <f t="shared" ca="1" si="134"/>
        <v>-22892877431.061539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-22892877431.061539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-95386989.296089739</v>
      </c>
      <c r="L2607" s="444">
        <f t="shared" ca="1" si="134"/>
        <v>-22988264420.357628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-22988264420.357628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-95784435.084823444</v>
      </c>
      <c r="L2608" s="444">
        <f t="shared" ca="1" si="134"/>
        <v>-23084048855.442451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-23084048855.442451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-96183536.897676885</v>
      </c>
      <c r="L2609" s="444">
        <f t="shared" ca="1" si="134"/>
        <v>-23180232392.34013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-23180232392.34013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-96584301.634750545</v>
      </c>
      <c r="L2610" s="444">
        <f t="shared" ca="1" si="134"/>
        <v>-23276816693.97488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-23276816693.97488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-96986736.224895328</v>
      </c>
      <c r="L2611" s="444">
        <f t="shared" ca="1" si="134"/>
        <v>-23373803430.199776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-23373803430.199776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-97390847.625832394</v>
      </c>
      <c r="L2612" s="444">
        <f t="shared" ca="1" si="134"/>
        <v>-23471194277.825607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-23471194277.825607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-97796642.824273363</v>
      </c>
      <c r="L2613" s="444">
        <f t="shared" ca="1" si="134"/>
        <v>-23568990920.649879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-23568990920.649879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-98204128.836041167</v>
      </c>
      <c r="L2614" s="444">
        <f t="shared" ca="1" si="134"/>
        <v>-23667195049.48592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-23667195049.48592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-98613312.706191331</v>
      </c>
      <c r="L2615" s="444">
        <f t="shared" ca="1" si="134"/>
        <v>-23765808362.192112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-23765808362.192112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-99024201.509133801</v>
      </c>
      <c r="L2616" s="444">
        <f t="shared" ca="1" si="134"/>
        <v>-23864832563.701244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-23864832563.701244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-99436802.348755181</v>
      </c>
      <c r="L2617" s="444">
        <f t="shared" ca="1" si="134"/>
        <v>-23964269366.049999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-23964269366.049999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-99851122.358541667</v>
      </c>
      <c r="L2618" s="444">
        <f t="shared" ca="1" si="134"/>
        <v>-24064120488.408543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-24064120488.408543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-100267168.70170227</v>
      </c>
      <c r="L2619" s="444">
        <f t="shared" ca="1" si="134"/>
        <v>-24164387657.110245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-24164387657.110245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-100684948.57129268</v>
      </c>
      <c r="L2620" s="444">
        <f t="shared" ca="1" si="134"/>
        <v>-24265072605.681538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-24265072605.681538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-101104469.19033974</v>
      </c>
      <c r="L2621" s="444">
        <f t="shared" ca="1" si="134"/>
        <v>-24366177074.871876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-24366177074.871876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-101525737.81196615</v>
      </c>
      <c r="L2622" s="444">
        <f t="shared" ca="1" si="134"/>
        <v>-24467702812.683842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-24467702812.683842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-101948761.71951601</v>
      </c>
      <c r="L2623" s="444">
        <f t="shared" ca="1" si="134"/>
        <v>-24569651574.403358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-24569651574.403358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-102373548.22668067</v>
      </c>
      <c r="L2624" s="444">
        <f t="shared" ca="1" si="134"/>
        <v>-24672025122.630039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-24672025122.630039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-102800104.67762516</v>
      </c>
      <c r="L2625" s="444">
        <f t="shared" ca="1" si="134"/>
        <v>-24774825227.307663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-24774825227.307663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-103228438.44711526</v>
      </c>
      <c r="L2626" s="444">
        <f t="shared" ca="1" si="134"/>
        <v>-24878053665.75478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-24878053665.75478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-103658556.94064492</v>
      </c>
      <c r="L2627" s="444">
        <f t="shared" ca="1" si="134"/>
        <v>-24981712222.695423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-24981712222.695423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-104090467.59456426</v>
      </c>
      <c r="L2628" s="444">
        <f t="shared" ca="1" si="134"/>
        <v>-25085802690.289986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-25085802690.289986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-104524177.87620828</v>
      </c>
      <c r="L2629" s="444">
        <f t="shared" ca="1" si="134"/>
        <v>-25190326868.166195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-25190326868.166195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-104959695.28402582</v>
      </c>
      <c r="L2630" s="444">
        <f t="shared" ca="1" si="134"/>
        <v>-25295286563.450222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-25295286563.450222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-105397027.34770925</v>
      </c>
      <c r="L2631" s="444">
        <f t="shared" ca="1" si="134"/>
        <v>-25400683590.797932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-25400683590.797932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-105836181.62832472</v>
      </c>
      <c r="L2632" s="444">
        <f t="shared" ca="1" si="134"/>
        <v>-25506519772.426258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-25506519772.426258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-106277165.71844274</v>
      </c>
      <c r="L2633" s="444">
        <f t="shared" ca="1" si="134"/>
        <v>-25612796938.144699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-25612796938.144699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-106719987.24226958</v>
      </c>
      <c r="L2634" s="444">
        <f t="shared" ca="1" si="134"/>
        <v>-25719516925.386971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-25719516925.386971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-107164653.85577904</v>
      </c>
      <c r="L2635" s="444">
        <f t="shared" ca="1" si="134"/>
        <v>-25826681579.242748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-25826681579.242748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-107611173.24684478</v>
      </c>
      <c r="L2636" s="444">
        <f t="shared" ca="1" si="134"/>
        <v>-25934292752.489594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-25934292752.489594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-108059553.13537331</v>
      </c>
      <c r="L2637" s="444">
        <f t="shared" ca="1" si="134"/>
        <v>-26042352305.624966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-26042352305.624966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-108509801.27343735</v>
      </c>
      <c r="L2638" s="444">
        <f t="shared" ca="1" si="134"/>
        <v>-26150862106.898403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-26150862106.898403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-108961925.44541001</v>
      </c>
      <c r="L2639" s="444">
        <f t="shared" ca="1" si="134"/>
        <v>-26259824032.343815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-26259824032.343815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-109415933.46809922</v>
      </c>
      <c r="L2640" s="444">
        <f t="shared" ca="1" si="134"/>
        <v>-26369239965.811913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-26369239965.811913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-109871833.19088297</v>
      </c>
      <c r="L2641" s="444">
        <f t="shared" ca="1" si="134"/>
        <v>-26479111799.002796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-26479111799.002796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-110329632.49584498</v>
      </c>
      <c r="L2642" s="444">
        <f t="shared" ca="1" si="134"/>
        <v>-26589441431.498642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-26589441431.498642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-110789339.297911</v>
      </c>
      <c r="L2643" s="444">
        <f t="shared" ca="1" si="134"/>
        <v>-26700230770.796555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-26700230770.796555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-111250961.54498564</v>
      </c>
      <c r="L2644" s="444">
        <f t="shared" ca="1" si="134"/>
        <v>-26811481732.341541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-26811481732.341541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-111714507.21808977</v>
      </c>
      <c r="L2645" s="444">
        <f t="shared" ca="1" si="134"/>
        <v>-26923196239.559631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-26923196239.559631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-112179984.33149844</v>
      </c>
      <c r="L2646" s="444">
        <f t="shared" ca="1" si="134"/>
        <v>-27035376223.891129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-27035376223.891129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-112647400.93287972</v>
      </c>
      <c r="L2647" s="444">
        <f t="shared" ca="1" si="134"/>
        <v>-27148023624.824009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-27148023624.824009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-113116765.10343337</v>
      </c>
      <c r="L2648" s="444">
        <f t="shared" ca="1" si="134"/>
        <v>-27261140389.927441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-27261140389.927441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-113588084.958031</v>
      </c>
      <c r="L2649" s="444">
        <f t="shared" ca="1" si="134"/>
        <v>-27374728474.885471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-27374728474.885471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-114061368.64535615</v>
      </c>
      <c r="L2650" s="444">
        <f t="shared" ca="1" si="134"/>
        <v>-27488789843.530827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-27488789843.530827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-114536624.34804511</v>
      </c>
      <c r="L2651" s="444">
        <f t="shared" ca="1" si="134"/>
        <v>-27603326467.878872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-27603326467.878872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-115013860.28282864</v>
      </c>
      <c r="L2652" s="444">
        <f t="shared" ca="1" si="134"/>
        <v>-27718340328.161701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-27718340328.161701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-115493084.70067376</v>
      </c>
      <c r="L2653" s="444">
        <f t="shared" ca="1" si="134"/>
        <v>-27833833412.862373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-27833833412.862373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-115974305.88692655</v>
      </c>
      <c r="L2654" s="444">
        <f t="shared" ca="1" si="134"/>
        <v>-27949807718.749298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-27949807718.749298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-116457532.16145539</v>
      </c>
      <c r="L2655" s="444">
        <f t="shared" ca="1" si="134"/>
        <v>-28066265250.910755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-28066265250.910755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-116942771.8787948</v>
      </c>
      <c r="L2656" s="444">
        <f t="shared" ca="1" si="134"/>
        <v>-28183208022.789551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-28183208022.789551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-117430033.42828979</v>
      </c>
      <c r="L2657" s="444">
        <f t="shared" ca="1" si="134"/>
        <v>-28300638056.217842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-28300638056.217842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-117919325.23424102</v>
      </c>
      <c r="L2658" s="444">
        <f t="shared" ca="1" si="134"/>
        <v>-28418557381.452084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-28418557381.452084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-118410655.75605035</v>
      </c>
      <c r="L2659" s="444">
        <f t="shared" ca="1" si="134"/>
        <v>-28536968037.208134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-28536968037.208134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-118904033.48836721</v>
      </c>
      <c r="L2660" s="444">
        <f t="shared" ca="1" si="134"/>
        <v>-28655872070.696503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-28655872070.696503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-119399466.9612354</v>
      </c>
      <c r="L2661" s="444">
        <f t="shared" ca="1" si="134"/>
        <v>-28775271537.657738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-28775271537.657738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-119896964.74024057</v>
      </c>
      <c r="L2662" s="444">
        <f t="shared" ca="1" si="134"/>
        <v>-28895168502.39798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-28895168502.39798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-120396535.42665824</v>
      </c>
      <c r="L2663" s="444">
        <f t="shared" ca="1" si="134"/>
        <v>-29015565037.824638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-29015565037.824638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-120898187.65760265</v>
      </c>
      <c r="L2664" s="444">
        <f t="shared" ca="1" si="134"/>
        <v>-29136463225.482243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-29136463225.482243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-121401930.10617599</v>
      </c>
      <c r="L2665" s="444">
        <f t="shared" ca="1" si="134"/>
        <v>-29257865155.588417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-29257865155.588417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-121907771.4816184</v>
      </c>
      <c r="L2666" s="444">
        <f t="shared" ca="1" si="134"/>
        <v>-29379772927.070034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-29379772927.070034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-122415720.52945848</v>
      </c>
      <c r="L2667" s="444">
        <f t="shared" ca="1" si="134"/>
        <v>-29502188647.599491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-29502188647.599491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-122925786.03166455</v>
      </c>
      <c r="L2668" s="444">
        <f t="shared" ca="1" si="134"/>
        <v>-29625114433.631157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-29625114433.631157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-123437976.80679649</v>
      </c>
      <c r="L2669" s="444">
        <f t="shared" ca="1" si="134"/>
        <v>-29748552410.437954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-29748552410.437954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-123952301.71015814</v>
      </c>
      <c r="L2670" s="444">
        <f t="shared" ca="1" si="134"/>
        <v>-29872504712.148113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-29872504712.148113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-124468769.63395047</v>
      </c>
      <c r="L2671" s="444">
        <f t="shared" ca="1" si="134"/>
        <v>-29996973481.782063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-29996973481.782063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-124987389.50742526</v>
      </c>
      <c r="L2672" s="444">
        <f t="shared" ca="1" si="134"/>
        <v>-30121960871.289486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-30121960871.289486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-125508170.29703954</v>
      </c>
      <c r="L2673" s="444">
        <f t="shared" ca="1" si="134"/>
        <v>-30247469041.586525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-30247469041.586525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-126031121.00661051</v>
      </c>
      <c r="L2674" s="444">
        <f t="shared" ca="1" si="134"/>
        <v>-30373500162.593136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-30373500162.593136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-126556250.67747141</v>
      </c>
      <c r="L2675" s="444">
        <f t="shared" ca="1" si="134"/>
        <v>-30500056413.270607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-30500056413.270607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-127083568.38862753</v>
      </c>
      <c r="L2676" s="444">
        <f t="shared" ca="1" si="134"/>
        <v>-30627139981.659233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-30627139981.659233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-127613083.25691347</v>
      </c>
      <c r="L2677" s="444">
        <f t="shared" ca="1" si="134"/>
        <v>-30754753064.916145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-30754753064.916145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-128144804.43715058</v>
      </c>
      <c r="L2678" s="444">
        <f t="shared" ca="1" si="134"/>
        <v>-30882897869.353294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-30882897869.353294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-128678741.12230538</v>
      </c>
      <c r="L2679" s="444">
        <f t="shared" ca="1" si="134"/>
        <v>-31011576610.475601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-31011576610.475601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-129214902.54364832</v>
      </c>
      <c r="L2680" s="444">
        <f t="shared" ca="1" si="134"/>
        <v>-31140791513.019249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-31140791513.019249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-129753297.97091353</v>
      </c>
      <c r="L2681" s="444">
        <f t="shared" ca="1" si="134"/>
        <v>-31270544810.990162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-31270544810.990162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-130293936.71245901</v>
      </c>
      <c r="L2682" s="444">
        <f t="shared" ca="1" si="134"/>
        <v>-31400838747.702621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-31400838747.702621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-130836828.11542758</v>
      </c>
      <c r="L2683" s="444">
        <f t="shared" ca="1" si="134"/>
        <v>-31531675575.81805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-31531675575.81805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-131381981.56590854</v>
      </c>
      <c r="L2684" s="444">
        <f t="shared" ca="1" si="134"/>
        <v>-31663057557.383961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-31663057557.383961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-131929406.48909983</v>
      </c>
      <c r="L2685" s="444">
        <f t="shared" ca="1" si="134"/>
        <v>-31794986963.873062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-31794986963.873062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-132479112.34947109</v>
      </c>
      <c r="L2686" s="444">
        <f t="shared" ca="1" si="134"/>
        <v>-31927466076.222534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-31927466076.222534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-133031108.65092723</v>
      </c>
      <c r="L2687" s="444">
        <f t="shared" ca="1" si="134"/>
        <v>-32060497184.873463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-32060497184.873463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-133585404.93697275</v>
      </c>
      <c r="L2688" s="444">
        <f t="shared" ca="1" si="134"/>
        <v>-32194082589.810436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-32194082589.810436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-134142010.79087682</v>
      </c>
      <c r="L2689" s="444">
        <f t="shared" ca="1" si="134"/>
        <v>-32328224600.601315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-32328224600.601315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-134700935.83583879</v>
      </c>
      <c r="L2690" s="444">
        <f t="shared" ca="1" si="134"/>
        <v>-32462925536.437153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-32462925536.437153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-135262189.73515481</v>
      </c>
      <c r="L2691" s="444">
        <f t="shared" ca="1" si="134"/>
        <v>-32598187726.172306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-32598187726.172306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-135825782.1923846</v>
      </c>
      <c r="L2692" s="444">
        <f t="shared" ca="1" si="134"/>
        <v>-32734013508.364689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-32734013508.364689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-136391722.95151955</v>
      </c>
      <c r="L2693" s="444">
        <f t="shared" ca="1" si="134"/>
        <v>-32870405231.316208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-32870405231.316208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-136960021.79715088</v>
      </c>
      <c r="L2694" s="444">
        <f t="shared" ca="1" si="134"/>
        <v>-33007365253.113358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-33007365253.113358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-137530688.55463898</v>
      </c>
      <c r="L2695" s="444">
        <f t="shared" ca="1" si="134"/>
        <v>-33144895941.667995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-33144895941.667995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-138103733.0902833</v>
      </c>
      <c r="L2696" s="444">
        <f t="shared" ca="1" si="134"/>
        <v>-33282999674.758278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-33282999674.758278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-138679165.31149283</v>
      </c>
      <c r="L2697" s="444">
        <f t="shared" ca="1" si="134"/>
        <v>-33421678840.069771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-33421678840.069771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-139256995.16695735</v>
      </c>
      <c r="L2698" s="444">
        <f t="shared" ca="1" si="134"/>
        <v>-33560935835.236729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-33560935835.236729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-139837232.64681971</v>
      </c>
      <c r="L2699" s="444">
        <f t="shared" ca="1" si="134"/>
        <v>-33700773067.883549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-33700773067.883549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-140419887.78284812</v>
      </c>
      <c r="L2700" s="444">
        <f t="shared" ca="1" si="134"/>
        <v>-33841192955.666397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-33841192955.666397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-141004970.64860997</v>
      </c>
      <c r="L2701" s="444">
        <f t="shared" ca="1" si="134"/>
        <v>-33982197926.315006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-33982197926.315006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-141592491.35964584</v>
      </c>
      <c r="L2702" s="444">
        <f t="shared" ca="1" si="134"/>
        <v>-34123790417.674652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-34123790417.674652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-142182460.07364437</v>
      </c>
      <c r="L2703" s="444">
        <f t="shared" ca="1" si="134"/>
        <v>-34265972877.748295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-34265972877.748295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-142774886.9906179</v>
      </c>
      <c r="L2704" s="444">
        <f t="shared" ca="1" si="134"/>
        <v>-34408747764.738914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-34408747764.738914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-143369782.35307881</v>
      </c>
      <c r="L2705" s="444">
        <f t="shared" ca="1" si="134"/>
        <v>-34552117547.091995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-34552117547.091995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-143967156.44621664</v>
      </c>
      <c r="L2706" s="444">
        <f t="shared" ca="1" si="134"/>
        <v>-34696084703.538216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-34696084703.538216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-144567019.5980759</v>
      </c>
      <c r="L2707" s="444">
        <f t="shared" ca="1" si="134"/>
        <v>-34840651723.136292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-34840651723.136292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-145169382.17973456</v>
      </c>
      <c r="L2708" s="444">
        <f t="shared" ca="1" si="134"/>
        <v>-34985821105.316025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-34985821105.316025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-145774254.60548344</v>
      </c>
      <c r="L2709" s="444">
        <f t="shared" ca="1" si="134"/>
        <v>-35131595359.921509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-35131595359.921509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-146381647.33300629</v>
      </c>
      <c r="L2710" s="444">
        <f t="shared" ca="1" si="134"/>
        <v>-35277977007.254517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-35277977007.254517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-146991570.8635605</v>
      </c>
      <c r="L2711" s="444">
        <f t="shared" ca="1" si="134"/>
        <v>-35424968578.11808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-35424968578.11808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-147604035.74215865</v>
      </c>
      <c r="L2712" s="444">
        <f t="shared" ca="1" si="134"/>
        <v>-35572572613.860237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-35572572613.860237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-148219052.557751</v>
      </c>
      <c r="L2713" s="444">
        <f t="shared" ca="1" si="134"/>
        <v>-35720791666.417992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-35720791666.417992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-148836631.94340831</v>
      </c>
      <c r="L2714" s="444">
        <f t="shared" ca="1" si="134"/>
        <v>-35869628298.361397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-35869628298.361397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-149456784.57650581</v>
      </c>
      <c r="L2715" s="444">
        <f t="shared" ca="1" si="134"/>
        <v>-36019085082.937904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-36019085082.937904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-150079521.17890793</v>
      </c>
      <c r="L2716" s="444">
        <f t="shared" ca="1" si="134"/>
        <v>-36169164604.116814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-36169164604.116814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-150704852.51715338</v>
      </c>
      <c r="L2717" s="444">
        <f t="shared" ca="1" si="134"/>
        <v>-36319869456.633965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-36319869456.633965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-151332789.40264151</v>
      </c>
      <c r="L2718" s="444">
        <f t="shared" ca="1" si="134"/>
        <v>-36471202246.036606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-36471202246.036606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-151963342.69181919</v>
      </c>
      <c r="L2719" s="444">
        <f t="shared" ca="1" si="134"/>
        <v>-36623165588.728424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-36623165588.728424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-152596523.28636843</v>
      </c>
      <c r="L2720" s="444">
        <f t="shared" ca="1" si="134"/>
        <v>-36775762112.014793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-36775762112.014793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-153232342.13339496</v>
      </c>
      <c r="L2721" s="444">
        <f t="shared" ca="1" si="134"/>
        <v>-36928994454.148186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-36928994454.148186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-153870810.22561744</v>
      </c>
      <c r="L2722" s="444">
        <f t="shared" ca="1" si="134"/>
        <v>-37082865264.373802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-37082865264.373802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-154511938.60155749</v>
      </c>
      <c r="L2723" s="444">
        <f t="shared" ca="1" si="134"/>
        <v>-37237377202.975357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-37237377202.975357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-155155738.34573066</v>
      </c>
      <c r="L2724" s="444">
        <f t="shared" ca="1" si="134"/>
        <v>-37392532941.321091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-37392532941.321091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-155802220.58883786</v>
      </c>
      <c r="L2725" s="444">
        <f t="shared" ca="1" si="134"/>
        <v>-37548335161.909927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-37548335161.909927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-156451396.50795802</v>
      </c>
      <c r="L2726" s="444">
        <f t="shared" ca="1" si="134"/>
        <v>-37704786558.417885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-37704786558.417885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-157103277.32674119</v>
      </c>
      <c r="L2727" s="444">
        <f t="shared" ca="1" si="134"/>
        <v>-37861889835.744629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-37861889835.744629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-157757874.31560263</v>
      </c>
      <c r="L2728" s="444">
        <f t="shared" ca="1" si="134"/>
        <v>-38019647710.060234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-38019647710.060234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-158415198.79191765</v>
      </c>
      <c r="L2729" s="444">
        <f t="shared" ca="1" si="134"/>
        <v>-38178062908.85215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-38178062908.85215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-159075262.12021729</v>
      </c>
      <c r="L2730" s="444">
        <f t="shared" ca="1" si="134"/>
        <v>-38337138170.972366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-38337138170.972366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-159738075.71238485</v>
      </c>
      <c r="L2731" s="444">
        <f t="shared" ca="1" si="134"/>
        <v>-38496876246.684753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-38496876246.684753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-160403651.02785313</v>
      </c>
      <c r="L2732" s="444">
        <f t="shared" ca="1" si="134"/>
        <v>-38657279897.712608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-38657279897.712608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-161071999.57380253</v>
      </c>
      <c r="L2733" s="444">
        <f t="shared" ca="1" si="134"/>
        <v>-38818351897.286407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-38818351897.286407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-161743132.90536004</v>
      </c>
      <c r="L2734" s="444">
        <f t="shared" ca="1" si="134"/>
        <v>-38980095030.191765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-38980095030.191765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-162417062.62579903</v>
      </c>
      <c r="L2735" s="444">
        <f t="shared" ca="1" si="134"/>
        <v>-39142512092.817566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-39142512092.817566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-163093800.38673985</v>
      </c>
      <c r="L2736" s="444">
        <f t="shared" ca="1" si="134"/>
        <v>-39305605893.204308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-39305605893.204308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-163773357.88835129</v>
      </c>
      <c r="L2737" s="444">
        <f t="shared" ca="1" si="134"/>
        <v>-39469379251.092659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-39469379251.092659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-164455746.87955275</v>
      </c>
      <c r="L2738" s="444">
        <f t="shared" ca="1" si="134"/>
        <v>-39633834997.972214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-39633834997.972214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-165140979.15821755</v>
      </c>
      <c r="L2739" s="444">
        <f t="shared" ca="1" si="134"/>
        <v>-39798975977.130432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-39798975977.130432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-165829066.5713768</v>
      </c>
      <c r="L2740" s="444">
        <f t="shared" ca="1" si="134"/>
        <v>-39964805043.701813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-39964805043.701813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-166520021.01542422</v>
      </c>
      <c r="L2741" s="444">
        <f t="shared" ca="1" si="134"/>
        <v>-40131325064.717239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-40131325064.717239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-167213854.43632182</v>
      </c>
      <c r="L2742" s="444">
        <f t="shared" ca="1" si="134"/>
        <v>-40298538919.153564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-40298538919.153564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-167910578.82980651</v>
      </c>
      <c r="L2743" s="444">
        <f t="shared" ca="1" si="134"/>
        <v>-40466449497.983368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-40466449497.983368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-168610206.24159735</v>
      </c>
      <c r="L2744" s="444">
        <f t="shared" ca="1" si="134"/>
        <v>-40635059704.224968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-40635059704.224968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-169312748.76760402</v>
      </c>
      <c r="L2745" s="444">
        <f t="shared" ca="1" si="134"/>
        <v>-40804372452.992569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-40804372452.992569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-170018218.55413571</v>
      </c>
      <c r="L2746" s="444">
        <f t="shared" ca="1" si="134"/>
        <v>-40974390671.546707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-40974390671.546707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-170726627.79811129</v>
      </c>
      <c r="L2747" s="444">
        <f t="shared" ca="1" si="134"/>
        <v>-41145117299.344818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-41145117299.344818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-171437988.74727008</v>
      </c>
      <c r="L2748" s="444">
        <f t="shared" ca="1" si="134"/>
        <v>-41316555288.092087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-41316555288.092087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-172152313.70038369</v>
      </c>
      <c r="L2749" s="444">
        <f t="shared" ca="1" si="134"/>
        <v>-41488707601.792473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-41488707601.792473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-172869615.00746864</v>
      </c>
      <c r="L2750" s="444">
        <f t="shared" ca="1" si="134"/>
        <v>-41661577216.799942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-41661577216.799942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-173589905.06999975</v>
      </c>
      <c r="L2751" s="444">
        <f t="shared" ca="1" si="134"/>
        <v>-41835167121.869942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-41835167121.869942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-174313196.34112474</v>
      </c>
      <c r="L2752" s="444">
        <f t="shared" ca="1" si="134"/>
        <v>-42009480318.211067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-42009480318.211067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-175039501.32587945</v>
      </c>
      <c r="L2753" s="444">
        <f t="shared" ca="1" si="134"/>
        <v>-42184519819.536949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-42184519819.536949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-175768832.58140394</v>
      </c>
      <c r="L2754" s="444">
        <f t="shared" ca="1" si="134"/>
        <v>-42360288652.118355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-42360288652.118355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-176501202.71715981</v>
      </c>
      <c r="L2755" s="444">
        <f t="shared" ca="1" si="134"/>
        <v>-42536789854.835518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-42536789854.835518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-177236624.39514798</v>
      </c>
      <c r="L2756" s="444">
        <f t="shared" ca="1" si="134"/>
        <v>-42714026479.230667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-42714026479.230667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-177975110.33012778</v>
      </c>
      <c r="L2757" s="444">
        <f t="shared" ca="1" si="134"/>
        <v>-42892001589.560799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-42892001589.560799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-178716673.28983665</v>
      </c>
      <c r="L2758" s="444">
        <f t="shared" ca="1" si="134"/>
        <v>-43070718262.850632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-43070718262.850632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-179461326.09521097</v>
      </c>
      <c r="L2759" s="444">
        <f t="shared" ca="1" si="134"/>
        <v>-43250179588.945839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-43250179588.945839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-180209081.62060767</v>
      </c>
      <c r="L2760" s="444">
        <f t="shared" ca="1" si="134"/>
        <v>-43430388670.566444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-43430388670.566444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-180959952.79402685</v>
      </c>
      <c r="L2761" s="444">
        <f t="shared" ca="1" si="134"/>
        <v>-43611348623.360474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-43611348623.360474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-181713952.59733531</v>
      </c>
      <c r="L2762" s="444">
        <f t="shared" ca="1" si="134"/>
        <v>-43793062575.957809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-43793062575.957809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-182471094.06649086</v>
      </c>
      <c r="L2763" s="444">
        <f t="shared" ca="1" si="134"/>
        <v>-43975533670.0243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-43975533670.0243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-183231390.29176793</v>
      </c>
      <c r="L2764" s="444">
        <f t="shared" ca="1" si="134"/>
        <v>-44158765060.316071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-44158765060.316071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-183994854.41798362</v>
      </c>
      <c r="L2765" s="444">
        <f t="shared" ca="1" si="134"/>
        <v>-44342759914.734055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-44342759914.734055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-184761499.64472523</v>
      </c>
      <c r="L2766" s="444">
        <f t="shared" ca="1" si="134"/>
        <v>-44527521414.378777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-44527521414.378777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-185531339.22657824</v>
      </c>
      <c r="L2767" s="444">
        <f t="shared" ca="1" si="134"/>
        <v>-44713052753.605354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-44713052753.605354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-186304386.47335565</v>
      </c>
      <c r="L2768" s="444">
        <f t="shared" ca="1" si="134"/>
        <v>-44899357140.078712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-44899357140.078712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-187080654.75032797</v>
      </c>
      <c r="L2769" s="444">
        <f t="shared" ca="1" si="134"/>
        <v>-45086437794.829041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-45086437794.829041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-187860157.47845432</v>
      </c>
      <c r="L2770" s="444">
        <f t="shared" ca="1" si="134"/>
        <v>-45274297952.307495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-45274297952.307495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-188642908.13461456</v>
      </c>
      <c r="L2771" s="444">
        <f t="shared" ca="1" si="134"/>
        <v>-45462940860.442108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-45462940860.442108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-189428920.25184211</v>
      </c>
      <c r="L2772" s="444">
        <f t="shared" ca="1" si="134"/>
        <v>-45652369780.693947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-45652369780.693947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-190218207.41955811</v>
      </c>
      <c r="L2773" s="444">
        <f t="shared" ca="1" si="134"/>
        <v>-45842587988.113503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-45842587988.113503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-191010783.28380626</v>
      </c>
      <c r="L2774" s="444">
        <f t="shared" ca="1" si="134"/>
        <v>-46033598771.397308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-46033598771.397308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-191806661.54748878</v>
      </c>
      <c r="L2775" s="444">
        <f t="shared" ca="1" si="134"/>
        <v>-46225405432.944794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-46225405432.944794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-192605855.97060332</v>
      </c>
      <c r="L2776" s="444">
        <f t="shared" ca="1" si="134"/>
        <v>-46418011288.915398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-46418011288.915398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-193408380.37048084</v>
      </c>
      <c r="L2777" s="444">
        <f t="shared" ca="1" si="134"/>
        <v>-46611419669.285881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-46611419669.285881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-194214248.62202451</v>
      </c>
      <c r="L2778" s="444">
        <f t="shared" ca="1" si="134"/>
        <v>-46805633917.907906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-46805633917.907906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-195023474.6579496</v>
      </c>
      <c r="L2779" s="444">
        <f t="shared" ca="1" si="134"/>
        <v>-47000657392.565857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-47000657392.565857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-195836072.46902439</v>
      </c>
      <c r="L2780" s="444">
        <f t="shared" ca="1" si="134"/>
        <v>-47196493465.034882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-47196493465.034882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-196652056.104312</v>
      </c>
      <c r="L2781" s="444">
        <f t="shared" ca="1" si="134"/>
        <v>-47393145521.139191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-47393145521.139191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-197471439.6714133</v>
      </c>
      <c r="L2782" s="444">
        <f t="shared" ca="1" si="134"/>
        <v>-47590616960.8106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-47590616960.8106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-198294237.33671084</v>
      </c>
      <c r="L2783" s="444">
        <f t="shared" ca="1" si="134"/>
        <v>-47788911198.147308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-47788911198.147308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-199120463.3256138</v>
      </c>
      <c r="L2784" s="444">
        <f t="shared" ca="1" si="134"/>
        <v>-47988031661.472923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-47988031661.472923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-199950131.92280385</v>
      </c>
      <c r="L2785" s="444">
        <f t="shared" ca="1" si="134"/>
        <v>-48187981793.395729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-48187981793.395729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-200783257.4724822</v>
      </c>
      <c r="L2786" s="444">
        <f t="shared" ca="1" si="134"/>
        <v>-48388765050.86821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-48388765050.86821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-201619854.37861753</v>
      </c>
      <c r="L2787" s="444">
        <f t="shared" ca="1" si="134"/>
        <v>-48590384905.246826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-48590384905.246826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-202459937.10519511</v>
      </c>
      <c r="L2788" s="444">
        <f t="shared" ca="1" si="134"/>
        <v>-48792844842.35202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-48792844842.35202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-203303520.17646676</v>
      </c>
      <c r="L2789" s="444">
        <f t="shared" ca="1" si="134"/>
        <v>-48996148362.528488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-48996148362.528488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-204150618.17720205</v>
      </c>
      <c r="L2790" s="444">
        <f t="shared" ca="1" si="134"/>
        <v>-49200298980.705688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-49200298980.705688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-205001245.75294036</v>
      </c>
      <c r="L2791" s="444">
        <f t="shared" ca="1" si="134"/>
        <v>-49405300226.458626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-49405300226.458626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-205855417.61024427</v>
      </c>
      <c r="L2792" s="444">
        <f t="shared" ca="1" si="134"/>
        <v>-49611155644.068871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-49611155644.068871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-206713148.51695362</v>
      </c>
      <c r="L2793" s="444">
        <f t="shared" ca="1" si="134"/>
        <v>-49817868792.585823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-49817868792.585823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-207574453.30244094</v>
      </c>
      <c r="L2794" s="444">
        <f t="shared" ca="1" si="134"/>
        <v>-50025443245.888268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-50025443245.888268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-208439346.85786778</v>
      </c>
      <c r="L2795" s="444">
        <f t="shared" ca="1" si="134"/>
        <v>-50233882592.746132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-50233882592.746132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-209307844.13644221</v>
      </c>
      <c r="L2796" s="444">
        <f t="shared" ca="1" si="134"/>
        <v>-50443190436.882576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-50443190436.882576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-210179960.1536774</v>
      </c>
      <c r="L2797" s="444">
        <f t="shared" ca="1" si="134"/>
        <v>-50653370397.036255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-50653370397.036255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-211055709.98765105</v>
      </c>
      <c r="L2798" s="444">
        <f t="shared" ca="1" si="134"/>
        <v>-50864426107.023903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-50864426107.023903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-211935108.77926627</v>
      </c>
      <c r="L2799" s="444">
        <f t="shared" ca="1" si="134"/>
        <v>-51076361215.803169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-51076361215.803169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-212818171.73251319</v>
      </c>
      <c r="L2800" s="444">
        <f t="shared" ca="1" si="134"/>
        <v>-51289179387.535683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-51289179387.535683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-213704914.114732</v>
      </c>
      <c r="L2801" s="444">
        <f t="shared" ca="1" si="134"/>
        <v>-51502884301.650414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-51502884301.650414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-214595351.25687671</v>
      </c>
      <c r="L2802" s="444">
        <f t="shared" ca="1" si="134"/>
        <v>-51717479652.907288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-51717479652.907288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-215489498.55378035</v>
      </c>
      <c r="L2803" s="444">
        <f t="shared" ca="1" si="134"/>
        <v>-51932969151.461067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-51932969151.461067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-216387371.46442112</v>
      </c>
      <c r="L2804" s="444">
        <f t="shared" ca="1" si="134"/>
        <v>-52149356522.925491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-52149356522.925491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-217288985.51218954</v>
      </c>
      <c r="L2805" s="444">
        <f t="shared" ca="1" si="134"/>
        <v>-52366645508.437683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-52366645508.437683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-218194356.285157</v>
      </c>
      <c r="L2806" s="444">
        <f t="shared" ca="1" si="134"/>
        <v>-52584839864.722839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-52584839864.722839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-219103499.43634516</v>
      </c>
      <c r="L2807" s="444">
        <f t="shared" ca="1" si="134"/>
        <v>-52803943364.159187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-52803943364.159187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-220016430.68399662</v>
      </c>
      <c r="L2808" s="444">
        <f t="shared" ca="1" si="134"/>
        <v>-53023959794.843185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-53023959794.843185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-220933165.81184661</v>
      </c>
      <c r="L2809" s="444">
        <f t="shared" ca="1" si="134"/>
        <v>-53244892960.655029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-53244892960.655029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-221853720.66939595</v>
      </c>
      <c r="L2810" s="444">
        <f t="shared" ca="1" si="134"/>
        <v>-53466746681.324425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-53466746681.324425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-222778111.17218509</v>
      </c>
      <c r="L2811" s="444">
        <f t="shared" ca="1" si="134"/>
        <v>-53689524792.496613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-53689524792.496613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-223706353.30206925</v>
      </c>
      <c r="L2812" s="444">
        <f t="shared" ca="1" si="134"/>
        <v>-53913231145.798683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-53913231145.798683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-224638463.1074945</v>
      </c>
      <c r="L2813" s="444">
        <f t="shared" ref="L2813:L3067" ca="1" si="139">I2813-J2813+K2813</f>
        <v>-54137869608.906181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-54137869608.906181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-225574456.70377576</v>
      </c>
      <c r="L2814" s="444">
        <f t="shared" ca="1" si="139"/>
        <v>-54363444065.609955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-54363444065.609955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-226514350.2733748</v>
      </c>
      <c r="L2815" s="444">
        <f t="shared" ca="1" si="139"/>
        <v>-54589958415.883331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-54589958415.883331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-227458160.06618059</v>
      </c>
      <c r="L2816" s="444">
        <f t="shared" ca="1" si="139"/>
        <v>-54817416575.949509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-54817416575.949509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-228405902.39978957</v>
      </c>
      <c r="L2817" s="444">
        <f t="shared" ca="1" si="139"/>
        <v>-55045822478.349297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-55045822478.349297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-229357593.65978876</v>
      </c>
      <c r="L2818" s="444">
        <f t="shared" ca="1" si="139"/>
        <v>-55275180072.009087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-55275180072.009087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-230313250.30003786</v>
      </c>
      <c r="L2819" s="444">
        <f t="shared" ca="1" si="139"/>
        <v>-55505493322.309128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-55505493322.309128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-231272888.84295473</v>
      </c>
      <c r="L2820" s="444">
        <f t="shared" ca="1" si="139"/>
        <v>-55736766211.152084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-55736766211.152084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-232236525.87980038</v>
      </c>
      <c r="L2821" s="444">
        <f t="shared" ca="1" si="139"/>
        <v>-55969002737.031883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-55969002737.031883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-233204178.07096618</v>
      </c>
      <c r="L2822" s="444">
        <f t="shared" ca="1" si="139"/>
        <v>-56202206915.102852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-56202206915.102852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-234175862.14626184</v>
      </c>
      <c r="L2823" s="444">
        <f t="shared" ca="1" si="139"/>
        <v>-56436382777.249115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-56436382777.249115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-235151594.90520468</v>
      </c>
      <c r="L2824" s="444">
        <f t="shared" ca="1" si="139"/>
        <v>-56671534372.15432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-56671534372.15432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-236131393.21730965</v>
      </c>
      <c r="L2825" s="444">
        <f t="shared" ca="1" si="139"/>
        <v>-56907665765.371628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-56907665765.371628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-237115274.02238175</v>
      </c>
      <c r="L2826" s="444">
        <f t="shared" ca="1" si="139"/>
        <v>-57144781039.394012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-57144781039.394012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-238103254.33080834</v>
      </c>
      <c r="L2827" s="444">
        <f t="shared" ca="1" si="139"/>
        <v>-57382884293.724823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-57382884293.724823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-239095351.22385344</v>
      </c>
      <c r="L2828" s="444">
        <f t="shared" ca="1" si="139"/>
        <v>-57621979644.948677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-57621979644.948677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-240091581.85395283</v>
      </c>
      <c r="L2829" s="444">
        <f t="shared" ca="1" si="139"/>
        <v>-57862071226.802628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-57862071226.802628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-241091963.44501093</v>
      </c>
      <c r="L2830" s="444">
        <f t="shared" ca="1" si="139"/>
        <v>-58103163190.247635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-58103163190.247635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-242096513.29269847</v>
      </c>
      <c r="L2831" s="444">
        <f t="shared" ca="1" si="139"/>
        <v>-58345259703.540337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-58345259703.540337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-243105248.76475137</v>
      </c>
      <c r="L2832" s="444">
        <f t="shared" ca="1" si="139"/>
        <v>-58588364952.305084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-58588364952.305084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-244118187.30127117</v>
      </c>
      <c r="L2833" s="444">
        <f t="shared" ca="1" si="139"/>
        <v>-58832483139.606354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-58832483139.606354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-245135346.41502652</v>
      </c>
      <c r="L2834" s="444">
        <f t="shared" ca="1" si="139"/>
        <v>-59077618486.021378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-59077618486.021378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-246156743.69175577</v>
      </c>
      <c r="L2835" s="444">
        <f t="shared" ca="1" si="139"/>
        <v>-59323775229.713135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-59323775229.713135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-247182396.7904714</v>
      </c>
      <c r="L2836" s="444">
        <f t="shared" ca="1" si="139"/>
        <v>-59570957626.503609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-59570957626.503609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-248212323.44376504</v>
      </c>
      <c r="L2837" s="444">
        <f t="shared" ca="1" si="139"/>
        <v>-59819169949.947372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-59819169949.947372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-249246541.45811406</v>
      </c>
      <c r="L2838" s="444">
        <f t="shared" ca="1" si="139"/>
        <v>-60068416491.405487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-60068416491.405487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-250285068.71418953</v>
      </c>
      <c r="L2839" s="444">
        <f t="shared" ca="1" si="139"/>
        <v>-60318701560.119675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-60318701560.119675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-251327923.16716534</v>
      </c>
      <c r="L2840" s="444">
        <f t="shared" ca="1" si="139"/>
        <v>-60570029483.286842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-60570029483.286842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-252375122.84702846</v>
      </c>
      <c r="L2841" s="444">
        <f t="shared" ca="1" si="139"/>
        <v>-60822404606.133873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-60822404606.133873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-253426685.85889113</v>
      </c>
      <c r="L2842" s="444">
        <f t="shared" ca="1" si="139"/>
        <v>-61075831291.992767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-61075831291.992767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-254482630.38330323</v>
      </c>
      <c r="L2843" s="444">
        <f t="shared" ca="1" si="139"/>
        <v>-61330313922.376068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-61330313922.376068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-255542974.67656699</v>
      </c>
      <c r="L2844" s="444">
        <f t="shared" ca="1" si="139"/>
        <v>-61585856897.052635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-61585856897.052635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-256607737.07105264</v>
      </c>
      <c r="L2845" s="444">
        <f t="shared" ca="1" si="139"/>
        <v>-61842464634.123688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-61842464634.123688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-257676935.9755154</v>
      </c>
      <c r="L2846" s="444">
        <f t="shared" ca="1" si="139"/>
        <v>-62100141570.099205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-62100141570.099205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-258750589.87541336</v>
      </c>
      <c r="L2847" s="444">
        <f t="shared" ca="1" si="139"/>
        <v>-62358892159.974617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-62358892159.974617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-259828717.33322757</v>
      </c>
      <c r="L2848" s="444">
        <f t="shared" ca="1" si="139"/>
        <v>-62618720877.307846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-62618720877.307846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-260911336.98878273</v>
      </c>
      <c r="L2849" s="444">
        <f t="shared" ca="1" si="139"/>
        <v>-62879632214.296631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-62879632214.296631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-261998467.55956927</v>
      </c>
      <c r="L2850" s="444">
        <f t="shared" ca="1" si="139"/>
        <v>-63141630681.856201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-63141630681.856201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-263090127.84106752</v>
      </c>
      <c r="L2851" s="444">
        <f t="shared" ca="1" si="139"/>
        <v>-63404720809.697266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-63404720809.697266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-264186336.70707193</v>
      </c>
      <c r="L2852" s="444">
        <f t="shared" ca="1" si="139"/>
        <v>-63668907146.404335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-63668907146.404335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-265287113.11001804</v>
      </c>
      <c r="L2853" s="444">
        <f t="shared" ca="1" si="139"/>
        <v>-63934194259.514351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-63934194259.514351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-266392476.0813098</v>
      </c>
      <c r="L2854" s="444">
        <f t="shared" ca="1" si="139"/>
        <v>-64200586735.595657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-64200586735.595657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-267502444.73164856</v>
      </c>
      <c r="L2855" s="444">
        <f t="shared" ca="1" si="139"/>
        <v>-64468089180.327309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-64468089180.327309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-268617038.25136375</v>
      </c>
      <c r="L2856" s="444">
        <f t="shared" ca="1" si="139"/>
        <v>-64736706218.578674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-64736706218.578674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-269736275.91074449</v>
      </c>
      <c r="L2857" s="444">
        <f t="shared" ca="1" si="139"/>
        <v>-65006442494.489418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-65006442494.489418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-270860177.06037259</v>
      </c>
      <c r="L2858" s="444">
        <f t="shared" ca="1" si="139"/>
        <v>-65277302671.549789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-65277302671.549789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-271988761.13145745</v>
      </c>
      <c r="L2859" s="444">
        <f t="shared" ca="1" si="139"/>
        <v>-65549291432.681244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-65549291432.681244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-273122047.63617182</v>
      </c>
      <c r="L2860" s="444">
        <f t="shared" ca="1" si="139"/>
        <v>-65822413480.317413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-65822413480.317413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-274260056.16798919</v>
      </c>
      <c r="L2861" s="444">
        <f t="shared" ca="1" si="139"/>
        <v>-66096673536.485405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-66096673536.485405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-275402806.40202254</v>
      </c>
      <c r="L2862" s="444">
        <f t="shared" ca="1" si="139"/>
        <v>-66372076342.887428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-66372076342.887428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-276550318.09536427</v>
      </c>
      <c r="L2863" s="444">
        <f t="shared" ca="1" si="139"/>
        <v>-66648626660.982796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-66648626660.982796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-277702611.08742827</v>
      </c>
      <c r="L2864" s="444">
        <f t="shared" ca="1" si="139"/>
        <v>-66926329272.070221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-66926329272.070221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-278859705.30029261</v>
      </c>
      <c r="L2865" s="444">
        <f t="shared" ca="1" si="139"/>
        <v>-67205188977.370514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-67205188977.370514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-280021620.73904377</v>
      </c>
      <c r="L2866" s="444">
        <f t="shared" ca="1" si="139"/>
        <v>-67485210598.109558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-67485210598.109558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-281188377.49212319</v>
      </c>
      <c r="L2867" s="444">
        <f t="shared" ca="1" si="139"/>
        <v>-67766398975.601685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-67766398975.601685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-282359995.73167366</v>
      </c>
      <c r="L2868" s="444">
        <f t="shared" ca="1" si="139"/>
        <v>-68048758971.333359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-68048758971.333359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-283536495.713889</v>
      </c>
      <c r="L2869" s="444">
        <f t="shared" ca="1" si="139"/>
        <v>-68332295467.047249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-68332295467.047249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-284717897.77936351</v>
      </c>
      <c r="L2870" s="444">
        <f t="shared" ca="1" si="139"/>
        <v>-68617013364.826614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-68617013364.826614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-285904222.35344428</v>
      </c>
      <c r="L2871" s="444">
        <f t="shared" ca="1" si="139"/>
        <v>-68902917587.180054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-68902917587.180054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-287095489.94658357</v>
      </c>
      <c r="L2872" s="444">
        <f t="shared" ca="1" si="139"/>
        <v>-69190013077.126633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-69190013077.126633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-288291721.15469432</v>
      </c>
      <c r="L2873" s="444">
        <f t="shared" ca="1" si="139"/>
        <v>-69478304798.281326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-69478304798.281326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-289492936.65950555</v>
      </c>
      <c r="L2874" s="444">
        <f t="shared" ca="1" si="139"/>
        <v>-69767797734.940826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-69767797734.940826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-290699157.2289201</v>
      </c>
      <c r="L2875" s="444">
        <f t="shared" ca="1" si="139"/>
        <v>-70058496892.169754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-70058496892.169754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-291910403.71737397</v>
      </c>
      <c r="L2876" s="444">
        <f t="shared" ca="1" si="139"/>
        <v>-70350407295.887131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-70350407295.887131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-293126697.06619638</v>
      </c>
      <c r="L2877" s="444">
        <f t="shared" ca="1" si="139"/>
        <v>-70643533992.953323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-70643533992.953323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-294348058.30397218</v>
      </c>
      <c r="L2878" s="444">
        <f t="shared" ca="1" si="139"/>
        <v>-70937882051.257294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-70937882051.257294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-295574508.5469054</v>
      </c>
      <c r="L2879" s="444">
        <f t="shared" ca="1" si="139"/>
        <v>-71233456559.804199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-71233456559.804199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-296806068.99918413</v>
      </c>
      <c r="L2880" s="444">
        <f t="shared" ca="1" si="139"/>
        <v>-71530262628.803391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-71530262628.803391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-298042760.95334744</v>
      </c>
      <c r="L2881" s="444">
        <f t="shared" ca="1" si="139"/>
        <v>-71828305389.756744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-71828305389.756744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-299284605.79065311</v>
      </c>
      <c r="L2882" s="444">
        <f t="shared" ca="1" si="139"/>
        <v>-72127589995.547394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-72127589995.547394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-300531624.98144746</v>
      </c>
      <c r="L2883" s="444">
        <f t="shared" ca="1" si="139"/>
        <v>-72428121620.528839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-72428121620.528839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-301783840.08553684</v>
      </c>
      <c r="L2884" s="444">
        <f t="shared" ca="1" si="139"/>
        <v>-72729905460.61438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-72729905460.61438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-303041272.7525599</v>
      </c>
      <c r="L2885" s="444">
        <f t="shared" ca="1" si="139"/>
        <v>-73032946733.366943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-73032946733.366943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-304303944.72236228</v>
      </c>
      <c r="L2886" s="444">
        <f t="shared" ca="1" si="139"/>
        <v>-73337250678.08931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-73337250678.08931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-305571877.8253721</v>
      </c>
      <c r="L2887" s="444">
        <f t="shared" ca="1" si="139"/>
        <v>-73642822555.914688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-73642822555.914688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-306845093.98297787</v>
      </c>
      <c r="L2888" s="444">
        <f t="shared" ca="1" si="139"/>
        <v>-73949667649.897659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-73949667649.897659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-308123615.2079069</v>
      </c>
      <c r="L2889" s="444">
        <f t="shared" ca="1" si="139"/>
        <v>-74257791265.10556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-74257791265.10556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-309407463.60460651</v>
      </c>
      <c r="L2890" s="444">
        <f t="shared" ca="1" si="139"/>
        <v>-74567198728.710159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-74567198728.710159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-310696661.36962569</v>
      </c>
      <c r="L2891" s="444">
        <f t="shared" ca="1" si="139"/>
        <v>-74877895390.079788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-74877895390.079788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-311991230.7919991</v>
      </c>
      <c r="L2892" s="444">
        <f t="shared" ca="1" si="139"/>
        <v>-75189886620.87178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-75189886620.87178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-313291194.25363243</v>
      </c>
      <c r="L2893" s="444">
        <f t="shared" ca="1" si="139"/>
        <v>-75503177815.125412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-75503177815.125412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-314596574.22968924</v>
      </c>
      <c r="L2894" s="444">
        <f t="shared" ca="1" si="139"/>
        <v>-75817774389.355103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-75817774389.355103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-315907393.28897959</v>
      </c>
      <c r="L2895" s="444">
        <f t="shared" ca="1" si="139"/>
        <v>-76133681782.644089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-76133681782.644089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-317223674.09435034</v>
      </c>
      <c r="L2896" s="444">
        <f t="shared" ca="1" si="139"/>
        <v>-76450905456.738434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-76450905456.738434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-318545439.40307683</v>
      </c>
      <c r="L2897" s="444">
        <f t="shared" ca="1" si="139"/>
        <v>-76769450896.14151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-76769450896.14151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-319872712.06725627</v>
      </c>
      <c r="L2898" s="444">
        <f t="shared" ca="1" si="139"/>
        <v>-77089323608.208771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-77089323608.208771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-321205515.03420323</v>
      </c>
      <c r="L2899" s="444">
        <f t="shared" ca="1" si="139"/>
        <v>-77410529123.242981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-77410529123.242981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-322543871.34684575</v>
      </c>
      <c r="L2900" s="444">
        <f t="shared" ca="1" si="139"/>
        <v>-77733072994.589828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-77733072994.589828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-323887804.14412427</v>
      </c>
      <c r="L2901" s="444">
        <f t="shared" ca="1" si="139"/>
        <v>-78056960798.733948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-78056960798.733948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-325237336.66139144</v>
      </c>
      <c r="L2902" s="444">
        <f t="shared" ca="1" si="139"/>
        <v>-78382198135.39534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-78382198135.39534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-326592492.23081392</v>
      </c>
      <c r="L2903" s="444">
        <f t="shared" ca="1" si="139"/>
        <v>-78708790627.62616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-78708790627.62616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-327953294.28177565</v>
      </c>
      <c r="L2904" s="444">
        <f t="shared" ca="1" si="139"/>
        <v>-79036743921.907928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-79036743921.907928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-329319766.34128302</v>
      </c>
      <c r="L2905" s="444">
        <f t="shared" ca="1" si="139"/>
        <v>-79366063688.249207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-79366063688.249207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-330691932.03437167</v>
      </c>
      <c r="L2906" s="444">
        <f t="shared" ca="1" si="139"/>
        <v>-79696755620.283585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-79696755620.283585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-332069815.08451492</v>
      </c>
      <c r="L2907" s="444">
        <f t="shared" ca="1" si="139"/>
        <v>-80028825435.368103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-80028825435.368103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-333453439.31403375</v>
      </c>
      <c r="L2908" s="444">
        <f t="shared" ca="1" si="139"/>
        <v>-80362278874.682144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-80362278874.682144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-334842828.64450896</v>
      </c>
      <c r="L2909" s="444">
        <f t="shared" ca="1" si="139"/>
        <v>-80697121703.32666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-80697121703.32666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-336238007.09719443</v>
      </c>
      <c r="L2910" s="444">
        <f t="shared" ca="1" si="139"/>
        <v>-81033359710.423859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-81033359710.423859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-337638998.79343271</v>
      </c>
      <c r="L2911" s="444">
        <f t="shared" ca="1" si="139"/>
        <v>-81370998709.217285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-81370998709.217285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-339045827.95507205</v>
      </c>
      <c r="L2912" s="444">
        <f t="shared" ca="1" si="139"/>
        <v>-81710044537.172363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-81710044537.172363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-340458518.90488482</v>
      </c>
      <c r="L2913" s="444">
        <f t="shared" ca="1" si="139"/>
        <v>-82050503056.077255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-82050503056.077255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-341877096.06698859</v>
      </c>
      <c r="L2914" s="444">
        <f t="shared" ca="1" si="139"/>
        <v>-82392380152.144241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-82392380152.144241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-343301583.96726769</v>
      </c>
      <c r="L2915" s="444">
        <f t="shared" ca="1" si="139"/>
        <v>-82735681736.111511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-82735681736.111511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-344732007.23379797</v>
      </c>
      <c r="L2916" s="444">
        <f t="shared" ca="1" si="139"/>
        <v>-83080413743.345306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-83080413743.345306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-346168390.5972721</v>
      </c>
      <c r="L2917" s="444">
        <f t="shared" ca="1" si="139"/>
        <v>-83426582133.942581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-83426582133.942581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-347610758.8914274</v>
      </c>
      <c r="L2918" s="444">
        <f t="shared" ca="1" si="139"/>
        <v>-83774192892.834015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-83774192892.834015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-349059137.05347508</v>
      </c>
      <c r="L2919" s="444">
        <f t="shared" ca="1" si="139"/>
        <v>-84123252029.887497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-84123252029.887497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-350513550.12453121</v>
      </c>
      <c r="L2920" s="444">
        <f t="shared" ca="1" si="139"/>
        <v>-84473765580.012024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-84473765580.012024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-351974023.25005007</v>
      </c>
      <c r="L2921" s="444">
        <f t="shared" ca="1" si="139"/>
        <v>-84825739603.26207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-84825739603.26207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-353440581.68025863</v>
      </c>
      <c r="L2922" s="444">
        <f t="shared" ca="1" si="139"/>
        <v>-85179180184.942322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-85179180184.942322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-354913250.77059299</v>
      </c>
      <c r="L2923" s="444">
        <f t="shared" ca="1" si="139"/>
        <v>-85534093435.712921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-85534093435.712921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-356392055.98213714</v>
      </c>
      <c r="L2924" s="444">
        <f t="shared" ca="1" si="139"/>
        <v>-85890485491.695053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-85890485491.695053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-357877022.88206273</v>
      </c>
      <c r="L2925" s="444">
        <f t="shared" ca="1" si="139"/>
        <v>-86248362514.577118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-86248362514.577118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-359368177.14407134</v>
      </c>
      <c r="L2926" s="444">
        <f t="shared" ca="1" si="139"/>
        <v>-86607730691.721191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-86607730691.721191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-360865544.54883832</v>
      </c>
      <c r="L2927" s="444">
        <f t="shared" ca="1" si="139"/>
        <v>-86968596236.270035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-86968596236.270035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-362369150.98445845</v>
      </c>
      <c r="L2928" s="444">
        <f t="shared" ca="1" si="139"/>
        <v>-87330965387.254486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-87330965387.254486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-363879022.44689369</v>
      </c>
      <c r="L2929" s="444">
        <f t="shared" ca="1" si="139"/>
        <v>-87694844409.701385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-87694844409.701385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-365395185.04042244</v>
      </c>
      <c r="L2930" s="444">
        <f t="shared" ca="1" si="139"/>
        <v>-88060239594.741806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-88060239594.741806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-366917664.97809088</v>
      </c>
      <c r="L2931" s="444">
        <f t="shared" ca="1" si="139"/>
        <v>-88427157259.719894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-88427157259.719894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-368446488.58216619</v>
      </c>
      <c r="L2932" s="444">
        <f t="shared" ca="1" si="139"/>
        <v>-88795603748.302063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-88795603748.302063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-369981682.28459191</v>
      </c>
      <c r="L2933" s="444">
        <f t="shared" ca="1" si="139"/>
        <v>-89165585430.586655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-89165585430.586655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-371523272.62744439</v>
      </c>
      <c r="L2934" s="444">
        <f t="shared" ca="1" si="139"/>
        <v>-89537108703.214096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-89537108703.214096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-373071286.26339209</v>
      </c>
      <c r="L2935" s="444">
        <f t="shared" ca="1" si="139"/>
        <v>-89910179989.477493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-89910179989.477493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-374625749.95615619</v>
      </c>
      <c r="L2936" s="444">
        <f t="shared" ca="1" si="139"/>
        <v>-90284805739.433655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-90284805739.433655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-376186690.58097357</v>
      </c>
      <c r="L2937" s="444">
        <f t="shared" ca="1" si="139"/>
        <v>-90660992430.014633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-90660992430.014633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-377754135.12506098</v>
      </c>
      <c r="L2938" s="444">
        <f t="shared" ca="1" si="139"/>
        <v>-91038746565.139694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-91038746565.139694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-379328110.68808204</v>
      </c>
      <c r="L2939" s="444">
        <f t="shared" ca="1" si="139"/>
        <v>-91418074675.827774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-91418074675.827774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-380908644.48261571</v>
      </c>
      <c r="L2940" s="444">
        <f t="shared" ca="1" si="139"/>
        <v>-91798983320.310394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-91798983320.310394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-382495763.83462662</v>
      </c>
      <c r="L2941" s="444">
        <f t="shared" ca="1" si="139"/>
        <v>-92181479084.14502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-92181479084.14502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-384089496.18393755</v>
      </c>
      <c r="L2942" s="444">
        <f t="shared" ca="1" si="139"/>
        <v>-92565568580.328964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-92565568580.328964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-385689869.08470404</v>
      </c>
      <c r="L2943" s="444">
        <f t="shared" ca="1" si="139"/>
        <v>-92951258449.413666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-92951258449.413666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-387296910.2058903</v>
      </c>
      <c r="L2944" s="444">
        <f t="shared" ca="1" si="139"/>
        <v>-93338555359.619553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-93338555359.619553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-388910647.33174813</v>
      </c>
      <c r="L2945" s="444">
        <f t="shared" ca="1" si="139"/>
        <v>-93727466006.951294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-93727466006.951294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-390531108.36229706</v>
      </c>
      <c r="L2946" s="444">
        <f t="shared" ca="1" si="139"/>
        <v>-94117997115.313599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-94117997115.313599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-392158321.31380665</v>
      </c>
      <c r="L2947" s="444">
        <f t="shared" ca="1" si="139"/>
        <v>-94510155436.627411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-94510155436.627411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-393792314.31928086</v>
      </c>
      <c r="L2948" s="444">
        <f t="shared" ca="1" si="139"/>
        <v>-94903947750.946686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-94903947750.946686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-395433115.62894452</v>
      </c>
      <c r="L2949" s="444">
        <f t="shared" ca="1" si="139"/>
        <v>-95299380866.575638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-95299380866.575638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-397080753.61073184</v>
      </c>
      <c r="L2950" s="444">
        <f t="shared" ca="1" si="139"/>
        <v>-95696461620.186371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-95696461620.186371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-398735256.75077653</v>
      </c>
      <c r="L2951" s="444">
        <f t="shared" ca="1" si="139"/>
        <v>-96095196876.937149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-96095196876.937149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-400396653.6539048</v>
      </c>
      <c r="L2952" s="444">
        <f t="shared" ca="1" si="139"/>
        <v>-96495593530.591049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-96495593530.591049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-402064973.04412937</v>
      </c>
      <c r="L2953" s="444">
        <f t="shared" ca="1" si="139"/>
        <v>-96897658503.635178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-96897658503.635178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-403740243.76514655</v>
      </c>
      <c r="L2954" s="444">
        <f t="shared" ca="1" si="139"/>
        <v>-97301398747.40033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-97301398747.40033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-405422494.78083467</v>
      </c>
      <c r="L2955" s="444">
        <f t="shared" ca="1" si="139"/>
        <v>-97706821242.181168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-97706821242.181168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-407111755.17575485</v>
      </c>
      <c r="L2956" s="444">
        <f t="shared" ca="1" si="139"/>
        <v>-98113932997.356918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-98113932997.356918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-408808054.15565383</v>
      </c>
      <c r="L2957" s="444">
        <f t="shared" ca="1" si="139"/>
        <v>-98522741051.512573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-98522741051.512573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-410511421.04796904</v>
      </c>
      <c r="L2958" s="444">
        <f t="shared" ca="1" si="139"/>
        <v>-98933252472.560547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-98933252472.560547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-412221885.30233562</v>
      </c>
      <c r="L2959" s="444">
        <f t="shared" ca="1" si="139"/>
        <v>-99345474357.862885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-99345474357.862885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-413939476.49109536</v>
      </c>
      <c r="L2960" s="444">
        <f t="shared" ca="1" si="139"/>
        <v>-99759413834.353973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-99759413834.353973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-415664224.30980819</v>
      </c>
      <c r="L2961" s="444">
        <f t="shared" ca="1" si="139"/>
        <v>-100175078058.66379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-100175078058.66379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-417396158.57776576</v>
      </c>
      <c r="L2962" s="444">
        <f t="shared" ca="1" si="139"/>
        <v>-100592474217.24155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-100592474217.24155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-419135309.23850644</v>
      </c>
      <c r="L2963" s="444">
        <f t="shared" ca="1" si="139"/>
        <v>-101011609526.48006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-101011609526.48006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-420881706.36033356</v>
      </c>
      <c r="L2964" s="444">
        <f t="shared" ca="1" si="139"/>
        <v>-101432491232.84039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-101432491232.84039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-422635380.13683498</v>
      </c>
      <c r="L2965" s="444">
        <f t="shared" ca="1" si="139"/>
        <v>-101855126612.97723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-101855126612.97723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-424396360.88740516</v>
      </c>
      <c r="L2966" s="444">
        <f t="shared" ca="1" si="139"/>
        <v>-102279522973.86464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-102279522973.86464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-426164679.0577693</v>
      </c>
      <c r="L2967" s="444">
        <f t="shared" ca="1" si="139"/>
        <v>-102705687652.92241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-102705687652.92241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-427940365.22051001</v>
      </c>
      <c r="L2968" s="444">
        <f t="shared" ca="1" si="139"/>
        <v>-103133628018.14291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-103133628018.14291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-429723450.0755955</v>
      </c>
      <c r="L2969" s="444">
        <f t="shared" ca="1" si="139"/>
        <v>-103563351468.21851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-103563351468.21851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-431513964.45091045</v>
      </c>
      <c r="L2970" s="444">
        <f t="shared" ca="1" si="139"/>
        <v>-103994865432.66942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-103994865432.66942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-433311939.30278921</v>
      </c>
      <c r="L2971" s="444">
        <f t="shared" ca="1" si="139"/>
        <v>-104428177371.97221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-104428177371.97221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-435117405.71655089</v>
      </c>
      <c r="L2972" s="444">
        <f t="shared" ca="1" si="139"/>
        <v>-104863294777.68877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-104863294777.68877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-436930394.90703654</v>
      </c>
      <c r="L2973" s="444">
        <f t="shared" ca="1" si="139"/>
        <v>-105300225172.59581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-105300225172.59581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-438750938.21914917</v>
      </c>
      <c r="L2974" s="444">
        <f t="shared" ca="1" si="139"/>
        <v>-105738976110.81496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-105738976110.81496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-440579067.12839562</v>
      </c>
      <c r="L2975" s="444">
        <f t="shared" ca="1" si="139"/>
        <v>-106179555177.94336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-106179555177.94336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-442414813.24143064</v>
      </c>
      <c r="L2976" s="444">
        <f t="shared" ca="1" si="139"/>
        <v>-106621969991.18478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-106621969991.18478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-444258208.29660326</v>
      </c>
      <c r="L2977" s="444">
        <f t="shared" ca="1" si="139"/>
        <v>-107066228199.48138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-107066228199.48138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-446109284.16450578</v>
      </c>
      <c r="L2978" s="444">
        <f t="shared" ca="1" si="139"/>
        <v>-107512337483.64589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-107512337483.64589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-447968072.84852457</v>
      </c>
      <c r="L2979" s="444">
        <f t="shared" ca="1" si="139"/>
        <v>-107960305556.49442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-107960305556.49442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-449834606.4853934</v>
      </c>
      <c r="L2980" s="444">
        <f t="shared" ca="1" si="139"/>
        <v>-108410140162.97981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-108410140162.97981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-451708917.3457492</v>
      </c>
      <c r="L2981" s="444">
        <f t="shared" ca="1" si="139"/>
        <v>-108861849080.32556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-108861849080.32556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-453591037.83468986</v>
      </c>
      <c r="L2982" s="444">
        <f t="shared" ca="1" si="139"/>
        <v>-109315440118.16025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-109315440118.16025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-455481000.49233437</v>
      </c>
      <c r="L2983" s="444">
        <f t="shared" ca="1" si="139"/>
        <v>-109770921118.65259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-109770921118.65259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-457378837.99438578</v>
      </c>
      <c r="L2984" s="444">
        <f t="shared" ca="1" si="139"/>
        <v>-110228299956.64697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-110228299956.64697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-459284583.15269572</v>
      </c>
      <c r="L2985" s="444">
        <f t="shared" ca="1" si="139"/>
        <v>-110687584539.79967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-110687584539.79967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-461198268.91583192</v>
      </c>
      <c r="L2986" s="444">
        <f t="shared" ca="1" si="139"/>
        <v>-111148782808.7155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-111148782808.7155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-463119928.36964786</v>
      </c>
      <c r="L2987" s="444">
        <f t="shared" ca="1" si="139"/>
        <v>-111611902737.08514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-111611902737.08514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-465049594.73785478</v>
      </c>
      <c r="L2988" s="444">
        <f t="shared" ca="1" si="139"/>
        <v>-112076952331.823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-112076952331.823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-466987301.38259584</v>
      </c>
      <c r="L2989" s="444">
        <f t="shared" ca="1" si="139"/>
        <v>-112543939633.2056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-112543939633.2056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-468933081.80502331</v>
      </c>
      <c r="L2990" s="444">
        <f t="shared" ca="1" si="139"/>
        <v>-113012872715.01062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-113012872715.01062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-470886969.64587766</v>
      </c>
      <c r="L2991" s="444">
        <f t="shared" ca="1" si="139"/>
        <v>-113483759684.65649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-113483759684.65649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-472848998.68606871</v>
      </c>
      <c r="L2992" s="444">
        <f t="shared" ca="1" si="139"/>
        <v>-113956608683.34256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-113956608683.34256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-474819202.84726065</v>
      </c>
      <c r="L2993" s="444">
        <f t="shared" ca="1" si="139"/>
        <v>-114431427886.18982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-114431427886.18982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-476797616.19245756</v>
      </c>
      <c r="L2994" s="444">
        <f t="shared" ca="1" si="139"/>
        <v>-114908225502.38228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-114908225502.38228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-478784272.92659283</v>
      </c>
      <c r="L2995" s="444">
        <f t="shared" ca="1" si="139"/>
        <v>-115387009775.30887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-115387009775.30887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-480779207.39712024</v>
      </c>
      <c r="L2996" s="444">
        <f t="shared" ca="1" si="139"/>
        <v>-115867788982.70599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-115867788982.70599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-482782454.09460831</v>
      </c>
      <c r="L2997" s="444">
        <f t="shared" ca="1" si="139"/>
        <v>-116350571436.8006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-116350571436.8006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-484794047.65333587</v>
      </c>
      <c r="L2998" s="444">
        <f t="shared" ca="1" si="139"/>
        <v>-116835365484.45393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-116835365484.45393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-486814022.8518914</v>
      </c>
      <c r="L2999" s="444">
        <f t="shared" ca="1" si="139"/>
        <v>-117322179507.30583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-117322179507.30583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-488842414.6137743</v>
      </c>
      <c r="L3000" s="444">
        <f t="shared" ca="1" si="139"/>
        <v>-117811021921.9196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-117811021921.9196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-490879258.00799835</v>
      </c>
      <c r="L3001" s="444">
        <f t="shared" ca="1" si="139"/>
        <v>-118301901179.9276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-118301901179.9276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-492924588.2496984</v>
      </c>
      <c r="L3002" s="444">
        <f t="shared" ca="1" si="139"/>
        <v>-118794825768.17729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-118794825768.17729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-494978440.70073873</v>
      </c>
      <c r="L3003" s="444">
        <f t="shared" ca="1" si="139"/>
        <v>-119289804208.87804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-119289804208.87804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-497040850.87032515</v>
      </c>
      <c r="L3004" s="444">
        <f t="shared" ca="1" si="139"/>
        <v>-119786845059.74837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-119786845059.74837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-499111854.41561818</v>
      </c>
      <c r="L3005" s="444">
        <f t="shared" ca="1" si="139"/>
        <v>-120285956914.16399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-120285956914.16399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-501191487.1423499</v>
      </c>
      <c r="L3006" s="444">
        <f t="shared" ca="1" si="139"/>
        <v>-120787148401.30634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-120787148401.30634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-503279785.00544304</v>
      </c>
      <c r="L3007" s="444">
        <f t="shared" ca="1" si="139"/>
        <v>-121290428186.31178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-121290428186.31178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-505376784.10963249</v>
      </c>
      <c r="L3008" s="444">
        <f t="shared" ca="1" si="139"/>
        <v>-121795804970.42142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-121795804970.42142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-507482520.71008915</v>
      </c>
      <c r="L3009" s="444">
        <f t="shared" ca="1" si="139"/>
        <v>-122303287491.1315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-122303287491.1315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-509597031.21304792</v>
      </c>
      <c r="L3010" s="444">
        <f t="shared" ca="1" si="139"/>
        <v>-122812884522.34454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-122812884522.34454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-511720352.17643565</v>
      </c>
      <c r="L3011" s="444">
        <f t="shared" ca="1" si="139"/>
        <v>-123324604874.52098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-123324604874.52098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-513852520.31050414</v>
      </c>
      <c r="L3012" s="444">
        <f t="shared" ca="1" si="139"/>
        <v>-123838457394.83148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-123838457394.83148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-515993572.47846448</v>
      </c>
      <c r="L3013" s="444">
        <f t="shared" ca="1" si="139"/>
        <v>-124354450967.30995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-124354450967.30995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-518143545.69712478</v>
      </c>
      <c r="L3014" s="444">
        <f t="shared" ca="1" si="139"/>
        <v>-124872594513.00708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-124872594513.00708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-520302477.13752943</v>
      </c>
      <c r="L3015" s="444">
        <f t="shared" ca="1" si="139"/>
        <v>-125392896990.14461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-125392896990.14461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-522470404.12560248</v>
      </c>
      <c r="L3016" s="444">
        <f t="shared" ca="1" si="139"/>
        <v>-125915367394.2702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-125915367394.2702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-524647364.14279252</v>
      </c>
      <c r="L3017" s="444">
        <f t="shared" ca="1" si="139"/>
        <v>-126440014758.41299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-126440014758.41299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-526833394.82672077</v>
      </c>
      <c r="L3018" s="444">
        <f t="shared" ca="1" si="139"/>
        <v>-126966848153.23972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-126966848153.23972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-529028533.9718321</v>
      </c>
      <c r="L3019" s="444">
        <f t="shared" ca="1" si="139"/>
        <v>-127495876687.21155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-127495876687.21155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-531232819.53004807</v>
      </c>
      <c r="L3020" s="444">
        <f t="shared" ca="1" si="139"/>
        <v>-128027109506.74159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-128027109506.74159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-533446289.61142325</v>
      </c>
      <c r="L3021" s="444">
        <f t="shared" ca="1" si="139"/>
        <v>-128560555796.35301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-128560555796.35301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-535668982.48480427</v>
      </c>
      <c r="L3022" s="444">
        <f t="shared" ca="1" si="139"/>
        <v>-129096224778.83781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-129096224778.83781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-537900936.57849085</v>
      </c>
      <c r="L3023" s="444">
        <f t="shared" ca="1" si="139"/>
        <v>-129634125715.41631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-129634125715.41631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-540142190.48090124</v>
      </c>
      <c r="L3024" s="444">
        <f t="shared" ca="1" si="139"/>
        <v>-130174267905.8972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-130174267905.8972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-542392782.94123828</v>
      </c>
      <c r="L3025" s="444">
        <f t="shared" ca="1" si="139"/>
        <v>-130716660688.83844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-130716660688.83844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-544652752.8701601</v>
      </c>
      <c r="L3026" s="444">
        <f t="shared" ca="1" si="139"/>
        <v>-131261313441.7086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-131261313441.7086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-546922139.34045255</v>
      </c>
      <c r="L3027" s="444">
        <f t="shared" ca="1" si="139"/>
        <v>-131808235581.04906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-131808235581.04906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-549200981.58770442</v>
      </c>
      <c r="L3028" s="444">
        <f t="shared" ca="1" si="139"/>
        <v>-132357436562.63676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-132357436562.63676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-551489319.01098657</v>
      </c>
      <c r="L3029" s="444">
        <f t="shared" ca="1" si="139"/>
        <v>-132908925881.64775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-132908925881.64775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-553787191.17353225</v>
      </c>
      <c r="L3030" s="444">
        <f t="shared" ca="1" si="139"/>
        <v>-133462713072.82129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-133462713072.82129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-556094637.80342197</v>
      </c>
      <c r="L3031" s="444">
        <f t="shared" ca="1" si="139"/>
        <v>-134018807710.62471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-134018807710.62471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-558411698.79426956</v>
      </c>
      <c r="L3032" s="444">
        <f t="shared" ca="1" si="139"/>
        <v>-134577219409.41898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-134577219409.41898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-560738414.20591235</v>
      </c>
      <c r="L3033" s="444">
        <f t="shared" ca="1" si="139"/>
        <v>-135137957823.62489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-135137957823.62489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-563074824.2651037</v>
      </c>
      <c r="L3034" s="444">
        <f t="shared" ca="1" si="139"/>
        <v>-135701032647.89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-135701032647.89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-565420969.36620831</v>
      </c>
      <c r="L3035" s="444">
        <f t="shared" ca="1" si="139"/>
        <v>-136266453617.25621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-136266453617.25621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-567776890.07190084</v>
      </c>
      <c r="L3036" s="444">
        <f t="shared" ca="1" si="139"/>
        <v>-136834230507.32811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-136834230507.32811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-570142627.11386716</v>
      </c>
      <c r="L3037" s="444">
        <f t="shared" ca="1" si="139"/>
        <v>-137404373134.44197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-137404373134.44197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-572518221.3935082</v>
      </c>
      <c r="L3038" s="444">
        <f t="shared" ca="1" si="139"/>
        <v>-137976891355.83548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-137976891355.83548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-574903713.98264778</v>
      </c>
      <c r="L3039" s="444">
        <f t="shared" ca="1" si="139"/>
        <v>-138551795069.81812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-138551795069.81812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-577299146.12424219</v>
      </c>
      <c r="L3040" s="444">
        <f t="shared" ca="1" si="139"/>
        <v>-139129094215.94235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-139129094215.94235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-579704559.23309314</v>
      </c>
      <c r="L3041" s="444">
        <f t="shared" ca="1" si="139"/>
        <v>-139708798775.17545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-139708798775.17545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-582119994.89656436</v>
      </c>
      <c r="L3042" s="444">
        <f t="shared" ca="1" si="139"/>
        <v>-140290918770.07202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-140290918770.07202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-584545494.87530005</v>
      </c>
      <c r="L3043" s="444">
        <f t="shared" ca="1" si="139"/>
        <v>-140875464264.94733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-140875464264.94733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-586981101.10394716</v>
      </c>
      <c r="L3044" s="444">
        <f t="shared" ca="1" si="139"/>
        <v>-141462445366.05127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-141462445366.05127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-589426855.69188023</v>
      </c>
      <c r="L3045" s="444">
        <f t="shared" ca="1" si="139"/>
        <v>-142051872221.74316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-142051872221.74316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-591882800.92392981</v>
      </c>
      <c r="L3046" s="444">
        <f t="shared" ca="1" si="139"/>
        <v>-142643755022.66708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-142643755022.66708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-594348979.26111281</v>
      </c>
      <c r="L3047" s="444">
        <f t="shared" ca="1" si="139"/>
        <v>-143238104001.92819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-143238104001.92819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-596825433.34136748</v>
      </c>
      <c r="L3048" s="444">
        <f t="shared" ca="1" si="139"/>
        <v>-143834929435.26956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-143834929435.26956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-599312205.98028982</v>
      </c>
      <c r="L3049" s="444">
        <f t="shared" ca="1" si="139"/>
        <v>-144434241641.24985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-144434241641.24985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-601809340.1718744</v>
      </c>
      <c r="L3050" s="444">
        <f t="shared" ca="1" si="139"/>
        <v>-145036050981.42172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-145036050981.42172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-604316879.08925712</v>
      </c>
      <c r="L3051" s="444">
        <f t="shared" ca="1" si="139"/>
        <v>-145640367860.51099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-145640367860.51099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-606834866.08546245</v>
      </c>
      <c r="L3052" s="444">
        <f t="shared" ca="1" si="139"/>
        <v>-146247202726.59644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-146247202726.59644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-609363344.69415176</v>
      </c>
      <c r="L3053" s="444">
        <f t="shared" ca="1" si="139"/>
        <v>-146856566071.29059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-146856566071.29059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-611902358.63037741</v>
      </c>
      <c r="L3054" s="444">
        <f t="shared" ca="1" si="139"/>
        <v>-147468468429.92096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-147468468429.92096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-614451951.79133737</v>
      </c>
      <c r="L3055" s="444">
        <f t="shared" ca="1" si="139"/>
        <v>-148082920381.71231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-148082920381.71231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-617012168.25713468</v>
      </c>
      <c r="L3056" s="444">
        <f t="shared" ca="1" si="139"/>
        <v>-148699932549.96945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-148699932549.96945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-619583052.29153943</v>
      </c>
      <c r="L3057" s="444">
        <f t="shared" ca="1" si="139"/>
        <v>-149319515602.26099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-149319515602.26099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-622164648.34275413</v>
      </c>
      <c r="L3058" s="444">
        <f t="shared" ca="1" si="139"/>
        <v>-149941680250.60373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-149941680250.60373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-624757001.04418218</v>
      </c>
      <c r="L3059" s="444">
        <f t="shared" ca="1" si="139"/>
        <v>-150566437251.64792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-150566437251.64792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-627360155.21519971</v>
      </c>
      <c r="L3060" s="444">
        <f t="shared" ca="1" si="139"/>
        <v>-151193797406.86313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-151193797406.86313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-629974155.86192966</v>
      </c>
      <c r="L3061" s="444">
        <f t="shared" ca="1" si="139"/>
        <v>-151823771562.72507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-151823771562.72507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-632599048.17802107</v>
      </c>
      <c r="L3062" s="444">
        <f t="shared" ca="1" si="139"/>
        <v>-152456370610.90308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-152456370610.90308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-635234877.54542947</v>
      </c>
      <c r="L3063" s="444">
        <f t="shared" ca="1" si="139"/>
        <v>-153091605488.44852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-153091605488.44852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-637881689.53520215</v>
      </c>
      <c r="L3064" s="444">
        <f t="shared" ca="1" si="139"/>
        <v>-153729487177.98373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-153729487177.98373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-640539529.90826559</v>
      </c>
      <c r="L3065" s="444">
        <f t="shared" ca="1" si="139"/>
        <v>-154370026707.892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-154370026707.892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-643208444.61621666</v>
      </c>
      <c r="L3066" s="444">
        <f t="shared" ca="1" si="139"/>
        <v>-155013235152.50821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-155013235152.50821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-645888479.80211759</v>
      </c>
      <c r="L3067" s="444">
        <f t="shared" ca="1" si="139"/>
        <v>-155659123632.31033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-155659123632.31033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-648579681.80129302</v>
      </c>
      <c r="L3068" s="444">
        <f t="shared" ref="L3068:L3322" ca="1" si="144">I3068-J3068+K3068</f>
        <v>-156307703314.11163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-156307703314.11163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-651282097.14213181</v>
      </c>
      <c r="L3069" s="444">
        <f t="shared" ca="1" si="144"/>
        <v>-156958985411.25375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-156958985411.25375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-653995772.54689062</v>
      </c>
      <c r="L3070" s="444">
        <f t="shared" ca="1" si="144"/>
        <v>-157612981183.80066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-157612981183.80066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-656720754.93250275</v>
      </c>
      <c r="L3071" s="444">
        <f t="shared" ca="1" si="144"/>
        <v>-158269701938.73315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-158269701938.73315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-659457091.41138816</v>
      </c>
      <c r="L3072" s="444">
        <f t="shared" ca="1" si="144"/>
        <v>-158929159030.14453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-158929159030.14453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-662204829.29226887</v>
      </c>
      <c r="L3073" s="444">
        <f t="shared" ca="1" si="144"/>
        <v>-159591363859.4368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-159591363859.4368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-664964016.08098662</v>
      </c>
      <c r="L3074" s="444">
        <f t="shared" ca="1" si="144"/>
        <v>-160256327875.51779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-160256327875.51779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-667734699.48132408</v>
      </c>
      <c r="L3075" s="444">
        <f t="shared" ca="1" si="144"/>
        <v>-160924062574.99911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-160924062574.99911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-670516927.39582968</v>
      </c>
      <c r="L3076" s="444">
        <f t="shared" ca="1" si="144"/>
        <v>-161594579502.39496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-161594579502.39496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-673310747.92664564</v>
      </c>
      <c r="L3077" s="444">
        <f t="shared" ca="1" si="144"/>
        <v>-162267890250.32159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-162267890250.32159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-676116209.37633991</v>
      </c>
      <c r="L3078" s="444">
        <f t="shared" ca="1" si="144"/>
        <v>-162944006459.69794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-162944006459.69794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-678933360.24874139</v>
      </c>
      <c r="L3079" s="444">
        <f t="shared" ca="1" si="144"/>
        <v>-163622939819.94669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-163622939819.94669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-681762249.24977779</v>
      </c>
      <c r="L3080" s="444">
        <f t="shared" ca="1" si="144"/>
        <v>-164304702069.19647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-164304702069.19647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-684602925.28831863</v>
      </c>
      <c r="L3081" s="444">
        <f t="shared" ca="1" si="144"/>
        <v>-164989304994.4848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-164989304994.4848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-687455437.47702003</v>
      </c>
      <c r="L3082" s="444">
        <f t="shared" ca="1" si="144"/>
        <v>-165676760431.96182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-165676760431.96182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-690319835.1331743</v>
      </c>
      <c r="L3083" s="444">
        <f t="shared" ca="1" si="144"/>
        <v>-166367080267.095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-166367080267.095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-693196167.77956247</v>
      </c>
      <c r="L3084" s="444">
        <f t="shared" ca="1" si="144"/>
        <v>-167060276434.87457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-167060276434.87457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-696084485.14531076</v>
      </c>
      <c r="L3085" s="444">
        <f t="shared" ca="1" si="144"/>
        <v>-167756360920.0199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-167756360920.0199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-698984837.1667496</v>
      </c>
      <c r="L3086" s="444">
        <f t="shared" ca="1" si="144"/>
        <v>-168455345757.18665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-168455345757.18665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-701897273.98827767</v>
      </c>
      <c r="L3087" s="444">
        <f t="shared" ca="1" si="144"/>
        <v>-169157243031.17493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-169157243031.17493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-704821845.96322882</v>
      </c>
      <c r="L3088" s="444">
        <f t="shared" ca="1" si="144"/>
        <v>-169862064877.13815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-169862064877.13815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-707758603.65474224</v>
      </c>
      <c r="L3089" s="444">
        <f t="shared" ca="1" si="144"/>
        <v>-170569823480.79291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-170569823480.79291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-710707597.83663714</v>
      </c>
      <c r="L3090" s="444">
        <f t="shared" ca="1" si="144"/>
        <v>-171280531078.62955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-171280531078.62955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-713668879.49428976</v>
      </c>
      <c r="L3091" s="444">
        <f t="shared" ca="1" si="144"/>
        <v>-171994199958.12384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-171994199958.12384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-716642499.82551599</v>
      </c>
      <c r="L3092" s="444">
        <f t="shared" ca="1" si="144"/>
        <v>-172710842457.94937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-172710842457.94937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-719628510.24145567</v>
      </c>
      <c r="L3093" s="444">
        <f t="shared" ca="1" si="144"/>
        <v>-173430470968.19083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-173430470968.19083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-722626962.3674618</v>
      </c>
      <c r="L3094" s="444">
        <f t="shared" ca="1" si="144"/>
        <v>-174153097930.55829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-174153097930.55829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-725637908.04399288</v>
      </c>
      <c r="L3095" s="444">
        <f t="shared" ca="1" si="144"/>
        <v>-174878735838.60229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-174878735838.60229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-728661399.32750952</v>
      </c>
      <c r="L3096" s="444">
        <f t="shared" ca="1" si="144"/>
        <v>-175607397237.92981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-175607397237.92981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-731697488.49137425</v>
      </c>
      <c r="L3097" s="444">
        <f t="shared" ca="1" si="144"/>
        <v>-176339094726.42117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-176339094726.42117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-734746228.02675486</v>
      </c>
      <c r="L3098" s="444">
        <f t="shared" ca="1" si="144"/>
        <v>-177073840954.44794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-177073840954.44794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-737807670.64353311</v>
      </c>
      <c r="L3099" s="444">
        <f t="shared" ca="1" si="144"/>
        <v>-177811648625.09146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-177811648625.09146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-740881869.27121437</v>
      </c>
      <c r="L3100" s="444">
        <f t="shared" ca="1" si="144"/>
        <v>-178552530494.36267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-178552530494.36267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-743968877.05984449</v>
      </c>
      <c r="L3101" s="444">
        <f t="shared" ca="1" si="144"/>
        <v>-179296499371.42252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-179296499371.42252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-747068747.38092709</v>
      </c>
      <c r="L3102" s="444">
        <f t="shared" ca="1" si="144"/>
        <v>-180043568118.80344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-180043568118.80344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-750181533.82834768</v>
      </c>
      <c r="L3103" s="444">
        <f t="shared" ca="1" si="144"/>
        <v>-180793749652.63177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-180793749652.63177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-753307290.21929908</v>
      </c>
      <c r="L3104" s="444">
        <f t="shared" ca="1" si="144"/>
        <v>-181547056942.85107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-181547056942.85107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-756446070.59521282</v>
      </c>
      <c r="L3105" s="444">
        <f t="shared" ca="1" si="144"/>
        <v>-182303503013.44629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-182303503013.44629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-759597929.22269285</v>
      </c>
      <c r="L3106" s="444">
        <f t="shared" ca="1" si="144"/>
        <v>-183063100942.66898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-183063100942.66898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-762762920.59445405</v>
      </c>
      <c r="L3107" s="444">
        <f t="shared" ca="1" si="144"/>
        <v>-183825863863.26343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-183825863863.26343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-765941099.43026423</v>
      </c>
      <c r="L3108" s="444">
        <f t="shared" ca="1" si="144"/>
        <v>-184591804962.6937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-184591804962.6937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-769132520.67789042</v>
      </c>
      <c r="L3109" s="444">
        <f t="shared" ca="1" si="144"/>
        <v>-185360937483.37158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-185360937483.37158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-772337239.51404822</v>
      </c>
      <c r="L3110" s="444">
        <f t="shared" ca="1" si="144"/>
        <v>-186133274722.88562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-186133274722.88562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-775555311.3453567</v>
      </c>
      <c r="L3111" s="444">
        <f t="shared" ca="1" si="144"/>
        <v>-186908830034.23099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-186908830034.23099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-778786791.80929577</v>
      </c>
      <c r="L3112" s="444">
        <f t="shared" ca="1" si="144"/>
        <v>-187687616826.04028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-187687616826.04028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-782031736.77516782</v>
      </c>
      <c r="L3113" s="444">
        <f t="shared" ca="1" si="144"/>
        <v>-188469648562.81546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-188469648562.81546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-785290202.3450644</v>
      </c>
      <c r="L3114" s="444">
        <f t="shared" ca="1" si="144"/>
        <v>-189254938765.16052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-189254938765.16052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-788562244.85483551</v>
      </c>
      <c r="L3115" s="444">
        <f t="shared" ca="1" si="144"/>
        <v>-190043501010.01535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-190043501010.01535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-791847920.8750639</v>
      </c>
      <c r="L3116" s="444">
        <f t="shared" ca="1" si="144"/>
        <v>-190835348930.89041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-190835348930.89041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-795147287.2120434</v>
      </c>
      <c r="L3117" s="444">
        <f t="shared" ca="1" si="144"/>
        <v>-191630496218.10245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-191630496218.10245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-798460400.90876019</v>
      </c>
      <c r="L3118" s="444">
        <f t="shared" ca="1" si="144"/>
        <v>-192428956619.0112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-192428956619.0112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-801787319.24588001</v>
      </c>
      <c r="L3119" s="444">
        <f t="shared" ca="1" si="144"/>
        <v>-193230743938.25708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-193230743938.25708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-805128099.74273777</v>
      </c>
      <c r="L3120" s="444">
        <f t="shared" ca="1" si="144"/>
        <v>-194035872037.99982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-194035872037.99982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-808482800.15833259</v>
      </c>
      <c r="L3121" s="444">
        <f t="shared" ca="1" si="144"/>
        <v>-194844354838.15814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-194844354838.15814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-811851478.49232554</v>
      </c>
      <c r="L3122" s="444">
        <f t="shared" ca="1" si="144"/>
        <v>-195656206316.65048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-195656206316.65048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-815234192.98604369</v>
      </c>
      <c r="L3123" s="444">
        <f t="shared" ca="1" si="144"/>
        <v>-196471440509.63654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-196471440509.63654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-818631002.12348557</v>
      </c>
      <c r="L3124" s="444">
        <f t="shared" ca="1" si="144"/>
        <v>-197290071511.76001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-197290071511.76001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-822041964.6323334</v>
      </c>
      <c r="L3125" s="444">
        <f t="shared" ca="1" si="144"/>
        <v>-198112113476.39233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-198112113476.39233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-825467139.48496807</v>
      </c>
      <c r="L3126" s="444">
        <f t="shared" ca="1" si="144"/>
        <v>-198937580615.87729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-198937580615.87729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-828906585.89948869</v>
      </c>
      <c r="L3127" s="444">
        <f t="shared" ca="1" si="144"/>
        <v>-199766487201.77676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-199766487201.77676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-832360363.34073651</v>
      </c>
      <c r="L3128" s="444">
        <f t="shared" ca="1" si="144"/>
        <v>-200598847565.11749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-200598847565.11749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-835828531.52132285</v>
      </c>
      <c r="L3129" s="444">
        <f t="shared" ca="1" si="144"/>
        <v>-201434676096.63882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-201434676096.63882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-839311150.4026618</v>
      </c>
      <c r="L3130" s="444">
        <f t="shared" ca="1" si="144"/>
        <v>-202273987247.04147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-202273987247.04147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-842808280.19600618</v>
      </c>
      <c r="L3131" s="444">
        <f t="shared" ca="1" si="144"/>
        <v>-203116795527.23749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-203116795527.23749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-846319981.36348951</v>
      </c>
      <c r="L3132" s="444">
        <f t="shared" ca="1" si="144"/>
        <v>-203963115508.60098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-203963115508.60098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-849846314.61917078</v>
      </c>
      <c r="L3133" s="444">
        <f t="shared" ca="1" si="144"/>
        <v>-204812961823.22015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-204812961823.22015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-853387340.93008399</v>
      </c>
      <c r="L3134" s="444">
        <f t="shared" ca="1" si="144"/>
        <v>-205666349164.15024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-205666349164.15024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-856943121.51729262</v>
      </c>
      <c r="L3135" s="444">
        <f t="shared" ca="1" si="144"/>
        <v>-206523292285.66754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-206523292285.66754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-860513717.85694814</v>
      </c>
      <c r="L3136" s="444">
        <f t="shared" ca="1" si="144"/>
        <v>-207383806003.52448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-207383806003.52448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-864099191.68135202</v>
      </c>
      <c r="L3137" s="444">
        <f t="shared" ca="1" si="144"/>
        <v>-208247905195.20584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-208247905195.20584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-867699604.98002434</v>
      </c>
      <c r="L3138" s="444">
        <f t="shared" ca="1" si="144"/>
        <v>-209115604800.18585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-209115604800.18585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-871315020.00077438</v>
      </c>
      <c r="L3139" s="444">
        <f t="shared" ca="1" si="144"/>
        <v>-209986919820.18661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-209986919820.18661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-874945499.2507776</v>
      </c>
      <c r="L3140" s="444">
        <f t="shared" ca="1" si="144"/>
        <v>-210861865319.43738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-210861865319.43738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-878591105.49765575</v>
      </c>
      <c r="L3141" s="444">
        <f t="shared" ca="1" si="144"/>
        <v>-211740456424.93503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-211740456424.93503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-882251901.77056265</v>
      </c>
      <c r="L3142" s="444">
        <f t="shared" ca="1" si="144"/>
        <v>-212622708326.7056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-212622708326.7056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-885927951.36127329</v>
      </c>
      <c r="L3143" s="444">
        <f t="shared" ca="1" si="144"/>
        <v>-213508636278.06686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-213508636278.06686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-889619317.82527864</v>
      </c>
      <c r="L3144" s="444">
        <f t="shared" ca="1" si="144"/>
        <v>-214398255595.89215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-214398255595.89215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-893326064.98288405</v>
      </c>
      <c r="L3145" s="444">
        <f t="shared" ca="1" si="144"/>
        <v>-215291581660.87503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-215291581660.87503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-897048256.92031264</v>
      </c>
      <c r="L3146" s="444">
        <f t="shared" ca="1" si="144"/>
        <v>-216188629917.79535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-216188629917.79535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-900785957.99081397</v>
      </c>
      <c r="L3147" s="444">
        <f t="shared" ca="1" si="144"/>
        <v>-217089415875.78616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-217089415875.78616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-904539232.81577563</v>
      </c>
      <c r="L3148" s="444">
        <f t="shared" ca="1" si="144"/>
        <v>-217993955108.60193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-217993955108.60193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-908308146.28584146</v>
      </c>
      <c r="L3149" s="444">
        <f t="shared" ca="1" si="144"/>
        <v>-218902263254.88776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-218902263254.88776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-912092763.56203234</v>
      </c>
      <c r="L3150" s="444">
        <f t="shared" ca="1" si="144"/>
        <v>-219814356018.4498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-219814356018.4498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-915893150.07687414</v>
      </c>
      <c r="L3151" s="444">
        <f t="shared" ca="1" si="144"/>
        <v>-220730249168.52667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-220730249168.52667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-919709371.53552783</v>
      </c>
      <c r="L3152" s="444">
        <f t="shared" ca="1" si="144"/>
        <v>-221649958540.06219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-221649958540.06219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-923541493.91692579</v>
      </c>
      <c r="L3153" s="444">
        <f t="shared" ca="1" si="144"/>
        <v>-222573500033.97913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-222573500033.97913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-927389583.474913</v>
      </c>
      <c r="L3154" s="444">
        <f t="shared" ca="1" si="144"/>
        <v>-223500889617.45404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-223500889617.45404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-931253706.73939168</v>
      </c>
      <c r="L3155" s="444">
        <f t="shared" ca="1" si="144"/>
        <v>-224432143324.19342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-224432143324.19342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-935133930.51747262</v>
      </c>
      <c r="L3156" s="444">
        <f t="shared" ca="1" si="144"/>
        <v>-225367277254.71091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-225367277254.71091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-939030321.89462864</v>
      </c>
      <c r="L3157" s="444">
        <f t="shared" ca="1" si="144"/>
        <v>-226306307576.60553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-226306307576.60553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-942942948.23585653</v>
      </c>
      <c r="L3158" s="444">
        <f t="shared" ca="1" si="144"/>
        <v>-227249250524.8414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-227249250524.8414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-946871877.1868391</v>
      </c>
      <c r="L3159" s="444">
        <f t="shared" ca="1" si="144"/>
        <v>-228196122402.02823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-228196122402.02823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-950817176.67511761</v>
      </c>
      <c r="L3160" s="444">
        <f t="shared" ca="1" si="144"/>
        <v>-229146939578.70334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-229146939578.70334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-954778914.91126406</v>
      </c>
      <c r="L3161" s="444">
        <f t="shared" ca="1" si="144"/>
        <v>-230101718493.61459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-230101718493.61459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-958757160.39006078</v>
      </c>
      <c r="L3162" s="444">
        <f t="shared" ca="1" si="144"/>
        <v>-231060475654.00467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-231060475654.00467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-962751981.89168608</v>
      </c>
      <c r="L3163" s="444">
        <f t="shared" ca="1" si="144"/>
        <v>-232023227635.89636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-232023227635.89636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-966763448.48290145</v>
      </c>
      <c r="L3164" s="444">
        <f t="shared" ca="1" si="144"/>
        <v>-232989991084.37927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-232989991084.37927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-970791629.51824713</v>
      </c>
      <c r="L3165" s="444">
        <f t="shared" ca="1" si="144"/>
        <v>-233960782713.89752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-233960782713.89752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-974836594.64123952</v>
      </c>
      <c r="L3166" s="444">
        <f t="shared" ca="1" si="144"/>
        <v>-234935619308.53876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-234935619308.53876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-978898413.78557813</v>
      </c>
      <c r="L3167" s="444">
        <f t="shared" ca="1" si="144"/>
        <v>-235914517722.32434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-235914517722.32434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-982977157.17635131</v>
      </c>
      <c r="L3168" s="444">
        <f t="shared" ca="1" si="144"/>
        <v>-236897494879.5007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-236897494879.5007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-987072895.33125293</v>
      </c>
      <c r="L3169" s="444">
        <f t="shared" ca="1" si="144"/>
        <v>-237884567774.83194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-237884567774.83194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-991185699.06179976</v>
      </c>
      <c r="L3170" s="444">
        <f t="shared" ca="1" si="144"/>
        <v>-238875753473.89374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-238875753473.89374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-995315639.47455728</v>
      </c>
      <c r="L3171" s="444">
        <f t="shared" ca="1" si="144"/>
        <v>-239871069113.36829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-239871069113.36829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-999462787.97236788</v>
      </c>
      <c r="L3172" s="444">
        <f t="shared" ca="1" si="144"/>
        <v>-240870531901.34067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-240870531901.34067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-1003627216.2555861</v>
      </c>
      <c r="L3173" s="444">
        <f t="shared" ca="1" si="144"/>
        <v>-241874159117.59625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-241874159117.59625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-1007808996.3233176</v>
      </c>
      <c r="L3174" s="444">
        <f t="shared" ca="1" si="144"/>
        <v>-242881968113.91956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-242881968113.91956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-1012008200.4746649</v>
      </c>
      <c r="L3175" s="444">
        <f t="shared" ca="1" si="144"/>
        <v>-243893976314.39423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-243893976314.39423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-1016224901.3099761</v>
      </c>
      <c r="L3176" s="444">
        <f t="shared" ca="1" si="144"/>
        <v>-244910201215.70419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-244910201215.70419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-1020459171.7321006</v>
      </c>
      <c r="L3177" s="444">
        <f t="shared" ca="1" si="144"/>
        <v>-245930660387.43628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-245930660387.43628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-1024711084.9476513</v>
      </c>
      <c r="L3178" s="444">
        <f t="shared" ca="1" si="144"/>
        <v>-246955371472.38394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-246955371472.38394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-1028980714.4682664</v>
      </c>
      <c r="L3179" s="444">
        <f t="shared" ca="1" si="144"/>
        <v>-247984352186.8522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-247984352186.8522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-1033268134.1118842</v>
      </c>
      <c r="L3180" s="444">
        <f t="shared" ca="1" si="144"/>
        <v>-249017620320.96408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-249017620320.96408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-1037573418.004017</v>
      </c>
      <c r="L3181" s="444">
        <f t="shared" ca="1" si="144"/>
        <v>-250055193738.96811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-250055193738.96811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-1041896640.5790337</v>
      </c>
      <c r="L3182" s="444">
        <f t="shared" ca="1" si="144"/>
        <v>-251097090379.54715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-251097090379.54715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-1046237876.5814464</v>
      </c>
      <c r="L3183" s="444">
        <f t="shared" ca="1" si="144"/>
        <v>-252143328256.1286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-252143328256.1286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-1050597201.0672024</v>
      </c>
      <c r="L3184" s="444">
        <f t="shared" ca="1" si="144"/>
        <v>-253193925457.1958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-253193925457.1958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-1054974689.4049824</v>
      </c>
      <c r="L3185" s="444">
        <f t="shared" ca="1" si="144"/>
        <v>-254248900146.60077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-254248900146.60077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-1059370417.2775031</v>
      </c>
      <c r="L3186" s="444">
        <f t="shared" ca="1" si="144"/>
        <v>-255308270563.87827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-255308270563.87827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-1063784460.6828262</v>
      </c>
      <c r="L3187" s="444">
        <f t="shared" ca="1" si="144"/>
        <v>-256372055024.5611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-256372055024.5611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-1068216895.9356712</v>
      </c>
      <c r="L3188" s="444">
        <f t="shared" ca="1" si="144"/>
        <v>-257440271920.49677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-257440271920.49677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-1072667799.6687365</v>
      </c>
      <c r="L3189" s="444">
        <f t="shared" ca="1" si="144"/>
        <v>-258512939720.1655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-258512939720.1655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-1077137248.834023</v>
      </c>
      <c r="L3190" s="444">
        <f t="shared" ca="1" si="144"/>
        <v>-259590076968.99951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-259590076968.99951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-1081625320.7041645</v>
      </c>
      <c r="L3191" s="444">
        <f t="shared" ca="1" si="144"/>
        <v>-260671702289.70367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-260671702289.70367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-1086132092.8737652</v>
      </c>
      <c r="L3192" s="444">
        <f t="shared" ca="1" si="144"/>
        <v>-261757834382.57745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-261757834382.57745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-1090657643.2607393</v>
      </c>
      <c r="L3193" s="444">
        <f t="shared" ca="1" si="144"/>
        <v>-262848492025.8382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-262848492025.8382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-1095202050.1076591</v>
      </c>
      <c r="L3194" s="444">
        <f t="shared" ca="1" si="144"/>
        <v>-263943694075.94586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-263943694075.94586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-1099765391.9831078</v>
      </c>
      <c r="L3195" s="444">
        <f t="shared" ca="1" si="144"/>
        <v>-265043459467.92896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-265043459467.92896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-1104347747.7830372</v>
      </c>
      <c r="L3196" s="444">
        <f t="shared" ca="1" si="144"/>
        <v>-266147807215.71201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-266147807215.71201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-1108949196.7321334</v>
      </c>
      <c r="L3197" s="444">
        <f t="shared" ca="1" si="144"/>
        <v>-267256756412.44415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-267256756412.44415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-1113569818.385184</v>
      </c>
      <c r="L3198" s="444">
        <f t="shared" ca="1" si="144"/>
        <v>-268370326230.82935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-268370326230.82935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-1118209692.6284556</v>
      </c>
      <c r="L3199" s="444">
        <f t="shared" ca="1" si="144"/>
        <v>-269488535923.45779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-269488535923.45779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-1122868899.6810741</v>
      </c>
      <c r="L3200" s="444">
        <f t="shared" ca="1" si="144"/>
        <v>-270611404823.13885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-270611404823.13885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-1127547520.0964119</v>
      </c>
      <c r="L3201" s="444">
        <f t="shared" ca="1" si="144"/>
        <v>-271738952343.23526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-271738952343.23526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-1132245634.7634802</v>
      </c>
      <c r="L3202" s="444">
        <f t="shared" ca="1" si="144"/>
        <v>-272871197977.99875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-272871197977.99875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-1136963324.9083281</v>
      </c>
      <c r="L3203" s="444">
        <f t="shared" ca="1" si="144"/>
        <v>-274008161302.90707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-274008161302.90707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-1141700672.0954461</v>
      </c>
      <c r="L3204" s="444">
        <f t="shared" ca="1" si="144"/>
        <v>-275149861975.0025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-275149861975.0025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-1146457758.229177</v>
      </c>
      <c r="L3205" s="444">
        <f t="shared" ca="1" si="144"/>
        <v>-276296319733.23169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-276296319733.23169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-1151234665.5551319</v>
      </c>
      <c r="L3206" s="444">
        <f t="shared" ca="1" si="144"/>
        <v>-277447554398.7868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-277447554398.7868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-1156031476.6616116</v>
      </c>
      <c r="L3207" s="444">
        <f t="shared" ca="1" si="144"/>
        <v>-278603585875.44843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-278603585875.44843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-1160848274.481035</v>
      </c>
      <c r="L3208" s="444">
        <f t="shared" ca="1" si="144"/>
        <v>-279764434149.92944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-279764434149.92944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-1165685142.2913728</v>
      </c>
      <c r="L3209" s="444">
        <f t="shared" ca="1" si="144"/>
        <v>-280930119292.22083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-280930119292.22083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-1170542163.7175868</v>
      </c>
      <c r="L3210" s="444">
        <f t="shared" ca="1" si="144"/>
        <v>-282100661455.93842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-282100661455.93842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-1175419422.7330768</v>
      </c>
      <c r="L3211" s="444">
        <f t="shared" ca="1" si="144"/>
        <v>-283276080878.67151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-283276080878.67151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-1180317003.6611314</v>
      </c>
      <c r="L3212" s="444">
        <f t="shared" ca="1" si="144"/>
        <v>-284456397882.33264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-284456397882.33264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-1185234991.1763859</v>
      </c>
      <c r="L3213" s="444">
        <f t="shared" ca="1" si="144"/>
        <v>-285641632873.50903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-285641632873.50903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-1190173470.3062875</v>
      </c>
      <c r="L3214" s="444">
        <f t="shared" ca="1" si="144"/>
        <v>-286831806343.81531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-286831806343.81531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-1195132526.4325638</v>
      </c>
      <c r="L3215" s="444">
        <f t="shared" ca="1" si="144"/>
        <v>-288026938870.24786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-288026938870.24786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-1200112245.2926993</v>
      </c>
      <c r="L3216" s="444">
        <f t="shared" ca="1" si="144"/>
        <v>-289227051115.54059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-289227051115.54059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-1205112712.9814191</v>
      </c>
      <c r="L3217" s="444">
        <f t="shared" ca="1" si="144"/>
        <v>-290432163828.52203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-290432163828.52203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-1210134015.9521751</v>
      </c>
      <c r="L3218" s="444">
        <f t="shared" ca="1" si="144"/>
        <v>-291642297844.47418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-291642297844.47418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-1215176241.0186424</v>
      </c>
      <c r="L3219" s="444">
        <f t="shared" ca="1" si="144"/>
        <v>-292857474085.4928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-292857474085.4928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-1220239475.35622</v>
      </c>
      <c r="L3220" s="444">
        <f t="shared" ca="1" si="144"/>
        <v>-294077713560.849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-294077713560.849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-1225323806.5035374</v>
      </c>
      <c r="L3221" s="444">
        <f t="shared" ca="1" si="144"/>
        <v>-295303037367.35254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-295303037367.35254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-1230429322.3639688</v>
      </c>
      <c r="L3222" s="444">
        <f t="shared" ca="1" si="144"/>
        <v>-296533466689.71649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-296533466689.71649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-1235556111.2071521</v>
      </c>
      <c r="L3223" s="444">
        <f t="shared" ca="1" si="144"/>
        <v>-297769022800.92365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-297769022800.92365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-1240704261.6705151</v>
      </c>
      <c r="L3224" s="444">
        <f t="shared" ca="1" si="144"/>
        <v>-299009727062.59418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-299009727062.59418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-1245873862.7608089</v>
      </c>
      <c r="L3225" s="444">
        <f t="shared" ca="1" si="144"/>
        <v>-300255600925.35498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-300255600925.35498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-1251065003.8556457</v>
      </c>
      <c r="L3226" s="444">
        <f t="shared" ca="1" si="144"/>
        <v>-301506665929.21063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-301506665929.21063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-1256277774.7050443</v>
      </c>
      <c r="L3227" s="444">
        <f t="shared" ca="1" si="144"/>
        <v>-302762943703.91565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-302762943703.91565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-1261512265.432982</v>
      </c>
      <c r="L3228" s="444">
        <f t="shared" ca="1" si="144"/>
        <v>-304024455969.34863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-304024455969.34863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-1266768566.5389526</v>
      </c>
      <c r="L3229" s="444">
        <f t="shared" ca="1" si="144"/>
        <v>-305291224535.88757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-305291224535.88757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-1272046768.8995316</v>
      </c>
      <c r="L3230" s="444">
        <f t="shared" ca="1" si="144"/>
        <v>-306563271304.78711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-306563271304.78711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-1277346963.7699463</v>
      </c>
      <c r="L3231" s="444">
        <f t="shared" ca="1" si="144"/>
        <v>-307840618268.55707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-307840618268.55707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-1282669242.7856545</v>
      </c>
      <c r="L3232" s="444">
        <f t="shared" ca="1" si="144"/>
        <v>-309123287511.34271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-309123287511.34271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-1288013697.963928</v>
      </c>
      <c r="L3233" s="444">
        <f t="shared" ca="1" si="144"/>
        <v>-310411301209.30664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-310411301209.30664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-1293380421.7054443</v>
      </c>
      <c r="L3234" s="444">
        <f t="shared" ca="1" si="144"/>
        <v>-311704681631.01208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-311704681631.01208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-1298769506.7958837</v>
      </c>
      <c r="L3235" s="444">
        <f t="shared" ca="1" si="144"/>
        <v>-313003451137.80798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-313003451137.80798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-1304181046.4075332</v>
      </c>
      <c r="L3236" s="444">
        <f t="shared" ca="1" si="144"/>
        <v>-314307632184.21552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-314307632184.21552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-1309615134.100898</v>
      </c>
      <c r="L3237" s="444">
        <f t="shared" ca="1" si="144"/>
        <v>-315617247318.31641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-315617247318.31641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-1315071863.8263183</v>
      </c>
      <c r="L3238" s="444">
        <f t="shared" ca="1" si="144"/>
        <v>-316932319182.1427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-316932319182.1427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-1320551329.9255946</v>
      </c>
      <c r="L3239" s="444">
        <f t="shared" ca="1" si="144"/>
        <v>-318252870512.0683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-318252870512.0683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-1326053627.1336179</v>
      </c>
      <c r="L3240" s="444">
        <f t="shared" ca="1" si="144"/>
        <v>-319578924139.2019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-319578924139.2019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-1331578850.580008</v>
      </c>
      <c r="L3241" s="444">
        <f t="shared" ca="1" si="144"/>
        <v>-320910502989.78192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-320910502989.78192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-1337127095.7907579</v>
      </c>
      <c r="L3242" s="444">
        <f t="shared" ca="1" si="144"/>
        <v>-322247630085.57269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-322247630085.57269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-1342698458.6898861</v>
      </c>
      <c r="L3243" s="444">
        <f t="shared" ca="1" si="144"/>
        <v>-323590328544.26257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-323590328544.26257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-1348293035.601094</v>
      </c>
      <c r="L3244" s="444">
        <f t="shared" ca="1" si="144"/>
        <v>-324938621579.86365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-324938621579.86365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-1353910923.2494318</v>
      </c>
      <c r="L3245" s="444">
        <f t="shared" ca="1" si="144"/>
        <v>-326292532503.1131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-326292532503.1131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-1359552218.7629712</v>
      </c>
      <c r="L3246" s="444">
        <f t="shared" ca="1" si="144"/>
        <v>-327652084721.8761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-327652084721.8761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-1365217019.6744838</v>
      </c>
      <c r="L3247" s="444">
        <f t="shared" ca="1" si="144"/>
        <v>-329017301741.5506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-329017301741.5506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-1370905423.9231274</v>
      </c>
      <c r="L3248" s="444">
        <f t="shared" ca="1" si="144"/>
        <v>-330388207165.47375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-330388207165.47375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-1376617529.8561406</v>
      </c>
      <c r="L3249" s="444">
        <f t="shared" ca="1" si="144"/>
        <v>-331764824695.3299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-331764824695.3299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-1382353436.2305412</v>
      </c>
      <c r="L3250" s="444">
        <f t="shared" ca="1" si="144"/>
        <v>-333147178131.56042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-333147178131.56042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-1388113242.2148352</v>
      </c>
      <c r="L3251" s="444">
        <f t="shared" ca="1" si="144"/>
        <v>-334535291373.77527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-334535291373.77527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-1393897047.3907304</v>
      </c>
      <c r="L3252" s="444">
        <f t="shared" ca="1" si="144"/>
        <v>-335929188421.16602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-335929188421.16602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-1399704951.7548585</v>
      </c>
      <c r="L3253" s="444">
        <f t="shared" ca="1" si="144"/>
        <v>-337328893372.9209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-337328893372.9209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-1405537055.7205038</v>
      </c>
      <c r="L3254" s="444">
        <f t="shared" ca="1" si="144"/>
        <v>-338734430428.64142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-338734430428.64142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-1411393460.1193392</v>
      </c>
      <c r="L3255" s="444">
        <f t="shared" ca="1" si="144"/>
        <v>-340145823888.76074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-340145823888.76074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-1417274266.2031698</v>
      </c>
      <c r="L3256" s="444">
        <f t="shared" ca="1" si="144"/>
        <v>-341563098154.96393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-341563098154.96393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-1423179575.6456831</v>
      </c>
      <c r="L3257" s="444">
        <f t="shared" ca="1" si="144"/>
        <v>-342986277730.60962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-342986277730.60962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-1429109490.5442066</v>
      </c>
      <c r="L3258" s="444">
        <f t="shared" ca="1" si="144"/>
        <v>-344415387221.15381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-344415387221.15381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-1435064113.4214742</v>
      </c>
      <c r="L3259" s="444">
        <f t="shared" ca="1" si="144"/>
        <v>-345850451334.57526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-345850451334.57526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-1441043547.227397</v>
      </c>
      <c r="L3260" s="444">
        <f t="shared" ca="1" si="144"/>
        <v>-347291494881.80267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-347291494881.80267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-1447047895.3408444</v>
      </c>
      <c r="L3261" s="444">
        <f t="shared" ca="1" si="144"/>
        <v>-348738542777.14349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-348738542777.14349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-1453077261.5714312</v>
      </c>
      <c r="L3262" s="444">
        <f t="shared" ca="1" si="144"/>
        <v>-350191620038.7149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-350191620038.7149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-1459131750.1613121</v>
      </c>
      <c r="L3263" s="444">
        <f t="shared" ca="1" si="144"/>
        <v>-351650751788.87622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-351650751788.87622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-1465211465.7869842</v>
      </c>
      <c r="L3264" s="444">
        <f t="shared" ca="1" si="144"/>
        <v>-353115963254.66321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-353115963254.66321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-1471316513.5610967</v>
      </c>
      <c r="L3265" s="444">
        <f t="shared" ca="1" si="144"/>
        <v>-354587279768.2243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-354587279768.2243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-1477446999.0342679</v>
      </c>
      <c r="L3266" s="444">
        <f t="shared" ca="1" si="144"/>
        <v>-356064726767.25854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-356064726767.25854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-1483603028.1969106</v>
      </c>
      <c r="L3267" s="444">
        <f t="shared" ca="1" si="144"/>
        <v>-357548329795.45544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-357548329795.45544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-1489784707.4810643</v>
      </c>
      <c r="L3268" s="444">
        <f t="shared" ca="1" si="144"/>
        <v>-359038114502.93652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-359038114502.93652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-1495992143.7622354</v>
      </c>
      <c r="L3269" s="444">
        <f t="shared" ca="1" si="144"/>
        <v>-360534106646.69873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-360534106646.69873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-1502225444.3612447</v>
      </c>
      <c r="L3270" s="444">
        <f t="shared" ca="1" si="144"/>
        <v>-362036332091.06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-362036332091.06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-1508484717.0460832</v>
      </c>
      <c r="L3271" s="444">
        <f t="shared" ca="1" si="144"/>
        <v>-363544816808.10608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-363544816808.10608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-1514770070.0337753</v>
      </c>
      <c r="L3272" s="444">
        <f t="shared" ca="1" si="144"/>
        <v>-365059586878.13983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-365059586878.13983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-1521081611.9922493</v>
      </c>
      <c r="L3273" s="444">
        <f t="shared" ca="1" si="144"/>
        <v>-366580668490.13208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-366580668490.13208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-1527419452.042217</v>
      </c>
      <c r="L3274" s="444">
        <f t="shared" ca="1" si="144"/>
        <v>-368108087942.17432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-368108087942.17432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-1533783699.7590597</v>
      </c>
      <c r="L3275" s="444">
        <f t="shared" ca="1" si="144"/>
        <v>-369641871641.93335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-369641871641.93335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-1540174465.1747222</v>
      </c>
      <c r="L3276" s="444">
        <f t="shared" ca="1" si="144"/>
        <v>-371182046107.10809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-371182046107.10809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-1546591858.7796171</v>
      </c>
      <c r="L3277" s="444">
        <f t="shared" ca="1" si="144"/>
        <v>-372728637965.8877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-372728637965.8877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-1553035991.5245321</v>
      </c>
      <c r="L3278" s="444">
        <f t="shared" ca="1" si="144"/>
        <v>-374281673957.41223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-374281673957.41223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-1559506974.822551</v>
      </c>
      <c r="L3279" s="444">
        <f t="shared" ca="1" si="144"/>
        <v>-375841180932.2348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-375841180932.2348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-1566004920.5509784</v>
      </c>
      <c r="L3280" s="444">
        <f t="shared" ca="1" si="144"/>
        <v>-377407185852.78577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-377407185852.78577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-1572529941.0532739</v>
      </c>
      <c r="L3281" s="444">
        <f t="shared" ca="1" si="144"/>
        <v>-378979715793.83905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-378979715793.83905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-1579082149.140996</v>
      </c>
      <c r="L3282" s="444">
        <f t="shared" ca="1" si="144"/>
        <v>-380558797942.98004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-380558797942.98004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-1585661658.0957501</v>
      </c>
      <c r="L3283" s="444">
        <f t="shared" ca="1" si="144"/>
        <v>-382144459601.07581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-382144459601.07581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-1592268581.6711493</v>
      </c>
      <c r="L3284" s="444">
        <f t="shared" ca="1" si="144"/>
        <v>-383736728182.74695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-383736728182.74695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-1598903034.094779</v>
      </c>
      <c r="L3285" s="444">
        <f t="shared" ca="1" si="144"/>
        <v>-385335631216.84174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-385335631216.84174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-1605565130.070174</v>
      </c>
      <c r="L3286" s="444">
        <f t="shared" ca="1" si="144"/>
        <v>-386941196346.91193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-386941196346.91193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-1612254984.7787998</v>
      </c>
      <c r="L3287" s="444">
        <f t="shared" ca="1" si="144"/>
        <v>-388553451331.69073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-388553451331.69073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-1618972713.8820448</v>
      </c>
      <c r="L3288" s="444">
        <f t="shared" ca="1" si="144"/>
        <v>-390172424045.57275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-390172424045.57275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-1625718433.5232198</v>
      </c>
      <c r="L3289" s="444">
        <f t="shared" ca="1" si="144"/>
        <v>-391798142479.09595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-391798142479.09595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-1632492260.3295665</v>
      </c>
      <c r="L3290" s="444">
        <f t="shared" ca="1" si="144"/>
        <v>-393430634739.42554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-393430634739.42554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-1639294311.414273</v>
      </c>
      <c r="L3291" s="444">
        <f t="shared" ca="1" si="144"/>
        <v>-395069929050.83978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-395069929050.83978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-1646124704.378499</v>
      </c>
      <c r="L3292" s="444">
        <f t="shared" ca="1" si="144"/>
        <v>-396716053755.21826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-396716053755.21826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-1652983557.3134093</v>
      </c>
      <c r="L3293" s="444">
        <f t="shared" ca="1" si="144"/>
        <v>-398369037312.53168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-398369037312.53168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-1659870988.8022153</v>
      </c>
      <c r="L3294" s="444">
        <f t="shared" ca="1" si="144"/>
        <v>-400028908301.33386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-400028908301.33386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-1666787117.9222245</v>
      </c>
      <c r="L3295" s="444">
        <f t="shared" ca="1" si="144"/>
        <v>-401695695419.2561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-401695695419.2561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-1673732064.2469003</v>
      </c>
      <c r="L3296" s="444">
        <f t="shared" ca="1" si="144"/>
        <v>-403369427483.50299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-403369427483.50299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-1680705947.847929</v>
      </c>
      <c r="L3297" s="444">
        <f t="shared" ca="1" si="144"/>
        <v>-405050133431.35089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-405050133431.35089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-1687708889.2972953</v>
      </c>
      <c r="L3298" s="444">
        <f t="shared" ca="1" si="144"/>
        <v>-406737842320.64819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-406737842320.64819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-1694741009.6693676</v>
      </c>
      <c r="L3299" s="444">
        <f t="shared" ca="1" si="144"/>
        <v>-408432583330.31757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-408432583330.31757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-1701802430.5429897</v>
      </c>
      <c r="L3300" s="444">
        <f t="shared" ca="1" si="144"/>
        <v>-410134385760.86053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-410134385760.86053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-1708893274.0035856</v>
      </c>
      <c r="L3301" s="444">
        <f t="shared" ca="1" si="144"/>
        <v>-411843279034.86414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-411843279034.86414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-1716013662.6452672</v>
      </c>
      <c r="L3302" s="444">
        <f t="shared" ca="1" si="144"/>
        <v>-413559292697.5094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-413559292697.5094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-1723163719.5729558</v>
      </c>
      <c r="L3303" s="444">
        <f t="shared" ca="1" si="144"/>
        <v>-415282456417.08234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-415282456417.08234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-1730343568.4045098</v>
      </c>
      <c r="L3304" s="444">
        <f t="shared" ca="1" si="144"/>
        <v>-417012799985.48682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-417012799985.48682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-1737553333.2728617</v>
      </c>
      <c r="L3305" s="444">
        <f t="shared" ca="1" si="144"/>
        <v>-418750353318.7597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-418750353318.7597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-1744793138.8281653</v>
      </c>
      <c r="L3306" s="444">
        <f t="shared" ca="1" si="144"/>
        <v>-420495146457.58789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-420495146457.58789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-1752063110.2399495</v>
      </c>
      <c r="L3307" s="444">
        <f t="shared" ca="1" si="144"/>
        <v>-422247209567.82782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-422247209567.82782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-1759363373.1992826</v>
      </c>
      <c r="L3308" s="444">
        <f t="shared" ca="1" si="144"/>
        <v>-424006572941.0271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-424006572941.0271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-1766694053.9209461</v>
      </c>
      <c r="L3309" s="444">
        <f t="shared" ca="1" si="144"/>
        <v>-425773266994.94806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-425773266994.94806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-1774055279.1456168</v>
      </c>
      <c r="L3310" s="444">
        <f t="shared" ca="1" si="144"/>
        <v>-427547322274.09369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-427547322274.09369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-1781447176.1420569</v>
      </c>
      <c r="L3311" s="444">
        <f t="shared" ca="1" si="144"/>
        <v>-429328769450.23572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-429328769450.23572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-1788869872.7093155</v>
      </c>
      <c r="L3312" s="444">
        <f t="shared" ca="1" si="144"/>
        <v>-431117639322.94501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-431117639322.94501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-1796323497.1789372</v>
      </c>
      <c r="L3313" s="444">
        <f t="shared" ca="1" si="144"/>
        <v>-432913962820.12396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-432913962820.12396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-1803808178.4171832</v>
      </c>
      <c r="L3314" s="444">
        <f t="shared" ca="1" si="144"/>
        <v>-434717770998.54114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-434717770998.54114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-1811324045.8272545</v>
      </c>
      <c r="L3315" s="444">
        <f t="shared" ca="1" si="144"/>
        <v>-436529095044.36841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-436529095044.36841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-1818871229.3515348</v>
      </c>
      <c r="L3316" s="444">
        <f t="shared" ca="1" si="144"/>
        <v>-438347966273.71997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-438347966273.71997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-1826449859.4738331</v>
      </c>
      <c r="L3317" s="444">
        <f t="shared" ca="1" si="144"/>
        <v>-440174416133.19379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-440174416133.19379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-1834060067.2216408</v>
      </c>
      <c r="L3318" s="444">
        <f t="shared" ca="1" si="144"/>
        <v>-442008476200.41541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-442008476200.41541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-1841701984.1683974</v>
      </c>
      <c r="L3319" s="444">
        <f t="shared" ca="1" si="144"/>
        <v>-443850178184.5838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-443850178184.5838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-1849375742.4357655</v>
      </c>
      <c r="L3320" s="444">
        <f t="shared" ca="1" si="144"/>
        <v>-445699553927.01959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-445699553927.01959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-1857081474.695915</v>
      </c>
      <c r="L3321" s="444">
        <f t="shared" ca="1" si="144"/>
        <v>-447556635401.71552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-447556635401.71552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-1864819314.1738145</v>
      </c>
      <c r="L3322" s="444">
        <f t="shared" ca="1" si="144"/>
        <v>-449421454715.88934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-449421454715.88934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-1872589394.6495388</v>
      </c>
      <c r="L3323" s="444">
        <f t="shared" ref="L3323:L3577" ca="1" si="149">I3323-J3323+K3323</f>
        <v>-451294044110.53888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-451294044110.53888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-1880391850.4605787</v>
      </c>
      <c r="L3324" s="444">
        <f t="shared" ca="1" si="149"/>
        <v>-453174435960.99945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-453174435960.99945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-1888226816.5041647</v>
      </c>
      <c r="L3325" s="444">
        <f t="shared" ca="1" si="149"/>
        <v>-455062662777.5036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-455062662777.5036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-1896094428.2395983</v>
      </c>
      <c r="L3326" s="444">
        <f t="shared" ca="1" si="149"/>
        <v>-456958757205.74323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-456958757205.74323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-1903994821.6905966</v>
      </c>
      <c r="L3327" s="444">
        <f t="shared" ca="1" si="149"/>
        <v>-458862752027.43384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-458862752027.43384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-1911928133.4476409</v>
      </c>
      <c r="L3328" s="444">
        <f t="shared" ca="1" si="149"/>
        <v>-460774680160.88147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-460774680160.88147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-1919894500.6703391</v>
      </c>
      <c r="L3329" s="444">
        <f t="shared" ca="1" si="149"/>
        <v>-462694574661.55182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-462694574661.55182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-1927894061.0897992</v>
      </c>
      <c r="L3330" s="444">
        <f t="shared" ca="1" si="149"/>
        <v>-464622468722.6416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-464622468722.6416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-1935926953.0110066</v>
      </c>
      <c r="L3331" s="444">
        <f t="shared" ca="1" si="149"/>
        <v>-466558395675.65259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-466558395675.65259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-1943993315.3152192</v>
      </c>
      <c r="L3332" s="444">
        <f t="shared" ca="1" si="149"/>
        <v>-468502388990.96783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-468502388990.96783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-1952093287.4623659</v>
      </c>
      <c r="L3333" s="444">
        <f t="shared" ca="1" si="149"/>
        <v>-470454482278.43018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-470454482278.43018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-1960227009.493459</v>
      </c>
      <c r="L3334" s="444">
        <f t="shared" ca="1" si="149"/>
        <v>-472414709287.92365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-472414709287.92365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-1968394622.033015</v>
      </c>
      <c r="L3335" s="444">
        <f t="shared" ca="1" si="149"/>
        <v>-474383103909.95667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-474383103909.95667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-1976596266.291486</v>
      </c>
      <c r="L3336" s="444">
        <f t="shared" ca="1" si="149"/>
        <v>-476359700176.24817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-476359700176.24817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-1984832084.0677006</v>
      </c>
      <c r="L3337" s="444">
        <f t="shared" ca="1" si="149"/>
        <v>-478344532260.31586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-478344532260.31586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-1993102217.7513161</v>
      </c>
      <c r="L3338" s="444">
        <f t="shared" ca="1" si="149"/>
        <v>-480337634478.0672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-480337634478.0672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-2001406810.32528</v>
      </c>
      <c r="L3339" s="444">
        <f t="shared" ca="1" si="149"/>
        <v>-482339041288.39246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-482339041288.39246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-2009746005.3683019</v>
      </c>
      <c r="L3340" s="444">
        <f t="shared" ca="1" si="149"/>
        <v>-484348787293.76074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-484348787293.76074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-2018119947.0573363</v>
      </c>
      <c r="L3341" s="444">
        <f t="shared" ca="1" si="149"/>
        <v>-486366907240.81805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-486366907240.81805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-2026528780.1700752</v>
      </c>
      <c r="L3342" s="444">
        <f t="shared" ca="1" si="149"/>
        <v>-488393436020.98816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-488393436020.98816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-2034972650.087451</v>
      </c>
      <c r="L3343" s="444">
        <f t="shared" ca="1" si="149"/>
        <v>-490428408671.07562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-490428408671.07562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-2043451702.7961483</v>
      </c>
      <c r="L3344" s="444">
        <f t="shared" ca="1" si="149"/>
        <v>-492471860373.87177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-492471860373.87177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-2051966084.8911324</v>
      </c>
      <c r="L3345" s="444">
        <f t="shared" ca="1" si="149"/>
        <v>-494523826458.76288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-494523826458.76288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-2060515943.5781786</v>
      </c>
      <c r="L3346" s="444">
        <f t="shared" ca="1" si="149"/>
        <v>-496584342402.34106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-496584342402.34106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-2069101426.6764212</v>
      </c>
      <c r="L3347" s="444">
        <f t="shared" ca="1" si="149"/>
        <v>-498653443829.01746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-498653443829.01746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-2077722682.6209064</v>
      </c>
      <c r="L3348" s="444">
        <f t="shared" ca="1" si="149"/>
        <v>-500731166511.63837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-500731166511.63837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-2086379860.4651597</v>
      </c>
      <c r="L3349" s="444">
        <f t="shared" ca="1" si="149"/>
        <v>-502817546372.10352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-502817546372.10352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-2095073109.883765</v>
      </c>
      <c r="L3350" s="444">
        <f t="shared" ca="1" si="149"/>
        <v>-504912619481.9873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-504912619481.9873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-2103802581.174947</v>
      </c>
      <c r="L3351" s="444">
        <f t="shared" ca="1" si="149"/>
        <v>-507016422063.16223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-507016422063.16223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-2112568425.2631762</v>
      </c>
      <c r="L3352" s="444">
        <f t="shared" ca="1" si="149"/>
        <v>-509128990488.42542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-509128990488.42542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-2121370793.7017722</v>
      </c>
      <c r="L3353" s="444">
        <f t="shared" ca="1" si="149"/>
        <v>-511250361282.1272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-511250361282.1272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-2130209838.6755297</v>
      </c>
      <c r="L3354" s="444">
        <f t="shared" ca="1" si="149"/>
        <v>-513380571120.80273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-513380571120.80273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-2139085713.003345</v>
      </c>
      <c r="L3355" s="444">
        <f t="shared" ca="1" si="149"/>
        <v>-515519656833.80609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-515519656833.80609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-2147998570.1408591</v>
      </c>
      <c r="L3356" s="444">
        <f t="shared" ca="1" si="149"/>
        <v>-517667655403.94696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-517667655403.94696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-2156948564.1831121</v>
      </c>
      <c r="L3357" s="444">
        <f t="shared" ca="1" si="149"/>
        <v>-519824603968.13007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-519824603968.13007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-2165935849.867209</v>
      </c>
      <c r="L3358" s="444">
        <f t="shared" ca="1" si="149"/>
        <v>-521990539817.99725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-521990539817.99725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-2174960582.5749888</v>
      </c>
      <c r="L3359" s="444">
        <f t="shared" ca="1" si="149"/>
        <v>-524165500400.57227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-524165500400.57227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-2184022918.3357177</v>
      </c>
      <c r="L3360" s="444">
        <f t="shared" ca="1" si="149"/>
        <v>-526349523318.90796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-526349523318.90796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-2193123013.828783</v>
      </c>
      <c r="L3361" s="444">
        <f t="shared" ca="1" si="149"/>
        <v>-528542646332.73676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-528542646332.73676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-2202261026.3864031</v>
      </c>
      <c r="L3362" s="444">
        <f t="shared" ca="1" si="149"/>
        <v>-530744907359.12317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-530744907359.12317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-2211437113.996347</v>
      </c>
      <c r="L3363" s="444">
        <f t="shared" ca="1" si="149"/>
        <v>-532956344473.11951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-532956344473.11951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-2220651435.3046646</v>
      </c>
      <c r="L3364" s="444">
        <f t="shared" ca="1" si="149"/>
        <v>-535176995908.42419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-535176995908.42419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-2229904149.618434</v>
      </c>
      <c r="L3365" s="444">
        <f t="shared" ca="1" si="149"/>
        <v>-537406900058.0426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-537406900058.0426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-2239195416.9085107</v>
      </c>
      <c r="L3366" s="444">
        <f t="shared" ca="1" si="149"/>
        <v>-539646095474.95111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-539646095474.95111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-2248525397.8122964</v>
      </c>
      <c r="L3367" s="444">
        <f t="shared" ca="1" si="149"/>
        <v>-541894620872.76343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-541894620872.76343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-2257894253.6365147</v>
      </c>
      <c r="L3368" s="444">
        <f t="shared" ca="1" si="149"/>
        <v>-544152515126.39996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-544152515126.39996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-2267302146.3599997</v>
      </c>
      <c r="L3369" s="444">
        <f t="shared" ca="1" si="149"/>
        <v>-546419817272.75995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-546419817272.75995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-2276749238.6364999</v>
      </c>
      <c r="L3370" s="444">
        <f t="shared" ca="1" si="149"/>
        <v>-548696566511.39642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-548696566511.39642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-2286235693.7974854</v>
      </c>
      <c r="L3371" s="444">
        <f t="shared" ca="1" si="149"/>
        <v>-550982802205.19385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-550982802205.19385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-2295761675.8549743</v>
      </c>
      <c r="L3372" s="444">
        <f t="shared" ca="1" si="149"/>
        <v>-553278563881.04883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-553278563881.04883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-2305327349.5043702</v>
      </c>
      <c r="L3373" s="444">
        <f t="shared" ca="1" si="149"/>
        <v>-555583891230.55322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-555583891230.55322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-2314932880.127305</v>
      </c>
      <c r="L3374" s="444">
        <f t="shared" ca="1" si="149"/>
        <v>-557898824110.68054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-557898824110.68054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-2324578433.7945023</v>
      </c>
      <c r="L3375" s="444">
        <f t="shared" ca="1" si="149"/>
        <v>-560223402544.4751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-560223402544.4751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-2334264177.2686462</v>
      </c>
      <c r="L3376" s="444">
        <f t="shared" ca="1" si="149"/>
        <v>-562557666721.74377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-562557666721.74377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-2343990278.0072656</v>
      </c>
      <c r="L3377" s="444">
        <f t="shared" ca="1" si="149"/>
        <v>-564901656999.7511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-564901656999.7511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-2353756904.1656294</v>
      </c>
      <c r="L3378" s="444">
        <f t="shared" ca="1" si="149"/>
        <v>-567255413903.91675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-567255413903.91675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-2363564224.5996532</v>
      </c>
      <c r="L3379" s="444">
        <f t="shared" ca="1" si="149"/>
        <v>-569618978128.51636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-569618978128.51636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-2373412408.8688183</v>
      </c>
      <c r="L3380" s="444">
        <f t="shared" ca="1" si="149"/>
        <v>-571992390537.38513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-571992390537.38513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-2383301627.2391047</v>
      </c>
      <c r="L3381" s="444">
        <f t="shared" ca="1" si="149"/>
        <v>-574375692164.62427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-574375692164.62427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-2393232050.6859345</v>
      </c>
      <c r="L3382" s="444">
        <f t="shared" ca="1" si="149"/>
        <v>-576768924215.31018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-576768924215.31018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-2403203850.8971257</v>
      </c>
      <c r="L3383" s="444">
        <f t="shared" ca="1" si="149"/>
        <v>-579172128066.20728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-579172128066.20728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-2413217200.2758636</v>
      </c>
      <c r="L3384" s="444">
        <f t="shared" ca="1" si="149"/>
        <v>-581585345266.48315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-581585345266.48315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-2423272271.9436798</v>
      </c>
      <c r="L3385" s="444">
        <f t="shared" ca="1" si="149"/>
        <v>-584008617538.42688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-584008617538.42688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-2433369239.7434454</v>
      </c>
      <c r="L3386" s="444">
        <f t="shared" ca="1" si="149"/>
        <v>-586441986778.17029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-586441986778.17029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-2443508278.2423763</v>
      </c>
      <c r="L3387" s="444">
        <f t="shared" ca="1" si="149"/>
        <v>-588885495056.41272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-588885495056.41272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-2453689562.7350531</v>
      </c>
      <c r="L3388" s="444">
        <f t="shared" ca="1" si="149"/>
        <v>-591339184619.14783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-591339184619.14783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-2463913269.2464495</v>
      </c>
      <c r="L3389" s="444">
        <f t="shared" ca="1" si="149"/>
        <v>-593803097888.39429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-593803097888.39429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-2474179574.534976</v>
      </c>
      <c r="L3390" s="444">
        <f t="shared" ca="1" si="149"/>
        <v>-596277277462.92932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-596277277462.92932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-2484488656.0955386</v>
      </c>
      <c r="L3391" s="444">
        <f t="shared" ca="1" si="149"/>
        <v>-598761766119.0249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-598761766119.0249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-2494840692.1626039</v>
      </c>
      <c r="L3392" s="444">
        <f t="shared" ca="1" si="149"/>
        <v>-601256606811.1875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-601256606811.1875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-2505235861.7132812</v>
      </c>
      <c r="L3393" s="444">
        <f t="shared" ca="1" si="149"/>
        <v>-603761842672.90076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-603761842672.90076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-2515674344.4704199</v>
      </c>
      <c r="L3394" s="444">
        <f t="shared" ca="1" si="149"/>
        <v>-606277517017.37122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-606277517017.37122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-2526156320.9057136</v>
      </c>
      <c r="L3395" s="444">
        <f t="shared" ca="1" si="149"/>
        <v>-608803673338.27698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-608803673338.27698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-2536681972.2428207</v>
      </c>
      <c r="L3396" s="444">
        <f t="shared" ca="1" si="149"/>
        <v>-611340355310.51978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-611340355310.51978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-2547251480.4604988</v>
      </c>
      <c r="L3397" s="444">
        <f t="shared" ca="1" si="149"/>
        <v>-613887606790.98022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-613887606790.98022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-2557865028.2957511</v>
      </c>
      <c r="L3398" s="444">
        <f t="shared" ca="1" si="149"/>
        <v>-616445471819.276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-616445471819.276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-2568522799.2469835</v>
      </c>
      <c r="L3399" s="444">
        <f t="shared" ca="1" si="149"/>
        <v>-619013994618.52295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-619013994618.52295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-2579224977.577179</v>
      </c>
      <c r="L3400" s="444">
        <f t="shared" ca="1" si="149"/>
        <v>-621593219596.1001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-621593219596.1001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-2589971748.3170838</v>
      </c>
      <c r="L3401" s="444">
        <f t="shared" ca="1" si="149"/>
        <v>-624183191344.41724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-624183191344.41724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-2600763297.268405</v>
      </c>
      <c r="L3402" s="444">
        <f t="shared" ca="1" si="149"/>
        <v>-626783954641.68567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-626783954641.68567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-2611599811.0070238</v>
      </c>
      <c r="L3403" s="444">
        <f t="shared" ca="1" si="149"/>
        <v>-629395554452.69275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-629395554452.69275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-2622481476.88622</v>
      </c>
      <c r="L3404" s="444">
        <f t="shared" ca="1" si="149"/>
        <v>-632018035929.57898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-632018035929.57898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-2633408483.0399122</v>
      </c>
      <c r="L3405" s="444">
        <f t="shared" ca="1" si="149"/>
        <v>-634651444412.6189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-634651444412.6189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-2644381018.3859119</v>
      </c>
      <c r="L3406" s="444">
        <f t="shared" ca="1" si="149"/>
        <v>-637295825431.00476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-637295825431.00476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-2655399272.6291866</v>
      </c>
      <c r="L3407" s="444">
        <f t="shared" ca="1" si="149"/>
        <v>-639951224703.63391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-639951224703.63391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-2666463436.2651415</v>
      </c>
      <c r="L3408" s="444">
        <f t="shared" ca="1" si="149"/>
        <v>-642617688139.89905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-642617688139.89905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-2677573700.5829124</v>
      </c>
      <c r="L3409" s="444">
        <f t="shared" ca="1" si="149"/>
        <v>-645295261840.48193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-645295261840.48193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-2688730257.6686745</v>
      </c>
      <c r="L3410" s="444">
        <f t="shared" ca="1" si="149"/>
        <v>-647983992098.15063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-647983992098.15063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-2699933300.4089608</v>
      </c>
      <c r="L3411" s="444">
        <f t="shared" ca="1" si="149"/>
        <v>-650683925398.55957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-650683925398.55957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-2711183022.4939981</v>
      </c>
      <c r="L3412" s="444">
        <f t="shared" ca="1" si="149"/>
        <v>-653395108421.05359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-653395108421.05359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-2722479618.4210567</v>
      </c>
      <c r="L3413" s="444">
        <f t="shared" ca="1" si="149"/>
        <v>-656117588039.47461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-656117588039.47461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-2733823283.4978108</v>
      </c>
      <c r="L3414" s="444">
        <f t="shared" ca="1" si="149"/>
        <v>-658851411322.97241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-658851411322.97241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-2745214213.8457184</v>
      </c>
      <c r="L3415" s="444">
        <f t="shared" ca="1" si="149"/>
        <v>-661596625536.81812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-661596625536.81812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-2756652606.403409</v>
      </c>
      <c r="L3416" s="444">
        <f t="shared" ca="1" si="149"/>
        <v>-664353278143.22156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-664353278143.22156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-2768138658.93009</v>
      </c>
      <c r="L3417" s="444">
        <f t="shared" ca="1" si="149"/>
        <v>-667121416802.15161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-667121416802.15161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-2779672570.008965</v>
      </c>
      <c r="L3418" s="444">
        <f t="shared" ca="1" si="149"/>
        <v>-669901089372.16052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-669901089372.16052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-2791254539.0506687</v>
      </c>
      <c r="L3419" s="444">
        <f t="shared" ca="1" si="149"/>
        <v>-672692343911.21118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-672692343911.21118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-2802884766.2967134</v>
      </c>
      <c r="L3420" s="444">
        <f t="shared" ca="1" si="149"/>
        <v>-675495228677.50793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-675495228677.50793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-2814563452.8229499</v>
      </c>
      <c r="L3421" s="444">
        <f t="shared" ca="1" si="149"/>
        <v>-678309792130.33093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-678309792130.33093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-2826290800.5430455</v>
      </c>
      <c r="L3422" s="444">
        <f t="shared" ca="1" si="149"/>
        <v>-681136082930.87402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-681136082930.87402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-2838067012.2119751</v>
      </c>
      <c r="L3423" s="444">
        <f t="shared" ca="1" si="149"/>
        <v>-683974149943.08594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-683974149943.08594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-2849892291.4295249</v>
      </c>
      <c r="L3424" s="444">
        <f t="shared" ca="1" si="149"/>
        <v>-686824042234.5155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-686824042234.5155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-2861766842.6438146</v>
      </c>
      <c r="L3425" s="444">
        <f t="shared" ca="1" si="149"/>
        <v>-689685809077.1593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-689685809077.1593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-2873690871.1548305</v>
      </c>
      <c r="L3426" s="444">
        <f t="shared" ca="1" si="149"/>
        <v>-692559499948.31409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-692559499948.31409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-2885664583.1179752</v>
      </c>
      <c r="L3427" s="444">
        <f t="shared" ca="1" si="149"/>
        <v>-695445164531.43201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-695445164531.43201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-2897688185.5476332</v>
      </c>
      <c r="L3428" s="444">
        <f t="shared" ca="1" si="149"/>
        <v>-698342852716.97961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-698342852716.97961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-2909761886.3207483</v>
      </c>
      <c r="L3429" s="444">
        <f t="shared" ca="1" si="149"/>
        <v>-701252614603.30042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-701252614603.30042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-2921885894.1804185</v>
      </c>
      <c r="L3430" s="444">
        <f t="shared" ca="1" si="149"/>
        <v>-704174500497.48083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-704174500497.48083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-2934060418.7395034</v>
      </c>
      <c r="L3431" s="444">
        <f t="shared" ca="1" si="149"/>
        <v>-707108560916.22034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-707108560916.22034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-2946285670.4842515</v>
      </c>
      <c r="L3432" s="444">
        <f t="shared" ca="1" si="149"/>
        <v>-710054846586.70459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-710054846586.70459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-2958561860.777936</v>
      </c>
      <c r="L3433" s="444">
        <f t="shared" ca="1" si="149"/>
        <v>-713013408447.48254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-713013408447.48254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-2970889201.8645105</v>
      </c>
      <c r="L3434" s="444">
        <f t="shared" ca="1" si="149"/>
        <v>-715984297649.34705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-715984297649.34705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-2983267906.8722792</v>
      </c>
      <c r="L3435" s="444">
        <f t="shared" ca="1" si="149"/>
        <v>-718967565556.21936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-718967565556.21936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-2995698189.8175807</v>
      </c>
      <c r="L3436" s="444">
        <f t="shared" ca="1" si="149"/>
        <v>-721963263746.03699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-721963263746.03699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-3008180265.6084876</v>
      </c>
      <c r="L3437" s="444">
        <f t="shared" ca="1" si="149"/>
        <v>-724971444011.64551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-724971444011.64551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-3020714350.0485229</v>
      </c>
      <c r="L3438" s="444">
        <f t="shared" ca="1" si="149"/>
        <v>-727992158361.69409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-727992158361.69409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-3033300659.8403921</v>
      </c>
      <c r="L3439" s="444">
        <f t="shared" ca="1" si="149"/>
        <v>-731025459021.53442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-731025459021.53442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-3045939412.5897269</v>
      </c>
      <c r="L3440" s="444">
        <f t="shared" ca="1" si="149"/>
        <v>-734071398434.12415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-734071398434.12415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-3058630826.8088508</v>
      </c>
      <c r="L3441" s="444">
        <f t="shared" ca="1" si="149"/>
        <v>-737130029260.93298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-737130029260.93298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-3071375121.9205542</v>
      </c>
      <c r="L3442" s="444">
        <f t="shared" ca="1" si="149"/>
        <v>-740201404382.85352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-740201404382.85352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-3084172518.2618895</v>
      </c>
      <c r="L3443" s="444">
        <f t="shared" ca="1" si="149"/>
        <v>-743285576901.11536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-743285576901.11536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-3097023237.0879807</v>
      </c>
      <c r="L3444" s="444">
        <f t="shared" ca="1" si="149"/>
        <v>-746382600138.20337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-746382600138.20337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-3109927500.5758471</v>
      </c>
      <c r="L3445" s="444">
        <f t="shared" ca="1" si="149"/>
        <v>-749492527638.77917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-749492527638.77917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-3122885531.8282466</v>
      </c>
      <c r="L3446" s="444">
        <f t="shared" ca="1" si="149"/>
        <v>-752615413170.60742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-752615413170.60742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-3135897554.8775311</v>
      </c>
      <c r="L3447" s="444">
        <f t="shared" ca="1" si="149"/>
        <v>-755751310725.48499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-755751310725.48499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-3148963794.6895208</v>
      </c>
      <c r="L3448" s="444">
        <f t="shared" ca="1" si="149"/>
        <v>-758900274520.17456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-758900274520.17456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-3162084477.1673942</v>
      </c>
      <c r="L3449" s="444">
        <f t="shared" ca="1" si="149"/>
        <v>-762062358997.34192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-762062358997.34192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-3175259829.1555915</v>
      </c>
      <c r="L3450" s="444">
        <f t="shared" ca="1" si="149"/>
        <v>-765237618826.49756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-765237618826.49756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-3188490078.4437399</v>
      </c>
      <c r="L3451" s="444">
        <f t="shared" ca="1" si="149"/>
        <v>-768426108904.94128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-768426108904.94128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-3201775453.7705889</v>
      </c>
      <c r="L3452" s="444">
        <f t="shared" ca="1" si="149"/>
        <v>-771627884358.71191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-771627884358.71191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-3215116184.8279662</v>
      </c>
      <c r="L3453" s="444">
        <f t="shared" ca="1" si="149"/>
        <v>-774843000543.53992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-774843000543.53992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-3228512502.2647495</v>
      </c>
      <c r="L3454" s="444">
        <f t="shared" ca="1" si="149"/>
        <v>-778071513045.80469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-778071513045.80469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-3241964637.6908526</v>
      </c>
      <c r="L3455" s="444">
        <f t="shared" ca="1" si="149"/>
        <v>-781313477683.49548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-781313477683.49548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-3255472823.681231</v>
      </c>
      <c r="L3456" s="444">
        <f t="shared" ca="1" si="149"/>
        <v>-784568950507.17676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-784568950507.17676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-3269037293.7799029</v>
      </c>
      <c r="L3457" s="444">
        <f t="shared" ca="1" si="149"/>
        <v>-787837987800.95667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-787837987800.95667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-3282658282.5039859</v>
      </c>
      <c r="L3458" s="444">
        <f t="shared" ca="1" si="149"/>
        <v>-791120646083.46069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-791120646083.46069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-3296336025.347753</v>
      </c>
      <c r="L3459" s="444">
        <f t="shared" ca="1" si="149"/>
        <v>-794416982108.80847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-794416982108.80847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-3310070758.7867022</v>
      </c>
      <c r="L3460" s="444">
        <f t="shared" ca="1" si="149"/>
        <v>-797727052867.59521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-797727052867.59521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-3323862720.2816467</v>
      </c>
      <c r="L3461" s="444">
        <f t="shared" ca="1" si="149"/>
        <v>-801050915587.87683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-801050915587.87683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-3337712148.2828202</v>
      </c>
      <c r="L3462" s="444">
        <f t="shared" ca="1" si="149"/>
        <v>-804388627736.15967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-804388627736.15967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-3351619282.2339988</v>
      </c>
      <c r="L3463" s="444">
        <f t="shared" ca="1" si="149"/>
        <v>-807740247018.39368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-807740247018.39368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-3365584362.5766401</v>
      </c>
      <c r="L3464" s="444">
        <f t="shared" ca="1" si="149"/>
        <v>-811105831380.97034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-811105831380.97034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-3379607630.7540431</v>
      </c>
      <c r="L3465" s="444">
        <f t="shared" ca="1" si="149"/>
        <v>-814485439011.72437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-814485439011.72437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-3393689329.215518</v>
      </c>
      <c r="L3466" s="444">
        <f t="shared" ca="1" si="149"/>
        <v>-817879128340.93994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-817879128340.93994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-3407829701.4205832</v>
      </c>
      <c r="L3467" s="444">
        <f t="shared" ca="1" si="149"/>
        <v>-821286958042.36047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-821286958042.36047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-3422028991.8431687</v>
      </c>
      <c r="L3468" s="444">
        <f t="shared" ca="1" si="149"/>
        <v>-824708987034.20361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-824708987034.20361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-3436287445.9758482</v>
      </c>
      <c r="L3469" s="444">
        <f t="shared" ca="1" si="149"/>
        <v>-828145274480.17944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-828145274480.17944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-3450605310.3340812</v>
      </c>
      <c r="L3470" s="444">
        <f t="shared" ca="1" si="149"/>
        <v>-831595879790.51355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-831595879790.51355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-3464982832.4604731</v>
      </c>
      <c r="L3471" s="444">
        <f t="shared" ca="1" si="149"/>
        <v>-835060862622.974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-835060862622.974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-3479420260.9290581</v>
      </c>
      <c r="L3472" s="444">
        <f t="shared" ca="1" si="149"/>
        <v>-838540282883.90308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-838540282883.90308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-3493917845.349596</v>
      </c>
      <c r="L3473" s="444">
        <f t="shared" ca="1" si="149"/>
        <v>-842034200729.25269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-842034200729.25269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-3508475836.3718863</v>
      </c>
      <c r="L3474" s="444">
        <f t="shared" ca="1" si="149"/>
        <v>-845542676565.62451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-845542676565.62451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-3523094485.6901021</v>
      </c>
      <c r="L3475" s="444">
        <f t="shared" ca="1" si="149"/>
        <v>-849065771051.31458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-849065771051.31458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-3537774046.0471439</v>
      </c>
      <c r="L3476" s="444">
        <f t="shared" ca="1" si="149"/>
        <v>-852603545097.36169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-852603545097.36169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-3552514771.239007</v>
      </c>
      <c r="L3477" s="444">
        <f t="shared" ca="1" si="149"/>
        <v>-856156059868.60071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-856156059868.60071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-3567316916.1191697</v>
      </c>
      <c r="L3478" s="444">
        <f t="shared" ca="1" si="149"/>
        <v>-859723376784.71985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-859723376784.71985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-3582180736.6029992</v>
      </c>
      <c r="L3479" s="444">
        <f t="shared" ca="1" si="149"/>
        <v>-863305557521.32288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-863305557521.32288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-3597106489.6721787</v>
      </c>
      <c r="L3480" s="444">
        <f t="shared" ca="1" si="149"/>
        <v>-866902664010.995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-866902664010.995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-3612094433.3791456</v>
      </c>
      <c r="L3481" s="444">
        <f t="shared" ca="1" si="149"/>
        <v>-870514758444.37415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-870514758444.37415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-3627144826.8515587</v>
      </c>
      <c r="L3482" s="444">
        <f t="shared" ca="1" si="149"/>
        <v>-874141903271.22571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-874141903271.22571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-3642257930.2967744</v>
      </c>
      <c r="L3483" s="444">
        <f t="shared" ca="1" si="149"/>
        <v>-877784161201.52246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-877784161201.52246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-3657434005.0063434</v>
      </c>
      <c r="L3484" s="444">
        <f t="shared" ca="1" si="149"/>
        <v>-881441595206.52881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-881441595206.52881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-3672673313.3605366</v>
      </c>
      <c r="L3485" s="444">
        <f t="shared" ca="1" si="149"/>
        <v>-885114268519.8894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-885114268519.8894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-3687976118.8328724</v>
      </c>
      <c r="L3486" s="444">
        <f t="shared" ca="1" si="149"/>
        <v>-888802244638.72229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-888802244638.72229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-3703342685.9946761</v>
      </c>
      <c r="L3487" s="444">
        <f t="shared" ca="1" si="149"/>
        <v>-892505587324.71692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-892505587324.71692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-3718773280.5196538</v>
      </c>
      <c r="L3488" s="444">
        <f t="shared" ca="1" si="149"/>
        <v>-896224360605.23657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-896224360605.23657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-3734268169.1884856</v>
      </c>
      <c r="L3489" s="444">
        <f t="shared" ca="1" si="149"/>
        <v>-899958628774.42505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-899958628774.42505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-3749827619.8934369</v>
      </c>
      <c r="L3490" s="444">
        <f t="shared" ca="1" si="149"/>
        <v>-903708456394.31848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-903708456394.31848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-3765451901.6429939</v>
      </c>
      <c r="L3491" s="444">
        <f t="shared" ca="1" si="149"/>
        <v>-907473908295.96143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-907473908295.96143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-3781141284.5665064</v>
      </c>
      <c r="L3492" s="444">
        <f t="shared" ca="1" si="149"/>
        <v>-911255049580.52795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-911255049580.52795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-3796896039.9188666</v>
      </c>
      <c r="L3493" s="444">
        <f t="shared" ca="1" si="149"/>
        <v>-915051945620.44678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-915051945620.44678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-3812716440.0851951</v>
      </c>
      <c r="L3494" s="444">
        <f t="shared" ca="1" si="149"/>
        <v>-918864662060.53198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-918864662060.53198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-3828602758.5855494</v>
      </c>
      <c r="L3495" s="444">
        <f t="shared" ca="1" si="149"/>
        <v>-922693264819.11755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-922693264819.11755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-3844555270.0796566</v>
      </c>
      <c r="L3496" s="444">
        <f t="shared" ca="1" si="149"/>
        <v>-926537820089.19727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-926537820089.19727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-3860574250.3716559</v>
      </c>
      <c r="L3497" s="444">
        <f t="shared" ca="1" si="149"/>
        <v>-930398394339.56897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-930398394339.56897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-3876659976.4148712</v>
      </c>
      <c r="L3498" s="444">
        <f t="shared" ca="1" si="149"/>
        <v>-934275054315.98389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-934275054315.98389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-3892812726.3165989</v>
      </c>
      <c r="L3499" s="444">
        <f t="shared" ca="1" si="149"/>
        <v>-938167867042.30054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-938167867042.30054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-3909032779.3429189</v>
      </c>
      <c r="L3500" s="444">
        <f t="shared" ca="1" si="149"/>
        <v>-942076899821.64343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-942076899821.64343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-3925320415.9235144</v>
      </c>
      <c r="L3501" s="444">
        <f t="shared" ca="1" si="149"/>
        <v>-946002220237.56689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-946002220237.56689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-3941675917.6565285</v>
      </c>
      <c r="L3502" s="444">
        <f t="shared" ca="1" si="149"/>
        <v>-949943896155.22339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-949943896155.22339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-3958099567.3134308</v>
      </c>
      <c r="L3503" s="444">
        <f t="shared" ca="1" si="149"/>
        <v>-953901995722.53687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-953901995722.53687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-3974591648.8439035</v>
      </c>
      <c r="L3504" s="444">
        <f t="shared" ca="1" si="149"/>
        <v>-957876587371.38074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-957876587371.38074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-3991152447.380753</v>
      </c>
      <c r="L3505" s="444">
        <f t="shared" ca="1" si="149"/>
        <v>-961867739818.76147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-961867739818.76147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-4007782249.2448392</v>
      </c>
      <c r="L3506" s="444">
        <f t="shared" ca="1" si="149"/>
        <v>-965875522068.00635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-965875522068.00635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-4024481341.9500265</v>
      </c>
      <c r="L3507" s="444">
        <f t="shared" ca="1" si="149"/>
        <v>-969900003409.95642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-969900003409.95642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-4041250014.2081518</v>
      </c>
      <c r="L3508" s="444">
        <f t="shared" ca="1" si="149"/>
        <v>-973941253424.16455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-973941253424.16455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-4058088555.9340191</v>
      </c>
      <c r="L3509" s="444">
        <f t="shared" ca="1" si="149"/>
        <v>-977999341980.09851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-977999341980.09851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-4074997258.2504106</v>
      </c>
      <c r="L3510" s="444">
        <f t="shared" ca="1" si="149"/>
        <v>-982074339238.34888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-982074339238.34888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-4091976413.4931202</v>
      </c>
      <c r="L3511" s="444">
        <f t="shared" ca="1" si="149"/>
        <v>-986166315651.84204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-986166315651.84204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-4109026315.2160087</v>
      </c>
      <c r="L3512" s="444">
        <f t="shared" ca="1" si="149"/>
        <v>-990275341967.05811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-990275341967.05811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-4126147258.1960754</v>
      </c>
      <c r="L3513" s="444">
        <f t="shared" ca="1" si="149"/>
        <v>-994401489225.25415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-994401489225.25415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-4143339538.4385591</v>
      </c>
      <c r="L3514" s="444">
        <f t="shared" ca="1" si="149"/>
        <v>-998544828763.69275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-998544828763.69275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-4160603453.1820531</v>
      </c>
      <c r="L3515" s="444">
        <f t="shared" ca="1" si="149"/>
        <v>-1002705432216.8748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-1002705432216.8748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-4177939300.903645</v>
      </c>
      <c r="L3516" s="444">
        <f t="shared" ca="1" si="149"/>
        <v>-1006883371517.7784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-1006883371517.7784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-4195347381.3240767</v>
      </c>
      <c r="L3517" s="444">
        <f t="shared" ca="1" si="149"/>
        <v>-1011078718899.1025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-1011078718899.1025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-4212827995.4129267</v>
      </c>
      <c r="L3518" s="444">
        <f t="shared" ca="1" si="149"/>
        <v>-1015291546894.5155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-1015291546894.5155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-4230381445.3938146</v>
      </c>
      <c r="L3519" s="444">
        <f t="shared" ca="1" si="149"/>
        <v>-1019521928339.9093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-1019521928339.9093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-4248008034.7496219</v>
      </c>
      <c r="L3520" s="444">
        <f t="shared" ca="1" si="149"/>
        <v>-1023769936374.6589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-1023769936374.6589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-4265708068.2277455</v>
      </c>
      <c r="L3521" s="444">
        <f t="shared" ca="1" si="149"/>
        <v>-1028035644442.8867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-1028035644442.8867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-4283481851.8453617</v>
      </c>
      <c r="L3522" s="444">
        <f t="shared" ca="1" si="149"/>
        <v>-1032319126294.7321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-1032319126294.7321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-4301329692.8947163</v>
      </c>
      <c r="L3523" s="444">
        <f t="shared" ca="1" si="149"/>
        <v>-1036620455987.6268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-1036620455987.6268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-4319251899.9484444</v>
      </c>
      <c r="L3524" s="444">
        <f t="shared" ca="1" si="149"/>
        <v>-1040939707887.5753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-1040939707887.5753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-4337248782.8648968</v>
      </c>
      <c r="L3525" s="444">
        <f t="shared" ca="1" si="149"/>
        <v>-1045276956670.4402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-1045276956670.4402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-4355320652.7935009</v>
      </c>
      <c r="L3526" s="444">
        <f t="shared" ca="1" si="149"/>
        <v>-1049632277323.2336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-1049632277323.2336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-4373467822.1801405</v>
      </c>
      <c r="L3527" s="444">
        <f t="shared" ca="1" si="149"/>
        <v>-1054005745145.4138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-1054005745145.4138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-4391690604.7725573</v>
      </c>
      <c r="L3528" s="444">
        <f t="shared" ca="1" si="149"/>
        <v>-1058397435750.1864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-1058397435750.1864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-4409989315.6257763</v>
      </c>
      <c r="L3529" s="444">
        <f t="shared" ca="1" si="149"/>
        <v>-1062807425065.8121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-1062807425065.8121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-4428364271.1075506</v>
      </c>
      <c r="L3530" s="444">
        <f t="shared" ca="1" si="149"/>
        <v>-1067235789336.9197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-1067235789336.9197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-4446815788.9038315</v>
      </c>
      <c r="L3531" s="444">
        <f t="shared" ca="1" si="149"/>
        <v>-1071682605125.8235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-1071682605125.8235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-4465344188.0242643</v>
      </c>
      <c r="L3532" s="444">
        <f t="shared" ca="1" si="149"/>
        <v>-1076147949313.8478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-1076147949313.8478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-4483949788.8076992</v>
      </c>
      <c r="L3533" s="444">
        <f t="shared" ca="1" si="149"/>
        <v>-1080631899102.6555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-1080631899102.6555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-4502632912.9277315</v>
      </c>
      <c r="L3534" s="444">
        <f t="shared" ca="1" si="149"/>
        <v>-1085134532015.5833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-1085134532015.5833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-4521393883.3982639</v>
      </c>
      <c r="L3535" s="444">
        <f t="shared" ca="1" si="149"/>
        <v>-1089655925898.9816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-1089655925898.9816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-4540233024.5790901</v>
      </c>
      <c r="L3536" s="444">
        <f t="shared" ca="1" si="149"/>
        <v>-1094196158923.5607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-1094196158923.5607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-4559150662.1815023</v>
      </c>
      <c r="L3537" s="444">
        <f t="shared" ca="1" si="149"/>
        <v>-1098755309585.7422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-1098755309585.7422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-4578147123.2739258</v>
      </c>
      <c r="L3538" s="444">
        <f t="shared" ca="1" si="149"/>
        <v>-1103333456709.0161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-1103333456709.0161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-4597222736.2875671</v>
      </c>
      <c r="L3539" s="444">
        <f t="shared" ca="1" si="149"/>
        <v>-1107930679445.3037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-1107930679445.3037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-4616377831.0220985</v>
      </c>
      <c r="L3540" s="444">
        <f t="shared" ca="1" si="149"/>
        <v>-1112547057276.3259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-1112547057276.3259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-4635612738.6513577</v>
      </c>
      <c r="L3541" s="444">
        <f t="shared" ca="1" si="149"/>
        <v>-1117182670014.9773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-1117182670014.9773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-4654927791.7290716</v>
      </c>
      <c r="L3542" s="444">
        <f t="shared" ca="1" si="149"/>
        <v>-1121837597806.7063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-1121837597806.7063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-4674323324.1946096</v>
      </c>
      <c r="L3543" s="444">
        <f t="shared" ca="1" si="149"/>
        <v>-1126511921130.9009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-1126511921130.9009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-4693799671.3787537</v>
      </c>
      <c r="L3544" s="444">
        <f t="shared" ca="1" si="149"/>
        <v>-1131205720802.2795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-1131205720802.2795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-4713357170.0094976</v>
      </c>
      <c r="L3545" s="444">
        <f t="shared" ca="1" si="149"/>
        <v>-1135919077972.2891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-1135919077972.2891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-4732996158.2178707</v>
      </c>
      <c r="L3546" s="444">
        <f t="shared" ca="1" si="149"/>
        <v>-1140652074130.5068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-1140652074130.5068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-4752716975.5437784</v>
      </c>
      <c r="L3547" s="444">
        <f t="shared" ca="1" si="149"/>
        <v>-1145404791106.0505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-1145404791106.0505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-4772519962.9418774</v>
      </c>
      <c r="L3548" s="444">
        <f t="shared" ca="1" si="149"/>
        <v>-1150177311068.9924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-1150177311068.9924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-4792405462.787468</v>
      </c>
      <c r="L3549" s="444">
        <f t="shared" ca="1" si="149"/>
        <v>-1154969716531.7798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-1154969716531.7798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-4812373818.8824158</v>
      </c>
      <c r="L3550" s="444">
        <f t="shared" ca="1" si="149"/>
        <v>-1159782090350.6621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-1159782090350.6621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-4832425376.461092</v>
      </c>
      <c r="L3551" s="444">
        <f t="shared" ca="1" si="149"/>
        <v>-1164614515727.1233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-1164614515727.1233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-4852560482.1963472</v>
      </c>
      <c r="L3552" s="444">
        <f t="shared" ca="1" si="149"/>
        <v>-1169467076209.3196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-1169467076209.3196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-4872779484.2054977</v>
      </c>
      <c r="L3553" s="444">
        <f t="shared" ca="1" si="149"/>
        <v>-1174339855693.5251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-1174339855693.5251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-4893082732.0563545</v>
      </c>
      <c r="L3554" s="444">
        <f t="shared" ca="1" si="149"/>
        <v>-1179232938425.5815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-1179232938425.5815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-4913470576.7732563</v>
      </c>
      <c r="L3555" s="444">
        <f t="shared" ca="1" si="149"/>
        <v>-1184146409002.3547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-1184146409002.3547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-4933943370.8431444</v>
      </c>
      <c r="L3556" s="444">
        <f t="shared" ca="1" si="149"/>
        <v>-1189080352373.198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-1189080352373.198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-4954501468.2216587</v>
      </c>
      <c r="L3557" s="444">
        <f t="shared" ca="1" si="149"/>
        <v>-1194034853841.4197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-1194034853841.4197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-4975145224.3392487</v>
      </c>
      <c r="L3558" s="444">
        <f t="shared" ca="1" si="149"/>
        <v>-1199009999065.759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-1199009999065.759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-4995874996.1073294</v>
      </c>
      <c r="L3559" s="444">
        <f t="shared" ca="1" si="149"/>
        <v>-1204005874061.8665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-1204005874061.8665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-5016691141.9244432</v>
      </c>
      <c r="L3560" s="444">
        <f t="shared" ca="1" si="149"/>
        <v>-1209022565203.791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-1209022565203.791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-5037594021.6824627</v>
      </c>
      <c r="L3561" s="444">
        <f t="shared" ca="1" si="149"/>
        <v>-1214060159225.4734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-1214060159225.4734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-5058583996.7728062</v>
      </c>
      <c r="L3562" s="444">
        <f t="shared" ca="1" si="149"/>
        <v>-1219118743222.2461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-1219118743222.2461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-5079661430.0926924</v>
      </c>
      <c r="L3563" s="444">
        <f t="shared" ca="1" si="149"/>
        <v>-1224198404652.3389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-1224198404652.3389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-5100826686.0514116</v>
      </c>
      <c r="L3564" s="444">
        <f t="shared" ca="1" si="149"/>
        <v>-1229299231338.3904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-1229299231338.3904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-5122080130.5766268</v>
      </c>
      <c r="L3565" s="444">
        <f t="shared" ca="1" si="149"/>
        <v>-1234421311468.967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-1234421311468.967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-5143422131.1206961</v>
      </c>
      <c r="L3566" s="444">
        <f t="shared" ca="1" si="149"/>
        <v>-1239564733600.0876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-1239564733600.0876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-5164853056.6670322</v>
      </c>
      <c r="L3567" s="444">
        <f t="shared" ca="1" si="149"/>
        <v>-1244729586656.7546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-1244729586656.7546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-5186373277.7364779</v>
      </c>
      <c r="L3568" s="444">
        <f t="shared" ca="1" si="149"/>
        <v>-1249915959934.4912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-1249915959934.4912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-5207983166.393713</v>
      </c>
      <c r="L3569" s="444">
        <f t="shared" ca="1" si="149"/>
        <v>-1255123943100.885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-1255123943100.885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-5229683096.2536879</v>
      </c>
      <c r="L3570" s="444">
        <f t="shared" ca="1" si="149"/>
        <v>-1260353626197.1387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-1260353626197.1387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-5251473442.4880781</v>
      </c>
      <c r="L3571" s="444">
        <f t="shared" ca="1" si="149"/>
        <v>-1265605099639.6267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-1265605099639.6267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-5273354581.8317776</v>
      </c>
      <c r="L3572" s="444">
        <f t="shared" ca="1" si="149"/>
        <v>-1270878454221.4585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-1270878454221.4585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-5295326892.5894108</v>
      </c>
      <c r="L3573" s="444">
        <f t="shared" ca="1" si="149"/>
        <v>-1276173781114.0479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-1276173781114.0479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-5317390754.6418657</v>
      </c>
      <c r="L3574" s="444">
        <f t="shared" ca="1" si="149"/>
        <v>-1281491171868.6897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-1281491171868.6897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-5339546549.4528732</v>
      </c>
      <c r="L3575" s="444">
        <f t="shared" ca="1" si="149"/>
        <v>-1286830718418.1426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-1286830718418.1426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-5361794660.0755939</v>
      </c>
      <c r="L3576" s="444">
        <f t="shared" ca="1" si="149"/>
        <v>-1292192513078.2183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-1292192513078.2183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-5384135471.1592426</v>
      </c>
      <c r="L3577" s="444">
        <f t="shared" ca="1" si="149"/>
        <v>-1297576648549.3774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-1297576648549.3774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-5406569368.955739</v>
      </c>
      <c r="L3578" s="444">
        <f t="shared" ref="L3578:L3832" ca="1" si="154">I3578-J3578+K3578</f>
        <v>-1302983217918.3333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-1302983217918.3333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-5429096741.3263884</v>
      </c>
      <c r="L3579" s="444">
        <f t="shared" ca="1" si="154"/>
        <v>-1308412314659.6597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-1308412314659.6597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-5451717977.7485819</v>
      </c>
      <c r="L3580" s="444">
        <f t="shared" ca="1" si="154"/>
        <v>-1313864032637.4082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-1313864032637.4082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-5474433469.3225346</v>
      </c>
      <c r="L3581" s="444">
        <f t="shared" ca="1" si="154"/>
        <v>-1319338466106.7307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-1319338466106.7307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-5497243608.7780447</v>
      </c>
      <c r="L3582" s="444">
        <f t="shared" ca="1" si="154"/>
        <v>-1324835709715.5088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-1324835709715.5088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-5520148790.481287</v>
      </c>
      <c r="L3583" s="444">
        <f t="shared" ca="1" si="154"/>
        <v>-1330355858505.99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-1330355858505.99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-5543149410.4416246</v>
      </c>
      <c r="L3584" s="444">
        <f t="shared" ca="1" si="154"/>
        <v>-1335899007916.4316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-1335899007916.4316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-5566245866.3184652</v>
      </c>
      <c r="L3585" s="444">
        <f t="shared" ca="1" si="154"/>
        <v>-1341465253782.75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-1341465253782.75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-5589438557.4281254</v>
      </c>
      <c r="L3586" s="444">
        <f t="shared" ca="1" si="154"/>
        <v>-1347054692340.1782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-1347054692340.1782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-5612727884.7507429</v>
      </c>
      <c r="L3587" s="444">
        <f t="shared" ca="1" si="154"/>
        <v>-1352667420224.929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-1352667420224.929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-5636114250.9372044</v>
      </c>
      <c r="L3588" s="444">
        <f t="shared" ca="1" si="154"/>
        <v>-1358303534475.8662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-1358303534475.8662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-5659598060.3161087</v>
      </c>
      <c r="L3589" s="444">
        <f t="shared" ca="1" si="154"/>
        <v>-1363963132536.1824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-1363963132536.1824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-5683179718.9007597</v>
      </c>
      <c r="L3590" s="444">
        <f t="shared" ca="1" si="154"/>
        <v>-1369646312255.0833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-1369646312255.0833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-5706859634.3961802</v>
      </c>
      <c r="L3591" s="444">
        <f t="shared" ca="1" si="154"/>
        <v>-1375353171889.4795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-1375353171889.4795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-5730638216.2061644</v>
      </c>
      <c r="L3592" s="444">
        <f t="shared" ca="1" si="154"/>
        <v>-1381083810105.6855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-1381083810105.6855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-5754515875.4403563</v>
      </c>
      <c r="L3593" s="444">
        <f t="shared" ca="1" si="154"/>
        <v>-1386838325981.126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-1386838325981.126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-5778493024.9213581</v>
      </c>
      <c r="L3594" s="444">
        <f t="shared" ca="1" si="154"/>
        <v>-1392616819006.0474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-1392616819006.0474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-5802570079.191864</v>
      </c>
      <c r="L3595" s="444">
        <f t="shared" ca="1" si="154"/>
        <v>-1398419389085.2393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-1398419389085.2393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-5826747454.5218306</v>
      </c>
      <c r="L3596" s="444">
        <f t="shared" ca="1" si="154"/>
        <v>-1404246136539.761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-1404246136539.761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-5851025568.9156704</v>
      </c>
      <c r="L3597" s="444">
        <f t="shared" ca="1" si="154"/>
        <v>-1410097162108.6768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-1410097162108.6768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-5875404842.1194868</v>
      </c>
      <c r="L3598" s="444">
        <f t="shared" ca="1" si="154"/>
        <v>-1415972566950.7961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-1415972566950.7961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-5899885695.6283169</v>
      </c>
      <c r="L3599" s="444">
        <f t="shared" ca="1" si="154"/>
        <v>-1421872452646.4246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-1421872452646.4246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-5924468552.6934357</v>
      </c>
      <c r="L3600" s="444">
        <f t="shared" ca="1" si="154"/>
        <v>-1427796921199.1179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-1427796921199.1179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-5949153838.3296576</v>
      </c>
      <c r="L3601" s="444">
        <f t="shared" ca="1" si="154"/>
        <v>-1433746075037.4475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-1433746075037.4475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-5973941979.3226976</v>
      </c>
      <c r="L3602" s="444">
        <f t="shared" ca="1" si="154"/>
        <v>-1439720017016.7703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-1439720017016.7703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-5998833404.2365427</v>
      </c>
      <c r="L3603" s="444">
        <f t="shared" ca="1" si="154"/>
        <v>-1445718850421.0068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-1445718850421.0068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-6023828543.4208622</v>
      </c>
      <c r="L3604" s="444">
        <f t="shared" ca="1" si="154"/>
        <v>-1451742678964.4277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-1451742678964.4277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-6048927829.0184488</v>
      </c>
      <c r="L3605" s="444">
        <f t="shared" ca="1" si="154"/>
        <v>-1457791606793.4463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-1457791606793.4463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-6074131694.9726925</v>
      </c>
      <c r="L3606" s="444">
        <f t="shared" ca="1" si="154"/>
        <v>-1463865738488.4189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-1463865738488.4189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-6099440577.035079</v>
      </c>
      <c r="L3607" s="444">
        <f t="shared" ca="1" si="154"/>
        <v>-1469965179065.4541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-1469965179065.4541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-6124854912.7727251</v>
      </c>
      <c r="L3608" s="444">
        <f t="shared" ca="1" si="154"/>
        <v>-1476090033978.2268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-1476090033978.2268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-6150375141.5759449</v>
      </c>
      <c r="L3609" s="444">
        <f t="shared" ca="1" si="154"/>
        <v>-1482240409119.8027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-1482240409119.8027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-6176001704.6658449</v>
      </c>
      <c r="L3610" s="444">
        <f t="shared" ca="1" si="154"/>
        <v>-1488416410824.4685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-1488416410824.4685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-6201735045.1019516</v>
      </c>
      <c r="L3611" s="444">
        <f t="shared" ca="1" si="154"/>
        <v>-1494618145869.5706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-1494618145869.5706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-6227575607.7898769</v>
      </c>
      <c r="L3612" s="444">
        <f t="shared" ca="1" si="154"/>
        <v>-1500845721477.3604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-1500845721477.3604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-6253523839.4890013</v>
      </c>
      <c r="L3613" s="444">
        <f t="shared" ca="1" si="154"/>
        <v>-1507099245316.8494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-1507099245316.8494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-6279580188.8202057</v>
      </c>
      <c r="L3614" s="444">
        <f t="shared" ca="1" si="154"/>
        <v>-1513378825505.6697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-1513378825505.6697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-6305745106.2736235</v>
      </c>
      <c r="L3615" s="444">
        <f t="shared" ca="1" si="154"/>
        <v>-1519684570611.9434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-1519684570611.9434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-6332019044.2164307</v>
      </c>
      <c r="L3616" s="444">
        <f t="shared" ca="1" si="154"/>
        <v>-1526016589656.1597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-1526016589656.1597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-6358402456.9006653</v>
      </c>
      <c r="L3617" s="444">
        <f t="shared" ca="1" si="154"/>
        <v>-1532374992113.0603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-1532374992113.0603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-6384895800.4710846</v>
      </c>
      <c r="L3618" s="444">
        <f t="shared" ca="1" si="154"/>
        <v>-1538759887913.5315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-1538759887913.5315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-6411499532.9730482</v>
      </c>
      <c r="L3619" s="444">
        <f t="shared" ca="1" si="154"/>
        <v>-1545171387446.5046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-1545171387446.5046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-6438214114.3604355</v>
      </c>
      <c r="L3620" s="444">
        <f t="shared" ca="1" si="154"/>
        <v>-1551609601560.865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-1551609601560.865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-6465040006.5036039</v>
      </c>
      <c r="L3621" s="444">
        <f t="shared" ca="1" si="154"/>
        <v>-1558074641567.3687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-1558074641567.3687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-6491977673.1973696</v>
      </c>
      <c r="L3622" s="444">
        <f t="shared" ca="1" si="154"/>
        <v>-1564566619240.5659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-1564566619240.5659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-6519027580.1690245</v>
      </c>
      <c r="L3623" s="444">
        <f t="shared" ca="1" si="154"/>
        <v>-1571085646820.7349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-1571085646820.7349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-6546190195.0863953</v>
      </c>
      <c r="L3624" s="444">
        <f t="shared" ca="1" si="154"/>
        <v>-1577631837015.8213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-1577631837015.8213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-6573465987.5659218</v>
      </c>
      <c r="L3625" s="444">
        <f t="shared" ca="1" si="154"/>
        <v>-1584205303003.3872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-1584205303003.3872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-6600855429.1807804</v>
      </c>
      <c r="L3626" s="444">
        <f t="shared" ca="1" si="154"/>
        <v>-1590806158432.5679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-1590806158432.5679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-6628358993.4690323</v>
      </c>
      <c r="L3627" s="444">
        <f t="shared" ca="1" si="154"/>
        <v>-1597434517426.0369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-1597434517426.0369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-6655977155.9418201</v>
      </c>
      <c r="L3628" s="444">
        <f t="shared" ca="1" si="154"/>
        <v>-1604090494581.9788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-1604090494581.9788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-6683710394.0915785</v>
      </c>
      <c r="L3629" s="444">
        <f t="shared" ca="1" si="154"/>
        <v>-1610774204976.0703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-1610774204976.0703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-6711559187.4002934</v>
      </c>
      <c r="L3630" s="444">
        <f t="shared" ca="1" si="154"/>
        <v>-1617485764163.4707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-1617485764163.4707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-6739524017.3477945</v>
      </c>
      <c r="L3631" s="444">
        <f t="shared" ca="1" si="154"/>
        <v>-1624225288180.8186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-1624225288180.8186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-6767605367.4200773</v>
      </c>
      <c r="L3632" s="444">
        <f t="shared" ca="1" si="154"/>
        <v>-1630992893548.2388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-1630992893548.2388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-6795803723.1176615</v>
      </c>
      <c r="L3633" s="444">
        <f t="shared" ca="1" si="154"/>
        <v>-1637788697271.3564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-1637788697271.3564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-6824119571.9639854</v>
      </c>
      <c r="L3634" s="444">
        <f t="shared" ca="1" si="154"/>
        <v>-1644612816843.3203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-1644612816843.3203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-6852553403.513835</v>
      </c>
      <c r="L3635" s="444">
        <f t="shared" ca="1" si="154"/>
        <v>-1651465370246.8342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-1651465370246.8342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-6881105709.3618088</v>
      </c>
      <c r="L3636" s="444">
        <f t="shared" ca="1" si="154"/>
        <v>-1658346475956.196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-1658346475956.196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-6909776983.1508169</v>
      </c>
      <c r="L3637" s="444">
        <f t="shared" ca="1" si="154"/>
        <v>-1665256252939.3469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-1665256252939.3469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-6938567720.5806122</v>
      </c>
      <c r="L3638" s="444">
        <f t="shared" ca="1" si="154"/>
        <v>-1672194820659.9275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-1672194820659.9275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-6967478419.4163647</v>
      </c>
      <c r="L3639" s="444">
        <f t="shared" ca="1" si="154"/>
        <v>-1679162299079.3438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-1679162299079.3438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-6996509579.4972658</v>
      </c>
      <c r="L3640" s="444">
        <f t="shared" ca="1" si="154"/>
        <v>-1686158808658.8411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-1686158808658.8411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-7025661702.7451706</v>
      </c>
      <c r="L3641" s="444">
        <f t="shared" ca="1" si="154"/>
        <v>-1693184470361.5862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-1693184470361.5862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-7054935293.1732759</v>
      </c>
      <c r="L3642" s="444">
        <f t="shared" ca="1" si="154"/>
        <v>-1700239405654.7595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-1700239405654.7595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-7084330856.8948317</v>
      </c>
      <c r="L3643" s="444">
        <f t="shared" ca="1" si="154"/>
        <v>-1707323736511.6543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-1707323736511.6543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-7113848902.1318932</v>
      </c>
      <c r="L3644" s="444">
        <f t="shared" ca="1" si="154"/>
        <v>-1714437585413.7861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-1714437585413.7861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-7143489939.2241087</v>
      </c>
      <c r="L3645" s="444">
        <f t="shared" ca="1" si="154"/>
        <v>-1721581075353.0103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-1721581075353.0103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-7173254480.6375427</v>
      </c>
      <c r="L3646" s="444">
        <f t="shared" ca="1" si="154"/>
        <v>-1728754329833.6477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-1728754329833.6477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-7203143040.9735327</v>
      </c>
      <c r="L3647" s="444">
        <f t="shared" ca="1" si="154"/>
        <v>-1735957472874.6213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-1735957472874.6213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-7233156136.9775896</v>
      </c>
      <c r="L3648" s="444">
        <f t="shared" ca="1" si="154"/>
        <v>-1743190629011.5989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-1743190629011.5989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-7263294287.5483284</v>
      </c>
      <c r="L3649" s="444">
        <f t="shared" ca="1" si="154"/>
        <v>-1750453923299.1472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-1750453923299.1472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-7293558013.7464466</v>
      </c>
      <c r="L3650" s="444">
        <f t="shared" ca="1" si="154"/>
        <v>-1757747481312.8936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-1757747481312.8936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-7323947838.8037243</v>
      </c>
      <c r="L3651" s="444">
        <f t="shared" ca="1" si="154"/>
        <v>-1765071429151.6973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-1765071429151.6973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-7354464288.1320705</v>
      </c>
      <c r="L3652" s="444">
        <f t="shared" ca="1" si="154"/>
        <v>-1772425893439.8293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-1772425893439.8293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-7385107889.3326225</v>
      </c>
      <c r="L3653" s="444">
        <f t="shared" ca="1" si="154"/>
        <v>-1779811001329.1619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-1779811001329.1619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-7415879172.2048407</v>
      </c>
      <c r="L3654" s="444">
        <f t="shared" ca="1" si="154"/>
        <v>-1787226880501.3667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-1787226880501.3667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-7446778668.7556934</v>
      </c>
      <c r="L3655" s="444">
        <f t="shared" ca="1" si="154"/>
        <v>-1794673659170.1223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-1794673659170.1223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-7477806913.2088432</v>
      </c>
      <c r="L3656" s="444">
        <f t="shared" ca="1" si="154"/>
        <v>-1802151466083.3311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-1802151466083.3311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-7508964442.0138779</v>
      </c>
      <c r="L3657" s="444">
        <f t="shared" ca="1" si="154"/>
        <v>-1809660430525.345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-1809660430525.345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-7540251793.8556032</v>
      </c>
      <c r="L3658" s="444">
        <f t="shared" ca="1" si="154"/>
        <v>-1817200682319.2007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-1817200682319.2007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-7571669509.6633358</v>
      </c>
      <c r="L3659" s="444">
        <f t="shared" ca="1" si="154"/>
        <v>-1824772351828.864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-1824772351828.864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-7603218132.6202679</v>
      </c>
      <c r="L3660" s="444">
        <f t="shared" ca="1" si="154"/>
        <v>-1832375569961.4844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-1832375569961.4844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-7634898208.1728525</v>
      </c>
      <c r="L3661" s="444">
        <f t="shared" ca="1" si="154"/>
        <v>-1840010468169.6572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-1840010468169.6572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-7666710284.0402393</v>
      </c>
      <c r="L3662" s="444">
        <f t="shared" ca="1" si="154"/>
        <v>-1847677178453.6975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-1847677178453.6975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-7698654910.2237396</v>
      </c>
      <c r="L3663" s="444">
        <f t="shared" ca="1" si="154"/>
        <v>-1855375833363.9211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-1855375833363.9211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-7730732639.0163383</v>
      </c>
      <c r="L3664" s="444">
        <f t="shared" ca="1" si="154"/>
        <v>-1863106566002.9375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-1863106566002.9375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-7762944025.0122404</v>
      </c>
      <c r="L3665" s="444">
        <f t="shared" ca="1" si="154"/>
        <v>-1870869510027.9497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-1870869510027.9497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-7795289625.116456</v>
      </c>
      <c r="L3666" s="444">
        <f t="shared" ca="1" si="154"/>
        <v>-1878664799653.0662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-1878664799653.0662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-7827769998.5544424</v>
      </c>
      <c r="L3667" s="444">
        <f t="shared" ca="1" si="154"/>
        <v>-1886492569651.6206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-1886492569651.6206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-7860385706.8817511</v>
      </c>
      <c r="L3668" s="444">
        <f t="shared" ca="1" si="154"/>
        <v>-1894352955358.5024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-1894352955358.5024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-7893137313.9937592</v>
      </c>
      <c r="L3669" s="444">
        <f t="shared" ca="1" si="154"/>
        <v>-1902246092672.4961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-1902246092672.4961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-7926025386.1353998</v>
      </c>
      <c r="L3670" s="444">
        <f t="shared" ca="1" si="154"/>
        <v>-1910172118058.6316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-1910172118058.6316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-7959050491.910965</v>
      </c>
      <c r="L3671" s="444">
        <f t="shared" ca="1" si="154"/>
        <v>-1918131168550.5425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-1918131168550.5425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-7992213202.2939272</v>
      </c>
      <c r="L3672" s="444">
        <f t="shared" ca="1" si="154"/>
        <v>-1926123381752.8364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-1926123381752.8364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-8025514090.6368189</v>
      </c>
      <c r="L3673" s="444">
        <f t="shared" ca="1" si="154"/>
        <v>-1934148895843.4731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-1934148895843.4731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-8058953732.681138</v>
      </c>
      <c r="L3674" s="444">
        <f t="shared" ca="1" si="154"/>
        <v>-1942207849576.1543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-1942207849576.1543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-8092532706.5673094</v>
      </c>
      <c r="L3675" s="444">
        <f t="shared" ca="1" si="154"/>
        <v>-1950300382282.7217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-1950300382282.7217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-8126251592.8446722</v>
      </c>
      <c r="L3676" s="444">
        <f t="shared" ca="1" si="154"/>
        <v>-1958426633875.5664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-1958426633875.5664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-8160110974.4815264</v>
      </c>
      <c r="L3677" s="444">
        <f t="shared" ca="1" si="154"/>
        <v>-1966586744850.0479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-1966586744850.0479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-8194111436.8751984</v>
      </c>
      <c r="L3678" s="444">
        <f t="shared" ca="1" si="154"/>
        <v>-1974780856286.9231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-1974780856286.9231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-8228253567.8621798</v>
      </c>
      <c r="L3679" s="444">
        <f t="shared" ca="1" si="154"/>
        <v>-1983009109854.7852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-1983009109854.7852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-8262537957.7282715</v>
      </c>
      <c r="L3680" s="444">
        <f t="shared" ca="1" si="154"/>
        <v>-1991271647812.5134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-1991271647812.5134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-8296965199.2188063</v>
      </c>
      <c r="L3681" s="444">
        <f t="shared" ca="1" si="154"/>
        <v>-1999568613011.7322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-1999568613011.7322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-8331535887.5488853</v>
      </c>
      <c r="L3682" s="444">
        <f t="shared" ca="1" si="154"/>
        <v>-2007900148899.281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-2007900148899.281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-8366250620.4136705</v>
      </c>
      <c r="L3683" s="444">
        <f t="shared" ca="1" si="154"/>
        <v>-2016266399519.6946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-2016266399519.6946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-8401109997.9987268</v>
      </c>
      <c r="L3684" s="444">
        <f t="shared" ca="1" si="154"/>
        <v>-2024667509517.6934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-2024667509517.6934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-8436114622.9903898</v>
      </c>
      <c r="L3685" s="444">
        <f t="shared" ca="1" si="154"/>
        <v>-2033103624140.6838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-2033103624140.6838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-8471265100.5861826</v>
      </c>
      <c r="L3686" s="444">
        <f t="shared" ca="1" si="154"/>
        <v>-2041574889241.27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-2041574889241.27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-8506562038.5052929</v>
      </c>
      <c r="L3687" s="444">
        <f t="shared" ca="1" si="154"/>
        <v>-2050081451279.7754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-2050081451279.7754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-8542006046.9990654</v>
      </c>
      <c r="L3688" s="444">
        <f t="shared" ca="1" si="154"/>
        <v>-2058623457326.7744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-2058623457326.7744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-8577597738.8615599</v>
      </c>
      <c r="L3689" s="444">
        <f t="shared" ca="1" si="154"/>
        <v>-2067201055065.636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-2067201055065.636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-8613337729.4401493</v>
      </c>
      <c r="L3690" s="444">
        <f t="shared" ca="1" si="154"/>
        <v>-2075814392795.0762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-2075814392795.0762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-8649226636.6461525</v>
      </c>
      <c r="L3691" s="444">
        <f t="shared" ca="1" si="154"/>
        <v>-2084463619431.7224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-2084463619431.7224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-8685265080.9655094</v>
      </c>
      <c r="L3692" s="444">
        <f t="shared" ca="1" si="154"/>
        <v>-2093148884512.688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-2093148884512.688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-8721453685.4695339</v>
      </c>
      <c r="L3693" s="444">
        <f t="shared" ca="1" si="154"/>
        <v>-2101870338198.1575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-2101870338198.1575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-8757793075.825655</v>
      </c>
      <c r="L3694" s="444">
        <f t="shared" ca="1" si="154"/>
        <v>-2110628131273.9832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-2110628131273.9832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-8794283880.3082638</v>
      </c>
      <c r="L3695" s="444">
        <f t="shared" ca="1" si="154"/>
        <v>-2119422415154.2915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-2119422415154.2915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-8830926729.8095474</v>
      </c>
      <c r="L3696" s="444">
        <f t="shared" ca="1" si="154"/>
        <v>-2128253341884.1011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-2128253341884.1011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-8867722257.8504219</v>
      </c>
      <c r="L3697" s="444">
        <f t="shared" ca="1" si="154"/>
        <v>-2137121064141.9514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-2137121064141.9514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-8904671100.591465</v>
      </c>
      <c r="L3698" s="444">
        <f t="shared" ca="1" si="154"/>
        <v>-2146025735242.543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-2146025735242.543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-8941773896.8439293</v>
      </c>
      <c r="L3699" s="444">
        <f t="shared" ca="1" si="154"/>
        <v>-2154967509139.387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-2154967509139.387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-8979031288.0807781</v>
      </c>
      <c r="L3700" s="444">
        <f t="shared" ca="1" si="154"/>
        <v>-2163946540427.4678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-2163946540427.4678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-9016443918.4477825</v>
      </c>
      <c r="L3701" s="444">
        <f t="shared" ca="1" si="154"/>
        <v>-2172962984345.9155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-2172962984345.9155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-9054012434.7746487</v>
      </c>
      <c r="L3702" s="444">
        <f t="shared" ca="1" si="154"/>
        <v>-2182016996780.6902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-2182016996780.6902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-9091737486.5862083</v>
      </c>
      <c r="L3703" s="444">
        <f t="shared" ca="1" si="154"/>
        <v>-2191108734267.2764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-2191108734267.2764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-9129619726.1136513</v>
      </c>
      <c r="L3704" s="444">
        <f t="shared" ca="1" si="154"/>
        <v>-2200238353993.3901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-2200238353993.3901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-9167659808.3057919</v>
      </c>
      <c r="L3705" s="444">
        <f t="shared" ca="1" si="154"/>
        <v>-2209406013801.6958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-2209406013801.6958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-9205858390.8403988</v>
      </c>
      <c r="L3706" s="444">
        <f t="shared" ca="1" si="154"/>
        <v>-2218611872192.5361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-2218611872192.5361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-9244216134.1355667</v>
      </c>
      <c r="L3707" s="444">
        <f t="shared" ca="1" si="154"/>
        <v>-2227856088326.6719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-2227856088326.6719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-9282733701.3611336</v>
      </c>
      <c r="L3708" s="444">
        <f t="shared" ca="1" si="154"/>
        <v>-2237138822028.0332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-2237138822028.0332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-9321411758.4501381</v>
      </c>
      <c r="L3709" s="444">
        <f t="shared" ca="1" si="154"/>
        <v>-2246460233786.4834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-2246460233786.4834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-9360250974.1103477</v>
      </c>
      <c r="L3710" s="444">
        <f t="shared" ca="1" si="154"/>
        <v>-2255820484760.5938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-2255820484760.5938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-9399252019.8358078</v>
      </c>
      <c r="L3711" s="444">
        <f t="shared" ca="1" si="154"/>
        <v>-2265219736780.4297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-2265219736780.4297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-9438415569.918457</v>
      </c>
      <c r="L3712" s="444">
        <f t="shared" ca="1" si="154"/>
        <v>-2274658152350.3481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-2274658152350.3481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-9477742301.4597836</v>
      </c>
      <c r="L3713" s="444">
        <f t="shared" ca="1" si="154"/>
        <v>-2284135894651.8081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-2284135894651.8081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-9517232894.382534</v>
      </c>
      <c r="L3714" s="444">
        <f t="shared" ca="1" si="154"/>
        <v>-2293653127546.1904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-2293653127546.1904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-9556888031.4424591</v>
      </c>
      <c r="L3715" s="444">
        <f t="shared" ca="1" si="154"/>
        <v>-2303210015577.6328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-2303210015577.6328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-9596708398.2401371</v>
      </c>
      <c r="L3716" s="444">
        <f t="shared" ca="1" si="154"/>
        <v>-2312806723975.873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-2312806723975.873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-9636694683.2328033</v>
      </c>
      <c r="L3717" s="444">
        <f t="shared" ca="1" si="154"/>
        <v>-2322443418659.106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-2322443418659.106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-9676847577.7462749</v>
      </c>
      <c r="L3718" s="444">
        <f t="shared" ca="1" si="154"/>
        <v>-2332120266236.8521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-2332120266236.8521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-9717167775.9868832</v>
      </c>
      <c r="L3719" s="444">
        <f t="shared" ca="1" si="154"/>
        <v>-2341837434012.8389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-2341837434012.8389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-9757655975.0534954</v>
      </c>
      <c r="L3720" s="444">
        <f t="shared" ca="1" si="154"/>
        <v>-2351595089987.8926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-2351595089987.8926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-9798312874.9495525</v>
      </c>
      <c r="L3721" s="444">
        <f t="shared" ca="1" si="154"/>
        <v>-2361393402862.8423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-2361393402862.8423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-9839139178.5951767</v>
      </c>
      <c r="L3722" s="444">
        <f t="shared" ca="1" si="154"/>
        <v>-2371232542041.4375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-2371232542041.4375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-9880135591.839323</v>
      </c>
      <c r="L3723" s="444">
        <f t="shared" ca="1" si="154"/>
        <v>-2381112677633.2769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-2381112677633.2769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-9921302823.4719868</v>
      </c>
      <c r="L3724" s="444">
        <f t="shared" ca="1" si="154"/>
        <v>-2391033980456.749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-2391033980456.749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-9962641585.236454</v>
      </c>
      <c r="L3725" s="444">
        <f t="shared" ca="1" si="154"/>
        <v>-2400996622041.9854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-2400996622041.9854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-10004152591.841606</v>
      </c>
      <c r="L3726" s="444">
        <f t="shared" ca="1" si="154"/>
        <v>-2411000774633.8271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-2411000774633.8271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-10045836560.974279</v>
      </c>
      <c r="L3727" s="444">
        <f t="shared" ca="1" si="154"/>
        <v>-2421046611194.8013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-2421046611194.8013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-10087694213.311672</v>
      </c>
      <c r="L3728" s="444">
        <f t="shared" ca="1" si="154"/>
        <v>-2431134305408.1128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-2431134305408.1128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-10129726272.533804</v>
      </c>
      <c r="L3729" s="444">
        <f t="shared" ca="1" si="154"/>
        <v>-2441264031680.6465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-2441264031680.6465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-10171933465.336027</v>
      </c>
      <c r="L3730" s="444">
        <f t="shared" ca="1" si="154"/>
        <v>-2451435965145.9824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-2451435965145.9824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-10214316521.441593</v>
      </c>
      <c r="L3731" s="444">
        <f t="shared" ca="1" si="154"/>
        <v>-2461650281667.4238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-2461650281667.4238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-10256876173.614265</v>
      </c>
      <c r="L3732" s="444">
        <f t="shared" ca="1" si="154"/>
        <v>-2471907157841.0381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-2471907157841.0381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-10299613157.670992</v>
      </c>
      <c r="L3733" s="444">
        <f t="shared" ca="1" si="154"/>
        <v>-2482206770998.709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-2482206770998.709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-10342528212.494621</v>
      </c>
      <c r="L3734" s="444">
        <f t="shared" ca="1" si="154"/>
        <v>-2492549299211.2036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-2492549299211.2036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-10385622080.046682</v>
      </c>
      <c r="L3735" s="444">
        <f t="shared" ca="1" si="154"/>
        <v>-2502934921291.2505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-2502934921291.2505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-10428895505.380211</v>
      </c>
      <c r="L3736" s="444">
        <f t="shared" ca="1" si="154"/>
        <v>-2513363816796.6309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-2513363816796.6309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-10472349236.652628</v>
      </c>
      <c r="L3737" s="444">
        <f t="shared" ca="1" si="154"/>
        <v>-2523836166033.2837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-2523836166033.2837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-10515984025.138681</v>
      </c>
      <c r="L3738" s="444">
        <f t="shared" ca="1" si="154"/>
        <v>-2534352150058.4224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-2534352150058.4224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-10559800625.243427</v>
      </c>
      <c r="L3739" s="444">
        <f t="shared" ca="1" si="154"/>
        <v>-2544911950683.666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-2544911950683.666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-10603799794.515274</v>
      </c>
      <c r="L3740" s="444">
        <f t="shared" ca="1" si="154"/>
        <v>-2555515750478.1812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-2555515750478.1812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-10647982293.659088</v>
      </c>
      <c r="L3741" s="444">
        <f t="shared" ca="1" si="154"/>
        <v>-2566163732771.8403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-2566163732771.8403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-10692348886.549335</v>
      </c>
      <c r="L3742" s="444">
        <f t="shared" ca="1" si="154"/>
        <v>-2576856081658.3896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-2576856081658.3896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-10736900340.24329</v>
      </c>
      <c r="L3743" s="444">
        <f t="shared" ca="1" si="154"/>
        <v>-2587592981998.6328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-2587592981998.6328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-10781637424.994303</v>
      </c>
      <c r="L3744" s="444">
        <f t="shared" ca="1" si="154"/>
        <v>-2598374619423.627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-2598374619423.627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-10826560914.265112</v>
      </c>
      <c r="L3745" s="444">
        <f t="shared" ca="1" si="154"/>
        <v>-2609201180337.8921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-2609201180337.8921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-10871671584.741217</v>
      </c>
      <c r="L3746" s="444">
        <f t="shared" ca="1" si="154"/>
        <v>-2620072851922.6333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-2620072851922.6333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-10916970216.344305</v>
      </c>
      <c r="L3747" s="444">
        <f t="shared" ca="1" si="154"/>
        <v>-2630989822138.9775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-2630989822138.9775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-10962457592.245739</v>
      </c>
      <c r="L3748" s="444">
        <f t="shared" ca="1" si="154"/>
        <v>-2641952279731.2231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-2641952279731.2231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-11008134498.880096</v>
      </c>
      <c r="L3749" s="444">
        <f t="shared" ca="1" si="154"/>
        <v>-2652960414230.103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-2652960414230.103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-11054001725.958763</v>
      </c>
      <c r="L3750" s="444">
        <f t="shared" ca="1" si="154"/>
        <v>-2664014415956.062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-2664014415956.062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-11100060066.483591</v>
      </c>
      <c r="L3751" s="444">
        <f t="shared" ca="1" si="154"/>
        <v>-2675114476022.5454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-2675114476022.5454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-11146310316.760605</v>
      </c>
      <c r="L3752" s="444">
        <f t="shared" ca="1" si="154"/>
        <v>-2686260786339.3062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-2686260786339.3062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-11192753276.413776</v>
      </c>
      <c r="L3753" s="444">
        <f t="shared" ca="1" si="154"/>
        <v>-2697453539615.7197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-2697453539615.7197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-11239389748.398832</v>
      </c>
      <c r="L3754" s="444">
        <f t="shared" ca="1" si="154"/>
        <v>-2708692929364.1187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-2708692929364.1187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-11286220539.01716</v>
      </c>
      <c r="L3755" s="444">
        <f t="shared" ca="1" si="154"/>
        <v>-2719979149903.1357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-2719979149903.1357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-11333246457.929731</v>
      </c>
      <c r="L3756" s="444">
        <f t="shared" ca="1" si="154"/>
        <v>-2731312396361.0654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-2731312396361.0654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-11380468318.171106</v>
      </c>
      <c r="L3757" s="444">
        <f t="shared" ca="1" si="154"/>
        <v>-2742692864679.2363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-2742692864679.2363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-11427886936.163485</v>
      </c>
      <c r="L3758" s="444">
        <f t="shared" ca="1" si="154"/>
        <v>-2754120751615.3999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-2754120751615.3999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-11475503131.730833</v>
      </c>
      <c r="L3759" s="444">
        <f t="shared" ca="1" si="154"/>
        <v>-2765596254747.1309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-2765596254747.1309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-11523317728.113045</v>
      </c>
      <c r="L3760" s="444">
        <f t="shared" ca="1" si="154"/>
        <v>-2777119572475.2441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-2777119572475.2441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-11571331551.980185</v>
      </c>
      <c r="L3761" s="444">
        <f t="shared" ca="1" si="154"/>
        <v>-2788690904027.2241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-2788690904027.2241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-11619545433.446768</v>
      </c>
      <c r="L3762" s="444">
        <f t="shared" ca="1" si="154"/>
        <v>-2800310449460.6709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-2800310449460.6709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-11667960206.086128</v>
      </c>
      <c r="L3763" s="444">
        <f t="shared" ca="1" si="154"/>
        <v>-2811978409666.7568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-2811978409666.7568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-11716576706.94482</v>
      </c>
      <c r="L3764" s="444">
        <f t="shared" ca="1" si="154"/>
        <v>-2823694986373.7017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-2823694986373.7017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-11765395776.557091</v>
      </c>
      <c r="L3765" s="444">
        <f t="shared" ca="1" si="154"/>
        <v>-2835460382150.2588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-2835460382150.2588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-11814418258.959412</v>
      </c>
      <c r="L3766" s="444">
        <f t="shared" ca="1" si="154"/>
        <v>-2847274800409.2183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-2847274800409.2183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-11863645001.705076</v>
      </c>
      <c r="L3767" s="444">
        <f t="shared" ca="1" si="154"/>
        <v>-2859138445410.9233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-2859138445410.9233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-11913076855.878847</v>
      </c>
      <c r="L3768" s="444">
        <f t="shared" ca="1" si="154"/>
        <v>-2871051522266.8022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-2871051522266.8022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-11962714676.111675</v>
      </c>
      <c r="L3769" s="444">
        <f t="shared" ca="1" si="154"/>
        <v>-2883014236942.9141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-2883014236942.9141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-12012559320.595474</v>
      </c>
      <c r="L3770" s="444">
        <f t="shared" ca="1" si="154"/>
        <v>-2895026796263.5098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-2895026796263.5098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-12062611651.097958</v>
      </c>
      <c r="L3771" s="444">
        <f t="shared" ca="1" si="154"/>
        <v>-2907089407914.6079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-2907089407914.6079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-12112872532.977533</v>
      </c>
      <c r="L3772" s="444">
        <f t="shared" ca="1" si="154"/>
        <v>-2919202280447.5854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-2919202280447.5854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-12163342835.198273</v>
      </c>
      <c r="L3773" s="444">
        <f t="shared" ca="1" si="154"/>
        <v>-2931365623282.7837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-2931365623282.7837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-12214023430.344933</v>
      </c>
      <c r="L3774" s="444">
        <f t="shared" ca="1" si="154"/>
        <v>-2943579646713.1284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-2943579646713.1284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-12264915194.638035</v>
      </c>
      <c r="L3775" s="444">
        <f t="shared" ca="1" si="154"/>
        <v>-2955844561907.7666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-2955844561907.7666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-12316019007.949028</v>
      </c>
      <c r="L3776" s="444">
        <f t="shared" ca="1" si="154"/>
        <v>-2968160580915.7158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-2968160580915.7158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-12367335753.815483</v>
      </c>
      <c r="L3777" s="444">
        <f t="shared" ca="1" si="154"/>
        <v>-2980527916669.5313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-2980527916669.5313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-12418866319.456381</v>
      </c>
      <c r="L3778" s="444">
        <f t="shared" ca="1" si="154"/>
        <v>-2992946782988.9878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-2992946782988.9878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-12470611595.787449</v>
      </c>
      <c r="L3779" s="444">
        <f t="shared" ca="1" si="154"/>
        <v>-3005417394584.7754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-3005417394584.7754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-12522572477.436563</v>
      </c>
      <c r="L3780" s="444">
        <f t="shared" ca="1" si="154"/>
        <v>-3017939967062.2119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-3017939967062.2119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-12574749862.759216</v>
      </c>
      <c r="L3781" s="444">
        <f t="shared" ca="1" si="154"/>
        <v>-3030514716924.9712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-3030514716924.9712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-12627144653.854046</v>
      </c>
      <c r="L3782" s="444">
        <f t="shared" ca="1" si="154"/>
        <v>-3043141861578.8252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-3043141861578.8252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-12679757756.578438</v>
      </c>
      <c r="L3783" s="444">
        <f t="shared" ca="1" si="154"/>
        <v>-3055821619335.4038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-3055821619335.4038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-12732590080.564182</v>
      </c>
      <c r="L3784" s="444">
        <f t="shared" ca="1" si="154"/>
        <v>-3068554209415.9678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-3068554209415.9678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-12785642539.233198</v>
      </c>
      <c r="L3785" s="444">
        <f t="shared" ca="1" si="154"/>
        <v>-3081339851955.2012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-3081339851955.2012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-12838916049.813337</v>
      </c>
      <c r="L3786" s="444">
        <f t="shared" ca="1" si="154"/>
        <v>-3094178768005.0146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-3094178768005.0146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-12892411533.354227</v>
      </c>
      <c r="L3787" s="444">
        <f t="shared" ca="1" si="154"/>
        <v>-3107071179538.3687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-3107071179538.3687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-12946129914.743202</v>
      </c>
      <c r="L3788" s="444">
        <f t="shared" ca="1" si="154"/>
        <v>-3120017309453.1118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-3120017309453.1118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-13000072122.721298</v>
      </c>
      <c r="L3789" s="444">
        <f t="shared" ca="1" si="154"/>
        <v>-3133017381575.833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-3133017381575.833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-13054239089.899303</v>
      </c>
      <c r="L3790" s="444">
        <f t="shared" ca="1" si="154"/>
        <v>-3146071620665.7324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-3146071620665.7324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-13108631752.773886</v>
      </c>
      <c r="L3791" s="444">
        <f t="shared" ca="1" si="154"/>
        <v>-3159180252418.5063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-3159180252418.5063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-13163251051.743776</v>
      </c>
      <c r="L3792" s="444">
        <f t="shared" ca="1" si="154"/>
        <v>-3172343503470.25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-3172343503470.25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-13218097931.126041</v>
      </c>
      <c r="L3793" s="444">
        <f t="shared" ca="1" si="154"/>
        <v>-3185561601401.376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-3185561601401.376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-13273173339.1724</v>
      </c>
      <c r="L3794" s="444">
        <f t="shared" ca="1" si="154"/>
        <v>-3198834774740.5483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-3198834774740.5483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-13328478228.085617</v>
      </c>
      <c r="L3795" s="444">
        <f t="shared" ca="1" si="154"/>
        <v>-3212163252968.6338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-3212163252968.6338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-13384013554.035975</v>
      </c>
      <c r="L3796" s="444">
        <f t="shared" ca="1" si="154"/>
        <v>-3225547266522.6699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-3225547266522.6699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-13439780277.177792</v>
      </c>
      <c r="L3797" s="444">
        <f t="shared" ca="1" si="154"/>
        <v>-3238987046799.8477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-3238987046799.8477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-13495779361.666031</v>
      </c>
      <c r="L3798" s="444">
        <f t="shared" ca="1" si="154"/>
        <v>-3252482826161.5137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-3252482826161.5137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-13552011775.672974</v>
      </c>
      <c r="L3799" s="444">
        <f t="shared" ca="1" si="154"/>
        <v>-3266034837937.1865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-3266034837937.1865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-13608478491.404943</v>
      </c>
      <c r="L3800" s="444">
        <f t="shared" ca="1" si="154"/>
        <v>-3279643316428.5913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-3279643316428.5913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-13665180485.119131</v>
      </c>
      <c r="L3801" s="444">
        <f t="shared" ca="1" si="154"/>
        <v>-3293308496913.7104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-3293308496913.7104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-13722118737.140461</v>
      </c>
      <c r="L3802" s="444">
        <f t="shared" ca="1" si="154"/>
        <v>-3307030615650.8511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-3307030615650.8511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-13779294231.878546</v>
      </c>
      <c r="L3803" s="444">
        <f t="shared" ca="1" si="154"/>
        <v>-3320809909882.7295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-3320809909882.7295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-13836707957.844706</v>
      </c>
      <c r="L3804" s="444">
        <f t="shared" ca="1" si="154"/>
        <v>-3334646617840.5742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-3334646617840.5742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-13894360907.66906</v>
      </c>
      <c r="L3805" s="444">
        <f t="shared" ca="1" si="154"/>
        <v>-3348540978748.2432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-3348540978748.2432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-13952254078.11768</v>
      </c>
      <c r="L3806" s="444">
        <f t="shared" ca="1" si="154"/>
        <v>-3362493232826.3608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-3362493232826.3608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-14010388470.109837</v>
      </c>
      <c r="L3807" s="444">
        <f t="shared" ca="1" si="154"/>
        <v>-3376503621296.4707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-3376503621296.4707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-14068765088.735294</v>
      </c>
      <c r="L3808" s="444">
        <f t="shared" ca="1" si="154"/>
        <v>-3390572386385.2061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-3390572386385.2061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-14127384943.271692</v>
      </c>
      <c r="L3809" s="444">
        <f t="shared" ca="1" si="154"/>
        <v>-3404699771328.4775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-3404699771328.4775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-14186249047.20199</v>
      </c>
      <c r="L3810" s="444">
        <f t="shared" ca="1" si="154"/>
        <v>-3418886020375.6797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-3418886020375.6797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-14245358418.231998</v>
      </c>
      <c r="L3811" s="444">
        <f t="shared" ca="1" si="154"/>
        <v>-3433131378793.9116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-3433131378793.9116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-14304714078.307964</v>
      </c>
      <c r="L3812" s="444">
        <f t="shared" ca="1" si="154"/>
        <v>-3447436092872.2197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-3447436092872.2197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-14364317053.634249</v>
      </c>
      <c r="L3813" s="444">
        <f t="shared" ca="1" si="154"/>
        <v>-3461800409925.854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-3461800409925.854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-14424168374.691061</v>
      </c>
      <c r="L3814" s="444">
        <f t="shared" ca="1" si="154"/>
        <v>-3476224578300.5449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-3476224578300.5449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-14484269076.25227</v>
      </c>
      <c r="L3815" s="444">
        <f t="shared" ca="1" si="154"/>
        <v>-3490708847376.7974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-3490708847376.7974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-14544620197.403322</v>
      </c>
      <c r="L3816" s="444">
        <f t="shared" ca="1" si="154"/>
        <v>-3505253467574.2007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-3505253467574.2007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-14605222781.55917</v>
      </c>
      <c r="L3817" s="444">
        <f t="shared" ca="1" si="154"/>
        <v>-3519858690355.7598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-3519858690355.7598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-14666077876.482332</v>
      </c>
      <c r="L3818" s="444">
        <f t="shared" ca="1" si="154"/>
        <v>-3534524768232.2422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-3534524768232.2422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-14727186534.301008</v>
      </c>
      <c r="L3819" s="444">
        <f t="shared" ca="1" si="154"/>
        <v>-3549251954766.543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-3549251954766.543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-14788549811.527262</v>
      </c>
      <c r="L3820" s="444">
        <f t="shared" ca="1" si="154"/>
        <v>-3564040504578.0703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-3564040504578.0703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-14850168769.075293</v>
      </c>
      <c r="L3821" s="444">
        <f t="shared" ca="1" si="154"/>
        <v>-3578890673347.1455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-3578890673347.1455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-14912044472.27977</v>
      </c>
      <c r="L3822" s="444">
        <f t="shared" ca="1" si="154"/>
        <v>-3593802717819.4253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-3593802717819.4253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-14974177990.914272</v>
      </c>
      <c r="L3823" s="444">
        <f t="shared" ca="1" si="154"/>
        <v>-3608776895810.3394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-3608776895810.3394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-15036570399.209745</v>
      </c>
      <c r="L3824" s="444">
        <f t="shared" ca="1" si="154"/>
        <v>-3623813466209.5493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-3623813466209.5493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-15099222775.873121</v>
      </c>
      <c r="L3825" s="444">
        <f t="shared" ca="1" si="154"/>
        <v>-3638912688985.4224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-3638912688985.4224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-15162136204.105925</v>
      </c>
      <c r="L3826" s="444">
        <f t="shared" ca="1" si="154"/>
        <v>-3654074825189.5283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-3654074825189.5283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-15225311771.623032</v>
      </c>
      <c r="L3827" s="444">
        <f t="shared" ca="1" si="154"/>
        <v>-3669300136961.1514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-3669300136961.1514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-15288750570.671461</v>
      </c>
      <c r="L3828" s="444">
        <f t="shared" ca="1" si="154"/>
        <v>-3684588887531.8228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-3684588887531.8228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-15352453698.049261</v>
      </c>
      <c r="L3829" s="444">
        <f t="shared" ca="1" si="154"/>
        <v>-3699941341229.8721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-3699941341229.8721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-15416422255.124468</v>
      </c>
      <c r="L3830" s="444">
        <f t="shared" ca="1" si="154"/>
        <v>-3715357763484.9966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-3715357763484.9966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-15480657347.854155</v>
      </c>
      <c r="L3831" s="444">
        <f t="shared" ca="1" si="154"/>
        <v>-3730838420832.8506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-3730838420832.8506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-15545160086.803543</v>
      </c>
      <c r="L3832" s="444">
        <f t="shared" ca="1" si="154"/>
        <v>-3746383580919.6543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-3746383580919.6543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-15609931587.165228</v>
      </c>
      <c r="L3833" s="444">
        <f t="shared" ref="L3833:L4087" ca="1" si="159">I3833-J3833+K3833</f>
        <v>-3761993512506.8193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-3761993512506.8193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-15674972968.778416</v>
      </c>
      <c r="L3834" s="444">
        <f t="shared" ca="1" si="159"/>
        <v>-3777668485475.5977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-3777668485475.5977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-15740285356.148323</v>
      </c>
      <c r="L3835" s="444">
        <f t="shared" ca="1" si="159"/>
        <v>-3793408770831.7461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-3793408770831.7461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-15805869878.465609</v>
      </c>
      <c r="L3836" s="444">
        <f t="shared" ca="1" si="159"/>
        <v>-3809214640710.2119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-3809214640710.2119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-15871727669.625885</v>
      </c>
      <c r="L3837" s="444">
        <f t="shared" ca="1" si="159"/>
        <v>-3825086368379.8379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-3825086368379.8379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-15937859868.249323</v>
      </c>
      <c r="L3838" s="444">
        <f t="shared" ca="1" si="159"/>
        <v>-3841024228248.0874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-3841024228248.0874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-16004267617.700365</v>
      </c>
      <c r="L3839" s="444">
        <f t="shared" ca="1" si="159"/>
        <v>-3857028495865.7876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-3857028495865.7876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-16070952066.107449</v>
      </c>
      <c r="L3840" s="444">
        <f t="shared" ca="1" si="159"/>
        <v>-3873099447931.895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-3873099447931.895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-16137914366.382898</v>
      </c>
      <c r="L3841" s="444">
        <f t="shared" ca="1" si="159"/>
        <v>-3889237362298.2778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-3889237362298.2778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-16205155676.242826</v>
      </c>
      <c r="L3842" s="444">
        <f t="shared" ca="1" si="159"/>
        <v>-3905442517974.5205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-3905442517974.5205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-16272677158.227169</v>
      </c>
      <c r="L3843" s="444">
        <f t="shared" ca="1" si="159"/>
        <v>-3921715195132.7476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-3921715195132.7476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-16340479979.719782</v>
      </c>
      <c r="L3844" s="444">
        <f t="shared" ca="1" si="159"/>
        <v>-3938055675112.4673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-3938055675112.4673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-16408565312.968613</v>
      </c>
      <c r="L3845" s="444">
        <f t="shared" ca="1" si="159"/>
        <v>-3954464240425.436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-3954464240425.436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-16476934335.105986</v>
      </c>
      <c r="L3846" s="444">
        <f t="shared" ca="1" si="159"/>
        <v>-3970941174760.542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-3970941174760.542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-16545588228.168924</v>
      </c>
      <c r="L3847" s="444">
        <f t="shared" ca="1" si="159"/>
        <v>-3987486762988.7109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-3987486762988.7109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-16614528179.119629</v>
      </c>
      <c r="L3848" s="444">
        <f t="shared" ca="1" si="159"/>
        <v>-4004101291167.8306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-4004101291167.8306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-16683755379.865963</v>
      </c>
      <c r="L3849" s="444">
        <f t="shared" ca="1" si="159"/>
        <v>-4020785046547.6963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-4020785046547.6963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-16753271027.282068</v>
      </c>
      <c r="L3850" s="444">
        <f t="shared" ca="1" si="159"/>
        <v>-4037538317574.9785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-4037538317574.9785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-16823076323.229078</v>
      </c>
      <c r="L3851" s="444">
        <f t="shared" ca="1" si="159"/>
        <v>-4054361393898.2075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-4054361393898.2075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-16893172474.575865</v>
      </c>
      <c r="L3852" s="444">
        <f t="shared" ca="1" si="159"/>
        <v>-4071254566372.7832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-4071254566372.7832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-16963560693.219931</v>
      </c>
      <c r="L3853" s="444">
        <f t="shared" ca="1" si="159"/>
        <v>-4088218127066.0029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-4088218127066.0029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-17034242196.108345</v>
      </c>
      <c r="L3854" s="444">
        <f t="shared" ca="1" si="159"/>
        <v>-4105252369262.1113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-4105252369262.1113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-17105218205.258795</v>
      </c>
      <c r="L3855" s="444">
        <f t="shared" ca="1" si="159"/>
        <v>-4122357587467.3701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-4122357587467.3701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-17176489947.780708</v>
      </c>
      <c r="L3856" s="444">
        <f t="shared" ca="1" si="159"/>
        <v>-4139534077415.1509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-4139534077415.1509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-17248058655.896465</v>
      </c>
      <c r="L3857" s="444">
        <f t="shared" ca="1" si="159"/>
        <v>-4156782136071.0474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-4156782136071.0474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-17319925566.962696</v>
      </c>
      <c r="L3858" s="444">
        <f t="shared" ca="1" si="159"/>
        <v>-4174102061638.0103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-4174102061638.0103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-17392091923.491707</v>
      </c>
      <c r="L3859" s="444">
        <f t="shared" ca="1" si="159"/>
        <v>-4191494153561.502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-4191494153561.502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-17464558973.172928</v>
      </c>
      <c r="L3860" s="444">
        <f t="shared" ca="1" si="159"/>
        <v>-4208958712534.6748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-4208958712534.6748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-17537327968.894478</v>
      </c>
      <c r="L3861" s="444">
        <f t="shared" ca="1" si="159"/>
        <v>-4226496040503.5693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-4226496040503.5693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-17610400168.764874</v>
      </c>
      <c r="L3862" s="444">
        <f t="shared" ca="1" si="159"/>
        <v>-4244106440672.334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-4244106440672.334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-17683776836.134724</v>
      </c>
      <c r="L3863" s="444">
        <f t="shared" ca="1" si="159"/>
        <v>-4261790217508.4688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-4261790217508.4688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-17757459239.618622</v>
      </c>
      <c r="L3864" s="444">
        <f t="shared" ca="1" si="159"/>
        <v>-4279547676748.0874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-4279547676748.0874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-17831448653.117031</v>
      </c>
      <c r="L3865" s="444">
        <f t="shared" ca="1" si="159"/>
        <v>-4297379125401.2046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-4297379125401.2046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-17905746355.838348</v>
      </c>
      <c r="L3866" s="444">
        <f t="shared" ca="1" si="159"/>
        <v>-4315284871757.043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-4315284871757.043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-17980353632.321011</v>
      </c>
      <c r="L3867" s="444">
        <f t="shared" ca="1" si="159"/>
        <v>-4333265225389.3638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-4333265225389.3638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-18055271772.455681</v>
      </c>
      <c r="L3868" s="444">
        <f t="shared" ca="1" si="159"/>
        <v>-4351320497161.8193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-4351320497161.8193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-18130502071.50758</v>
      </c>
      <c r="L3869" s="444">
        <f t="shared" ca="1" si="159"/>
        <v>-4369450999233.3271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-4369450999233.3271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-18206045830.138863</v>
      </c>
      <c r="L3870" s="444">
        <f t="shared" ca="1" si="159"/>
        <v>-4387657045063.4658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-4387657045063.4658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-18281904354.431107</v>
      </c>
      <c r="L3871" s="444">
        <f t="shared" ca="1" si="159"/>
        <v>-4405938949417.8965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-4405938949417.8965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-18358078955.907902</v>
      </c>
      <c r="L3872" s="444">
        <f t="shared" ca="1" si="159"/>
        <v>-4424297028373.8047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-4424297028373.8047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-18434570951.557518</v>
      </c>
      <c r="L3873" s="444">
        <f t="shared" ca="1" si="159"/>
        <v>-4442731599325.3623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-4442731599325.3623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-18511381663.855675</v>
      </c>
      <c r="L3874" s="444">
        <f t="shared" ca="1" si="159"/>
        <v>-4461242980989.2178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-4461242980989.2178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-18588512420.788406</v>
      </c>
      <c r="L3875" s="444">
        <f t="shared" ca="1" si="159"/>
        <v>-4479831493410.0059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-4479831493410.0059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-18665964555.875023</v>
      </c>
      <c r="L3876" s="444">
        <f t="shared" ca="1" si="159"/>
        <v>-4498497457965.8809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-4498497457965.8809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-18743739408.19117</v>
      </c>
      <c r="L3877" s="444">
        <f t="shared" ca="1" si="159"/>
        <v>-4517241197374.0723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-4517241197374.0723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-18821838322.391968</v>
      </c>
      <c r="L3878" s="444">
        <f t="shared" ca="1" si="159"/>
        <v>-4536063035696.4639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-4536063035696.4639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-18900262648.735268</v>
      </c>
      <c r="L3879" s="444">
        <f t="shared" ca="1" si="159"/>
        <v>-4554963298345.1992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-4554963298345.1992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-18979013743.104996</v>
      </c>
      <c r="L3880" s="444">
        <f t="shared" ca="1" si="159"/>
        <v>-4573942312088.3047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-4573942312088.3047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-19058092967.034603</v>
      </c>
      <c r="L3881" s="444">
        <f t="shared" ca="1" si="159"/>
        <v>-4593000405055.3389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-4593000405055.3389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-19137501687.730579</v>
      </c>
      <c r="L3882" s="444">
        <f t="shared" ca="1" si="159"/>
        <v>-4612137906743.0693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-4612137906743.0693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-19217241278.096123</v>
      </c>
      <c r="L3883" s="444">
        <f t="shared" ca="1" si="159"/>
        <v>-4631355148021.165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-4631355148021.165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-19297313116.754852</v>
      </c>
      <c r="L3884" s="444">
        <f t="shared" ca="1" si="159"/>
        <v>-4650652461137.9199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-4650652461137.9199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-19377718588.074665</v>
      </c>
      <c r="L3885" s="444">
        <f t="shared" ca="1" si="159"/>
        <v>-4670030179725.9941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-4670030179725.9941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-19458459082.191643</v>
      </c>
      <c r="L3886" s="444">
        <f t="shared" ca="1" si="159"/>
        <v>-4689488638808.1855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-4689488638808.1855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-19539535995.034107</v>
      </c>
      <c r="L3887" s="444">
        <f t="shared" ca="1" si="159"/>
        <v>-4709028174803.2197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-4709028174803.2197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-19620950728.346748</v>
      </c>
      <c r="L3888" s="444">
        <f t="shared" ca="1" si="159"/>
        <v>-4728649125531.5664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-4728649125531.5664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-19702704689.714859</v>
      </c>
      <c r="L3889" s="444">
        <f t="shared" ca="1" si="159"/>
        <v>-4748351830221.2813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-4748351830221.2813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-19784799292.588673</v>
      </c>
      <c r="L3890" s="444">
        <f t="shared" ca="1" si="159"/>
        <v>-4768136629513.8701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-4768136629513.8701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-19867235956.307793</v>
      </c>
      <c r="L3891" s="444">
        <f t="shared" ca="1" si="159"/>
        <v>-4788003865470.1777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-4788003865470.1777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-19950016106.12574</v>
      </c>
      <c r="L3892" s="444">
        <f t="shared" ca="1" si="159"/>
        <v>-4807953881576.3037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-4807953881576.3037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-20033141173.2346</v>
      </c>
      <c r="L3893" s="444">
        <f t="shared" ca="1" si="159"/>
        <v>-4827987022749.5381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-4827987022749.5381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-20116612594.789742</v>
      </c>
      <c r="L3894" s="444">
        <f t="shared" ca="1" si="159"/>
        <v>-4848103635344.3281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-4848103635344.3281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-20200431813.9347</v>
      </c>
      <c r="L3895" s="444">
        <f t="shared" ca="1" si="159"/>
        <v>-4868304067158.2627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-4868304067158.2627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-20284600279.826096</v>
      </c>
      <c r="L3896" s="444">
        <f t="shared" ca="1" si="159"/>
        <v>-4888588667438.0889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-4888588667438.0889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-20369119447.658703</v>
      </c>
      <c r="L3897" s="444">
        <f t="shared" ca="1" si="159"/>
        <v>-4908957786885.748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-4908957786885.748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-20453990778.690617</v>
      </c>
      <c r="L3898" s="444">
        <f t="shared" ca="1" si="159"/>
        <v>-4929411777664.4385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-4929411777664.4385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-20539215740.268494</v>
      </c>
      <c r="L3899" s="444">
        <f t="shared" ca="1" si="159"/>
        <v>-4949950993404.707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-4949950993404.707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-20624795805.852947</v>
      </c>
      <c r="L3900" s="444">
        <f t="shared" ca="1" si="159"/>
        <v>-4970575789210.5596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-4970575789210.5596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-20710732455.043999</v>
      </c>
      <c r="L3901" s="444">
        <f t="shared" ca="1" si="159"/>
        <v>-4991286521665.6035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-4991286521665.6035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-20797027173.606682</v>
      </c>
      <c r="L3902" s="444">
        <f t="shared" ca="1" si="159"/>
        <v>-5012083548839.21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-5012083548839.21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-20883681453.496708</v>
      </c>
      <c r="L3903" s="444">
        <f t="shared" ca="1" si="159"/>
        <v>-5032967230292.707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-5032967230292.707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-20970696792.88628</v>
      </c>
      <c r="L3904" s="444">
        <f t="shared" ca="1" si="159"/>
        <v>-5053937927085.5938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-5053937927085.5938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-21058074696.189972</v>
      </c>
      <c r="L3905" s="444">
        <f t="shared" ca="1" si="159"/>
        <v>-5074996001781.7842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-5074996001781.7842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-21145816674.090767</v>
      </c>
      <c r="L3906" s="444">
        <f t="shared" ca="1" si="159"/>
        <v>-5096141818455.875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-5096141818455.875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-21233924243.566147</v>
      </c>
      <c r="L3907" s="444">
        <f t="shared" ca="1" si="159"/>
        <v>-5117375742699.4414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-5117375742699.4414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-21322398927.914337</v>
      </c>
      <c r="L3908" s="444">
        <f t="shared" ca="1" si="159"/>
        <v>-5138698141627.3555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-5138698141627.3555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-21411242256.780647</v>
      </c>
      <c r="L3909" s="444">
        <f t="shared" ca="1" si="159"/>
        <v>-5160109383884.1357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-5160109383884.1357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-21500455766.183899</v>
      </c>
      <c r="L3910" s="444">
        <f t="shared" ca="1" si="159"/>
        <v>-5181609839650.3193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-5181609839650.3193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-21590040998.542995</v>
      </c>
      <c r="L3911" s="444">
        <f t="shared" ca="1" si="159"/>
        <v>-5203199880648.8623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-5203199880648.8623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-21679999502.703594</v>
      </c>
      <c r="L3912" s="444">
        <f t="shared" ca="1" si="159"/>
        <v>-5224879880151.5654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-5224879880151.5654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-21770332833.964855</v>
      </c>
      <c r="L3913" s="444">
        <f t="shared" ca="1" si="159"/>
        <v>-5246650212985.5303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-5246650212985.5303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-21861042554.106377</v>
      </c>
      <c r="L3914" s="444">
        <f t="shared" ca="1" si="159"/>
        <v>-5268511255539.6367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-5268511255539.6367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-21952130231.415154</v>
      </c>
      <c r="L3915" s="444">
        <f t="shared" ca="1" si="159"/>
        <v>-5290463385771.0518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-5290463385771.0518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-22043597440.712715</v>
      </c>
      <c r="L3916" s="444">
        <f t="shared" ca="1" si="159"/>
        <v>-5312506983211.7646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-5312506983211.7646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-22135445763.382351</v>
      </c>
      <c r="L3917" s="444">
        <f t="shared" ca="1" si="159"/>
        <v>-5334642428975.1475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-5334642428975.1475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-22227676787.396446</v>
      </c>
      <c r="L3918" s="444">
        <f t="shared" ca="1" si="159"/>
        <v>-5356870105762.5439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-5356870105762.5439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-22320292107.343933</v>
      </c>
      <c r="L3919" s="444">
        <f t="shared" ca="1" si="159"/>
        <v>-5379190397869.8877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-5379190397869.8877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-22413293324.457867</v>
      </c>
      <c r="L3920" s="444">
        <f t="shared" ca="1" si="159"/>
        <v>-5401603691194.3457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-5401603691194.3457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-22506682046.643108</v>
      </c>
      <c r="L3921" s="444">
        <f t="shared" ca="1" si="159"/>
        <v>-5424110373240.9893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-5424110373240.9893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-22600459888.50412</v>
      </c>
      <c r="L3922" s="444">
        <f t="shared" ca="1" si="159"/>
        <v>-5446710833129.4932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-5446710833129.4932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-22694628471.372887</v>
      </c>
      <c r="L3923" s="444">
        <f t="shared" ca="1" si="159"/>
        <v>-5469405461600.8662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-5469405461600.8662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-22789189423.336941</v>
      </c>
      <c r="L3924" s="444">
        <f t="shared" ca="1" si="159"/>
        <v>-5492194651024.2031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-5492194651024.2031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-22884144379.267513</v>
      </c>
      <c r="L3925" s="444">
        <f t="shared" ca="1" si="159"/>
        <v>-5515078795403.4707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-5515078795403.4707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-22979494980.847794</v>
      </c>
      <c r="L3926" s="444">
        <f t="shared" ca="1" si="159"/>
        <v>-5538058290384.3184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-5538058290384.3184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-23075242876.601326</v>
      </c>
      <c r="L3927" s="444">
        <f t="shared" ca="1" si="159"/>
        <v>-5561133533260.9199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-5561133533260.9199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-23171389721.920498</v>
      </c>
      <c r="L3928" s="444">
        <f t="shared" ca="1" si="159"/>
        <v>-5584304922982.8408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-5584304922982.8408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-23267937179.095169</v>
      </c>
      <c r="L3929" s="444">
        <f t="shared" ca="1" si="159"/>
        <v>-5607572860161.9355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-5607572860161.9355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-23364886917.341396</v>
      </c>
      <c r="L3930" s="444">
        <f t="shared" ca="1" si="159"/>
        <v>-5630937747079.2773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-5630937747079.2773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-23462240612.830322</v>
      </c>
      <c r="L3931" s="444">
        <f t="shared" ca="1" si="159"/>
        <v>-5654399987692.1074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-5654399987692.1074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-23559999948.717113</v>
      </c>
      <c r="L3932" s="444">
        <f t="shared" ca="1" si="159"/>
        <v>-5677959987640.8242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-5677959987640.8242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-23658166615.170101</v>
      </c>
      <c r="L3933" s="444">
        <f t="shared" ca="1" si="159"/>
        <v>-5701618154255.9941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-5701618154255.9941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-23756742309.399975</v>
      </c>
      <c r="L3934" s="444">
        <f t="shared" ca="1" si="159"/>
        <v>-5725374896565.3945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-5725374896565.3945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-23855728735.689144</v>
      </c>
      <c r="L3935" s="444">
        <f t="shared" ca="1" si="159"/>
        <v>-5749230625301.084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-5749230625301.084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-23955127605.421185</v>
      </c>
      <c r="L3936" s="444">
        <f t="shared" ca="1" si="159"/>
        <v>-5773185752906.5049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-5773185752906.5049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-24054940637.110435</v>
      </c>
      <c r="L3937" s="444">
        <f t="shared" ca="1" si="159"/>
        <v>-5797240693543.6152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-5797240693543.6152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-24155169556.431728</v>
      </c>
      <c r="L3938" s="444">
        <f t="shared" ca="1" si="159"/>
        <v>-5821395863100.0469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-5821395863100.0469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-24255816096.250195</v>
      </c>
      <c r="L3939" s="444">
        <f t="shared" ca="1" si="159"/>
        <v>-5845651679196.2969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-5845651679196.2969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-24356881996.651237</v>
      </c>
      <c r="L3940" s="444">
        <f t="shared" ca="1" si="159"/>
        <v>-5870008561192.9482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-5870008561192.9482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-24458369004.970619</v>
      </c>
      <c r="L3941" s="444">
        <f t="shared" ca="1" si="159"/>
        <v>-5894466930197.9189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-5894466930197.9189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-24560278875.824661</v>
      </c>
      <c r="L3942" s="444">
        <f t="shared" ca="1" si="159"/>
        <v>-5919027209073.7432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-5919027209073.7432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-24662613371.140594</v>
      </c>
      <c r="L3943" s="444">
        <f t="shared" ca="1" si="159"/>
        <v>-5943689822444.8838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-5943689822444.8838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-24765374260.187016</v>
      </c>
      <c r="L3944" s="444">
        <f t="shared" ca="1" si="159"/>
        <v>-5968455196705.0713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-5968455196705.0713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-24868563319.604462</v>
      </c>
      <c r="L3945" s="444">
        <f t="shared" ca="1" si="159"/>
        <v>-5993323760024.6758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-5993323760024.6758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-24972182333.43615</v>
      </c>
      <c r="L3946" s="444">
        <f t="shared" ca="1" si="159"/>
        <v>-6018295942358.1123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-6018295942358.1123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-25076233093.158802</v>
      </c>
      <c r="L3947" s="444">
        <f t="shared" ca="1" si="159"/>
        <v>-6043372175451.2715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-6043372175451.2715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-25180717397.713631</v>
      </c>
      <c r="L3948" s="444">
        <f t="shared" ca="1" si="159"/>
        <v>-6068552892848.9854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-6068552892848.9854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-25285637053.537437</v>
      </c>
      <c r="L3949" s="444">
        <f t="shared" ca="1" si="159"/>
        <v>-6093838529902.5225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-6093838529902.5225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-25390993874.593842</v>
      </c>
      <c r="L3950" s="444">
        <f t="shared" ca="1" si="159"/>
        <v>-6119229523777.1162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-6119229523777.1162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-25496789682.404652</v>
      </c>
      <c r="L3951" s="444">
        <f t="shared" ca="1" si="159"/>
        <v>-6144726313459.5205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-6144726313459.5205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-25603026306.081337</v>
      </c>
      <c r="L3952" s="444">
        <f t="shared" ca="1" si="159"/>
        <v>-6170329339765.6016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-6170329339765.6016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-25709705582.356674</v>
      </c>
      <c r="L3953" s="444">
        <f t="shared" ca="1" si="159"/>
        <v>-6196039045347.958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-6196039045347.958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-25816829355.616493</v>
      </c>
      <c r="L3954" s="444">
        <f t="shared" ca="1" si="159"/>
        <v>-6221855874703.5742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-6221855874703.5742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-25924399477.931561</v>
      </c>
      <c r="L3955" s="444">
        <f t="shared" ca="1" si="159"/>
        <v>-6247780274181.5059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-6247780274181.5059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-26032417809.089607</v>
      </c>
      <c r="L3956" s="444">
        <f t="shared" ca="1" si="159"/>
        <v>-6273812691990.5957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-6273812691990.5957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-26140886216.627483</v>
      </c>
      <c r="L3957" s="444">
        <f t="shared" ca="1" si="159"/>
        <v>-6299953578207.2236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-6299953578207.2236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-26249806575.86343</v>
      </c>
      <c r="L3958" s="444">
        <f t="shared" ca="1" si="159"/>
        <v>-6326203384783.0869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-6326203384783.0869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-26359180769.929527</v>
      </c>
      <c r="L3959" s="444">
        <f t="shared" ca="1" si="159"/>
        <v>-6352562565553.0166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-6352562565553.0166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-26469010689.804237</v>
      </c>
      <c r="L3960" s="444">
        <f t="shared" ca="1" si="159"/>
        <v>-6379031576242.8213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-6379031576242.8213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-26579298234.345089</v>
      </c>
      <c r="L3961" s="444">
        <f t="shared" ca="1" si="159"/>
        <v>-6405610874477.166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-6405610874477.166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-26690045310.321526</v>
      </c>
      <c r="L3962" s="444">
        <f t="shared" ca="1" si="159"/>
        <v>-6432300919787.4873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-6432300919787.4873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-26801253832.447865</v>
      </c>
      <c r="L3963" s="444">
        <f t="shared" ca="1" si="159"/>
        <v>-6459102173619.9355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-6459102173619.9355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-26912925723.416397</v>
      </c>
      <c r="L3964" s="444">
        <f t="shared" ca="1" si="159"/>
        <v>-6486015099343.3516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-6486015099343.3516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-27025062913.93063</v>
      </c>
      <c r="L3965" s="444">
        <f t="shared" ca="1" si="159"/>
        <v>-6513040162257.2822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-6513040162257.2822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-27137667342.738674</v>
      </c>
      <c r="L3966" s="444">
        <f t="shared" ca="1" si="159"/>
        <v>-6540177829600.0205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-6540177829600.0205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-27250740956.666752</v>
      </c>
      <c r="L3967" s="444">
        <f t="shared" ca="1" si="159"/>
        <v>-6567428570556.6875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-6567428570556.6875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-27364285710.652863</v>
      </c>
      <c r="L3968" s="444">
        <f t="shared" ca="1" si="159"/>
        <v>-6594792856267.3408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-6594792856267.3408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-27478303567.780586</v>
      </c>
      <c r="L3969" s="444">
        <f t="shared" ca="1" si="159"/>
        <v>-6622271159835.1211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-6622271159835.1211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-27592796499.313004</v>
      </c>
      <c r="L3970" s="444">
        <f t="shared" ca="1" si="159"/>
        <v>-6649863956334.4346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-6649863956334.4346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-27707766484.72681</v>
      </c>
      <c r="L3971" s="444">
        <f t="shared" ca="1" si="159"/>
        <v>-6677571722819.1611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-6677571722819.1611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-27823215511.746506</v>
      </c>
      <c r="L3972" s="444">
        <f t="shared" ca="1" si="159"/>
        <v>-6705394938330.9072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-6705394938330.9072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-27939145576.37878</v>
      </c>
      <c r="L3973" s="444">
        <f t="shared" ca="1" si="159"/>
        <v>-6733334083907.2861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-6733334083907.2861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-28055558682.947025</v>
      </c>
      <c r="L3974" s="444">
        <f t="shared" ca="1" si="159"/>
        <v>-6761389642590.2334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-6761389642590.2334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-28172456844.125973</v>
      </c>
      <c r="L3975" s="444">
        <f t="shared" ca="1" si="159"/>
        <v>-6789562099434.3594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-6789562099434.3594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-28289842080.976498</v>
      </c>
      <c r="L3976" s="444">
        <f t="shared" ca="1" si="159"/>
        <v>-6817851941515.3359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-6817851941515.3359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-28407716422.980564</v>
      </c>
      <c r="L3977" s="444">
        <f t="shared" ca="1" si="159"/>
        <v>-6846259657938.3164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-6846259657938.3164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-28526081908.076317</v>
      </c>
      <c r="L3978" s="444">
        <f t="shared" ca="1" si="159"/>
        <v>-6874785739846.3926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-6874785739846.3926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-28644940582.693302</v>
      </c>
      <c r="L3979" s="444">
        <f t="shared" ca="1" si="159"/>
        <v>-6903430680429.0859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-6903430680429.0859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-28764294501.787857</v>
      </c>
      <c r="L3980" s="444">
        <f t="shared" ca="1" si="159"/>
        <v>-6932194974930.874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-6932194974930.874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-28884145728.878643</v>
      </c>
      <c r="L3981" s="444">
        <f t="shared" ca="1" si="159"/>
        <v>-6961079120659.7529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-6961079120659.7529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-29004496336.082302</v>
      </c>
      <c r="L3982" s="444">
        <f t="shared" ca="1" si="159"/>
        <v>-6990083616995.835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-6990083616995.835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-29125348404.149307</v>
      </c>
      <c r="L3983" s="444">
        <f t="shared" ca="1" si="159"/>
        <v>-7019208965399.9844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-7019208965399.9844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-29246704022.499935</v>
      </c>
      <c r="L3984" s="444">
        <f t="shared" ca="1" si="159"/>
        <v>-7048455669422.4844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-7048455669422.4844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-29368565289.260349</v>
      </c>
      <c r="L3985" s="444">
        <f t="shared" ca="1" si="159"/>
        <v>-7077824234711.7451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-7077824234711.7451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-29490934311.298939</v>
      </c>
      <c r="L3986" s="444">
        <f t="shared" ca="1" si="159"/>
        <v>-7107315169023.0439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-7107315169023.0439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-29613813204.262688</v>
      </c>
      <c r="L3987" s="444">
        <f t="shared" ca="1" si="159"/>
        <v>-7136928982227.3066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-7136928982227.3066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-29737204092.613777</v>
      </c>
      <c r="L3988" s="444">
        <f t="shared" ca="1" si="159"/>
        <v>-7166666186319.9209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-7166666186319.9209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-29861109109.66634</v>
      </c>
      <c r="L3989" s="444">
        <f t="shared" ca="1" si="159"/>
        <v>-7196527295429.5869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-7196527295429.5869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-29985530397.623276</v>
      </c>
      <c r="L3990" s="444">
        <f t="shared" ca="1" si="159"/>
        <v>-7226512825827.21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-7226512825827.21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-30110470107.613369</v>
      </c>
      <c r="L3991" s="444">
        <f t="shared" ca="1" si="159"/>
        <v>-7256623295934.8232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-7256623295934.8232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-30235930399.728424</v>
      </c>
      <c r="L3992" s="444">
        <f t="shared" ca="1" si="159"/>
        <v>-7286859226334.5518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-7286859226334.5518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-30361913443.060631</v>
      </c>
      <c r="L3993" s="444">
        <f t="shared" ca="1" si="159"/>
        <v>-7317221139777.6123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-7317221139777.6123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-30488421415.740055</v>
      </c>
      <c r="L3994" s="444">
        <f t="shared" ca="1" si="159"/>
        <v>-7347709561193.3525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-7347709561193.3525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-30615456504.972301</v>
      </c>
      <c r="L3995" s="444">
        <f t="shared" ca="1" si="159"/>
        <v>-7378325017698.3252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-7378325017698.3252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-30743020907.076355</v>
      </c>
      <c r="L3996" s="444">
        <f t="shared" ca="1" si="159"/>
        <v>-7409068038605.4014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-7409068038605.4014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-30871116827.522507</v>
      </c>
      <c r="L3997" s="444">
        <f t="shared" ca="1" si="159"/>
        <v>-7439939155432.9238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-7439939155432.9238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-30999746480.97052</v>
      </c>
      <c r="L3998" s="444">
        <f t="shared" ca="1" si="159"/>
        <v>-7470938901913.8945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-7470938901913.8945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-31128912091.307896</v>
      </c>
      <c r="L3999" s="444">
        <f t="shared" ca="1" si="159"/>
        <v>-7502067814005.2021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-7502067814005.2021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-31258615891.688339</v>
      </c>
      <c r="L4000" s="444">
        <f t="shared" ca="1" si="159"/>
        <v>-7533326429896.8906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-7533326429896.8906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-31388860124.570377</v>
      </c>
      <c r="L4001" s="444">
        <f t="shared" ca="1" si="159"/>
        <v>-7564715290021.4609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-7564715290021.4609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-31519647041.756088</v>
      </c>
      <c r="L4002" s="444">
        <f t="shared" ca="1" si="159"/>
        <v>-7596234937063.2168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-7596234937063.2168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-31650978904.430065</v>
      </c>
      <c r="L4003" s="444">
        <f t="shared" ca="1" si="159"/>
        <v>-7627885915967.6465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-7627885915967.6465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-31782857983.198528</v>
      </c>
      <c r="L4004" s="444">
        <f t="shared" ca="1" si="159"/>
        <v>-7659668773950.8447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-7659668773950.8447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-31915286558.128513</v>
      </c>
      <c r="L4005" s="444">
        <f t="shared" ca="1" si="159"/>
        <v>-7691584060508.9736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-7691584060508.9736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-32048266918.787395</v>
      </c>
      <c r="L4006" s="444">
        <f t="shared" ca="1" si="159"/>
        <v>-7723632327427.7607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-7723632327427.7607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-32181801364.282337</v>
      </c>
      <c r="L4007" s="444">
        <f t="shared" ca="1" si="159"/>
        <v>-7755814128792.043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-7755814128792.043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-32315892203.300179</v>
      </c>
      <c r="L4008" s="444">
        <f t="shared" ca="1" si="159"/>
        <v>-7788130020995.3428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-7788130020995.3428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-32450541754.147263</v>
      </c>
      <c r="L4009" s="444">
        <f t="shared" ca="1" si="159"/>
        <v>-7820580562749.4902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-7820580562749.4902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-32585752344.789547</v>
      </c>
      <c r="L4010" s="444">
        <f t="shared" ca="1" si="159"/>
        <v>-7853166315094.2793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-7853166315094.2793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-32721526312.892826</v>
      </c>
      <c r="L4011" s="444">
        <f t="shared" ca="1" si="159"/>
        <v>-7885887841407.1719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-7885887841407.1719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-32857866005.863216</v>
      </c>
      <c r="L4012" s="444">
        <f t="shared" ca="1" si="159"/>
        <v>-7918745707413.0352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-7918745707413.0352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-32994773780.887646</v>
      </c>
      <c r="L4013" s="444">
        <f t="shared" ca="1" si="159"/>
        <v>-7951740481193.9229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-7951740481193.9229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-33132252004.974682</v>
      </c>
      <c r="L4014" s="444">
        <f t="shared" ca="1" si="159"/>
        <v>-7984872733198.8975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-7984872733198.8975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-33270303054.995407</v>
      </c>
      <c r="L4015" s="444">
        <f t="shared" ca="1" si="159"/>
        <v>-8018143036253.8926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-8018143036253.8926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-33408929317.724556</v>
      </c>
      <c r="L4016" s="444">
        <f t="shared" ca="1" si="159"/>
        <v>-8051551965571.6172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-8051551965571.6172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-33548133189.881733</v>
      </c>
      <c r="L4017" s="444">
        <f t="shared" ca="1" si="159"/>
        <v>-8085100098761.499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-8085100098761.499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-33687917078.172913</v>
      </c>
      <c r="L4018" s="444">
        <f t="shared" ca="1" si="159"/>
        <v>-8118788015839.6719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-8118788015839.6719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-33828283399.331966</v>
      </c>
      <c r="L4019" s="444">
        <f t="shared" ca="1" si="159"/>
        <v>-8152616299239.0039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-8152616299239.0039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-33969234580.162518</v>
      </c>
      <c r="L4020" s="444">
        <f t="shared" ca="1" si="159"/>
        <v>-8186585533819.166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-8186585533819.166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-34110773057.579857</v>
      </c>
      <c r="L4021" s="444">
        <f t="shared" ca="1" si="159"/>
        <v>-8220696306876.7461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-8220696306876.7461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-34252901278.653107</v>
      </c>
      <c r="L4022" s="444">
        <f t="shared" ca="1" si="159"/>
        <v>-8254949208155.3994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-8254949208155.3994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-34395621700.647499</v>
      </c>
      <c r="L4023" s="444">
        <f t="shared" ca="1" si="159"/>
        <v>-8289344829856.0469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-8289344829856.0469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-34538936791.066864</v>
      </c>
      <c r="L4024" s="444">
        <f t="shared" ca="1" si="159"/>
        <v>-8323883766647.1133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-8323883766647.1133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-34682849027.696304</v>
      </c>
      <c r="L4025" s="444">
        <f t="shared" ca="1" si="159"/>
        <v>-8358566615674.8096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-8358566615674.8096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-34827360898.645042</v>
      </c>
      <c r="L4026" s="444">
        <f t="shared" ca="1" si="159"/>
        <v>-8393393976573.4551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-8393393976573.4551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-34972474902.389397</v>
      </c>
      <c r="L4027" s="444">
        <f t="shared" ca="1" si="159"/>
        <v>-8428366451475.8447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-8428366451475.8447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-35118193547.816017</v>
      </c>
      <c r="L4028" s="444">
        <f t="shared" ca="1" si="159"/>
        <v>-8463484645023.6611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-8463484645023.6611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-35264519354.265251</v>
      </c>
      <c r="L4029" s="444">
        <f t="shared" ca="1" si="159"/>
        <v>-8498749164377.9268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-8498749164377.9268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-35411454851.574692</v>
      </c>
      <c r="L4030" s="444">
        <f t="shared" ca="1" si="159"/>
        <v>-8534160619229.501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-8534160619229.501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-35559002580.122917</v>
      </c>
      <c r="L4031" s="444">
        <f t="shared" ca="1" si="159"/>
        <v>-8569719621809.624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-8569719621809.624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-35707165090.873436</v>
      </c>
      <c r="L4032" s="444">
        <f t="shared" ca="1" si="159"/>
        <v>-8605426786900.4971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-8605426786900.4971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-35855944945.418739</v>
      </c>
      <c r="L4033" s="444">
        <f t="shared" ca="1" si="159"/>
        <v>-8641282731845.916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-8641282731845.916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-36005344716.024651</v>
      </c>
      <c r="L4034" s="444">
        <f t="shared" ca="1" si="159"/>
        <v>-8677288076561.9404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-8677288076561.9404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-36155366985.674751</v>
      </c>
      <c r="L4035" s="444">
        <f t="shared" ca="1" si="159"/>
        <v>-8713443443547.6152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-8713443443547.6152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-36306014348.115067</v>
      </c>
      <c r="L4036" s="444">
        <f t="shared" ca="1" si="159"/>
        <v>-8749749457895.7305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-8749749457895.7305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-36457289407.89888</v>
      </c>
      <c r="L4037" s="444">
        <f t="shared" ca="1" si="159"/>
        <v>-8786206747303.6289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-8786206747303.6289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-36609194780.431793</v>
      </c>
      <c r="L4038" s="444">
        <f t="shared" ca="1" si="159"/>
        <v>-8822815942084.0605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-8822815942084.0605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-36761733092.016922</v>
      </c>
      <c r="L4039" s="444">
        <f t="shared" ca="1" si="159"/>
        <v>-8859577675176.0781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-8859577675176.0781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-36914906979.900322</v>
      </c>
      <c r="L4040" s="444">
        <f t="shared" ca="1" si="159"/>
        <v>-8896492582155.9785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-8896492582155.9785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-37068719092.316574</v>
      </c>
      <c r="L4041" s="444">
        <f t="shared" ca="1" si="159"/>
        <v>-8933561301248.2949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-8933561301248.2949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-37223172088.534561</v>
      </c>
      <c r="L4042" s="444">
        <f t="shared" ca="1" si="159"/>
        <v>-8970784473336.8301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-8970784473336.8301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-37378268638.903458</v>
      </c>
      <c r="L4043" s="444">
        <f t="shared" ca="1" si="159"/>
        <v>-9008162741975.7344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-9008162741975.7344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-37534011424.898895</v>
      </c>
      <c r="L4044" s="444">
        <f t="shared" ca="1" si="159"/>
        <v>-9045696753400.6328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-9045696753400.6328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-37690403139.169304</v>
      </c>
      <c r="L4045" s="444">
        <f t="shared" ca="1" si="159"/>
        <v>-9083387156539.8027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-9083387156539.8027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-37847446485.582512</v>
      </c>
      <c r="L4046" s="444">
        <f t="shared" ca="1" si="159"/>
        <v>-9121234603025.3848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-9121234603025.3848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-38005144179.272438</v>
      </c>
      <c r="L4047" s="444">
        <f t="shared" ca="1" si="159"/>
        <v>-9159239747204.6563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-9159239747204.6563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-38163498946.686066</v>
      </c>
      <c r="L4048" s="444">
        <f t="shared" ca="1" si="159"/>
        <v>-9197403246151.3418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-9197403246151.3418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-38322513525.630592</v>
      </c>
      <c r="L4049" s="444">
        <f t="shared" ca="1" si="159"/>
        <v>-9235725759676.9727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-9235725759676.9727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-38482190665.320717</v>
      </c>
      <c r="L4050" s="444">
        <f t="shared" ca="1" si="159"/>
        <v>-9274207950342.293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-9274207950342.293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-38642533126.426224</v>
      </c>
      <c r="L4051" s="444">
        <f t="shared" ca="1" si="159"/>
        <v>-9312850483468.7188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-9312850483468.7188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-38803543681.119659</v>
      </c>
      <c r="L4052" s="444">
        <f t="shared" ca="1" si="159"/>
        <v>-9351654027149.8379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-9351654027149.8379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-38965225113.124321</v>
      </c>
      <c r="L4053" s="444">
        <f t="shared" ca="1" si="159"/>
        <v>-9390619252262.9629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-9390619252262.9629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-39127580217.762344</v>
      </c>
      <c r="L4054" s="444">
        <f t="shared" ca="1" si="159"/>
        <v>-9429746832480.7246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-9429746832480.7246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-39290611802.003021</v>
      </c>
      <c r="L4055" s="444">
        <f t="shared" ca="1" si="159"/>
        <v>-9469037444282.7285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-9469037444282.7285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-39454322684.511368</v>
      </c>
      <c r="L4056" s="444">
        <f t="shared" ca="1" si="159"/>
        <v>-9508491766967.2402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-9508491766967.2402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-39618715695.696831</v>
      </c>
      <c r="L4057" s="444">
        <f t="shared" ca="1" si="159"/>
        <v>-9548110482662.9375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-9548110482662.9375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-39783793677.762238</v>
      </c>
      <c r="L4058" s="444">
        <f t="shared" ca="1" si="159"/>
        <v>-9587894276340.6992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-9587894276340.6992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-39949559484.752914</v>
      </c>
      <c r="L4059" s="444">
        <f t="shared" ca="1" si="159"/>
        <v>-9627843835825.4512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-9627843835825.4512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-40116015982.606049</v>
      </c>
      <c r="L4060" s="444">
        <f t="shared" ca="1" si="159"/>
        <v>-9667959851808.0566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-9667959851808.0566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-40283166049.200233</v>
      </c>
      <c r="L4061" s="444">
        <f t="shared" ca="1" si="159"/>
        <v>-9708243017857.2578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-9708243017857.2578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-40451012574.405243</v>
      </c>
      <c r="L4062" s="444">
        <f t="shared" ca="1" si="159"/>
        <v>-9748694030431.6621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-9748694030431.6621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-40619558460.131927</v>
      </c>
      <c r="L4063" s="444">
        <f t="shared" ca="1" si="159"/>
        <v>-9789313588891.7949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-9789313588891.7949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-40788806620.382477</v>
      </c>
      <c r="L4064" s="444">
        <f t="shared" ca="1" si="159"/>
        <v>-9830102395512.1777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-9830102395512.1777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-40958759981.300743</v>
      </c>
      <c r="L4065" s="444">
        <f t="shared" ca="1" si="159"/>
        <v>-9871061155493.4785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-9871061155493.4785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-41129421481.222824</v>
      </c>
      <c r="L4066" s="444">
        <f t="shared" ca="1" si="159"/>
        <v>-9912190576974.7012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-9912190576974.7012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-41300794070.727921</v>
      </c>
      <c r="L4067" s="444">
        <f t="shared" ca="1" si="159"/>
        <v>-9953491371045.4297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-9953491371045.4297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-41472880712.689293</v>
      </c>
      <c r="L4068" s="444">
        <f t="shared" ca="1" si="159"/>
        <v>-9994964251758.1191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-9994964251758.1191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-41645684382.325493</v>
      </c>
      <c r="L4069" s="444">
        <f t="shared" ca="1" si="159"/>
        <v>-10036609936140.445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-10036609936140.445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-41819208067.251854</v>
      </c>
      <c r="L4070" s="444">
        <f t="shared" ca="1" si="159"/>
        <v>-10078429144207.697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-10078429144207.697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-41993454767.532074</v>
      </c>
      <c r="L4071" s="444">
        <f t="shared" ca="1" si="159"/>
        <v>-10120422598975.229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-10120422598975.229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-42168427495.730118</v>
      </c>
      <c r="L4072" s="444">
        <f t="shared" ca="1" si="159"/>
        <v>-10162591026470.959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-10162591026470.959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-42344129276.962326</v>
      </c>
      <c r="L4073" s="444">
        <f t="shared" ca="1" si="159"/>
        <v>-10204935155747.922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-10204935155747.922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-42520563148.949677</v>
      </c>
      <c r="L4074" s="444">
        <f t="shared" ca="1" si="159"/>
        <v>-10247455718896.871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-10247455718896.871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-42697732162.070297</v>
      </c>
      <c r="L4075" s="444">
        <f t="shared" ca="1" si="159"/>
        <v>-10290153451058.941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-10290153451058.941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-42875639379.412254</v>
      </c>
      <c r="L4076" s="444">
        <f t="shared" ca="1" si="159"/>
        <v>-10333029090438.354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-10333029090438.354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-43054287876.826469</v>
      </c>
      <c r="L4077" s="444">
        <f t="shared" ca="1" si="159"/>
        <v>-10376083378315.18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-10376083378315.18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-43233680742.979912</v>
      </c>
      <c r="L4078" s="444">
        <f t="shared" ca="1" si="159"/>
        <v>-10419317059058.16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-10419317059058.16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-43413821079.408997</v>
      </c>
      <c r="L4079" s="444">
        <f t="shared" ca="1" si="159"/>
        <v>-10462730880137.568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-10462730880137.568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-43594712000.573204</v>
      </c>
      <c r="L4080" s="444">
        <f t="shared" ca="1" si="159"/>
        <v>-10506325592138.141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-10506325592138.141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-43776356633.90892</v>
      </c>
      <c r="L4081" s="444">
        <f t="shared" ca="1" si="159"/>
        <v>-10550101948772.049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-10550101948772.049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-43958758119.883537</v>
      </c>
      <c r="L4082" s="444">
        <f t="shared" ca="1" si="159"/>
        <v>-10594060706891.932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-10594060706891.932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-44141919612.049713</v>
      </c>
      <c r="L4083" s="444">
        <f t="shared" ca="1" si="159"/>
        <v>-10638202626503.98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-10638202626503.98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-44325844277.099915</v>
      </c>
      <c r="L4084" s="444">
        <f t="shared" ca="1" si="159"/>
        <v>-10682528470781.08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-10682528470781.08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-44510535294.921165</v>
      </c>
      <c r="L4085" s="444">
        <f t="shared" ca="1" si="159"/>
        <v>-10727039006076.002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-10727039006076.002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-44695995858.650009</v>
      </c>
      <c r="L4086" s="444">
        <f t="shared" ca="1" si="159"/>
        <v>-10771735001934.652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-10771735001934.652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-44882229174.727715</v>
      </c>
      <c r="L4087" s="444">
        <f t="shared" ca="1" si="159"/>
        <v>-10816617231109.381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-10816617231109.381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-45069238462.95575</v>
      </c>
      <c r="L4088" s="444">
        <f t="shared" ref="L4088:L4342" ca="1" si="164">I4088-J4088+K4088</f>
        <v>-10861686469572.336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-10861686469572.336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-45257026956.551399</v>
      </c>
      <c r="L4089" s="444">
        <f t="shared" ca="1" si="164"/>
        <v>-10906943496528.887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-10906943496528.887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-45445597902.203697</v>
      </c>
      <c r="L4090" s="444">
        <f t="shared" ca="1" si="164"/>
        <v>-10952389094431.09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-10952389094431.09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-45634954560.129539</v>
      </c>
      <c r="L4091" s="444">
        <f t="shared" ca="1" si="164"/>
        <v>-10998024048991.219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-10998024048991.219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-45825100204.130081</v>
      </c>
      <c r="L4092" s="444">
        <f t="shared" ca="1" si="164"/>
        <v>-11043849149195.35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-11043849149195.35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-46016038121.647293</v>
      </c>
      <c r="L4093" s="444">
        <f t="shared" ca="1" si="164"/>
        <v>-11089865187316.996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-11089865187316.996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-46207771613.820816</v>
      </c>
      <c r="L4094" s="444">
        <f t="shared" ca="1" si="164"/>
        <v>-11136072958930.816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-11136072958930.816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-46400303995.545067</v>
      </c>
      <c r="L4095" s="444">
        <f t="shared" ca="1" si="164"/>
        <v>-11182473262926.361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-11182473262926.361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-46593638595.526505</v>
      </c>
      <c r="L4096" s="444">
        <f t="shared" ca="1" si="164"/>
        <v>-11229066901521.889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-11229066901521.889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-46787778756.341202</v>
      </c>
      <c r="L4097" s="444">
        <f t="shared" ca="1" si="164"/>
        <v>-11275854680278.23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-11275854680278.23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-46982727834.49263</v>
      </c>
      <c r="L4098" s="444">
        <f t="shared" ca="1" si="164"/>
        <v>-11322837408112.723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-11322837408112.723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-47178489200.469681</v>
      </c>
      <c r="L4099" s="444">
        <f t="shared" ca="1" si="164"/>
        <v>-11370015897313.191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-11370015897313.191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-47375066238.804962</v>
      </c>
      <c r="L4100" s="444">
        <f t="shared" ca="1" si="164"/>
        <v>-11417390963551.996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-11417390963551.996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-47572462348.133316</v>
      </c>
      <c r="L4101" s="444">
        <f t="shared" ca="1" si="164"/>
        <v>-11464963425900.129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-11464963425900.129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-47770680941.250534</v>
      </c>
      <c r="L4102" s="444">
        <f t="shared" ca="1" si="164"/>
        <v>-11512734106841.379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-11512734106841.379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-47969725445.172409</v>
      </c>
      <c r="L4103" s="444">
        <f t="shared" ca="1" si="164"/>
        <v>-11560703832286.551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-11560703832286.551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-48169599301.193962</v>
      </c>
      <c r="L4104" s="444">
        <f t="shared" ca="1" si="164"/>
        <v>-11608873431587.744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-11608873431587.744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-48370305964.948936</v>
      </c>
      <c r="L4105" s="444">
        <f t="shared" ca="1" si="164"/>
        <v>-11657243737552.693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-11657243737552.693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-48571848906.469559</v>
      </c>
      <c r="L4106" s="444">
        <f t="shared" ca="1" si="164"/>
        <v>-11705815586459.162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-11705815586459.162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-48774231610.246506</v>
      </c>
      <c r="L4107" s="444">
        <f t="shared" ca="1" si="164"/>
        <v>-11754589818069.408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-11754589818069.408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-48977457575.2892</v>
      </c>
      <c r="L4108" s="444">
        <f t="shared" ca="1" si="164"/>
        <v>-11803567275644.697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-11803567275644.697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-49181530315.186241</v>
      </c>
      <c r="L4109" s="444">
        <f t="shared" ca="1" si="164"/>
        <v>-11852748805959.883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-11852748805959.883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-49386453358.166176</v>
      </c>
      <c r="L4110" s="444">
        <f t="shared" ca="1" si="164"/>
        <v>-11902135259318.049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-11902135259318.049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-49592230247.158539</v>
      </c>
      <c r="L4111" s="444">
        <f t="shared" ca="1" si="164"/>
        <v>-11951727489565.207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-11951727489565.207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-49798864539.855026</v>
      </c>
      <c r="L4112" s="444">
        <f t="shared" ca="1" si="164"/>
        <v>-12001526354105.063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-12001526354105.063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-50006359808.771095</v>
      </c>
      <c r="L4113" s="444">
        <f t="shared" ca="1" si="164"/>
        <v>-12051532713913.834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-12051532713913.834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-50214719641.30764</v>
      </c>
      <c r="L4114" s="444">
        <f t="shared" ca="1" si="164"/>
        <v>-12101747433555.143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-12101747433555.143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-50423947639.813095</v>
      </c>
      <c r="L4115" s="444">
        <f t="shared" ca="1" si="164"/>
        <v>-12152171381194.955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-12152171381194.955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-50634047421.645645</v>
      </c>
      <c r="L4116" s="444">
        <f t="shared" ca="1" si="164"/>
        <v>-12202805428616.602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-12202805428616.602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-50845022619.23584</v>
      </c>
      <c r="L4117" s="444">
        <f t="shared" ca="1" si="164"/>
        <v>-12253650451235.838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-12253650451235.838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-51056876880.149323</v>
      </c>
      <c r="L4118" s="444">
        <f t="shared" ca="1" si="164"/>
        <v>-12304707328115.986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-12304707328115.986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-51269613867.14994</v>
      </c>
      <c r="L4119" s="444">
        <f t="shared" ca="1" si="164"/>
        <v>-12355976941983.137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-12355976941983.137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-51483237258.263069</v>
      </c>
      <c r="L4120" s="444">
        <f t="shared" ca="1" si="164"/>
        <v>-12407460179241.4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-12407460179241.4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-51697750746.839165</v>
      </c>
      <c r="L4121" s="444">
        <f t="shared" ca="1" si="164"/>
        <v>-12459157929988.24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-12459157929988.24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-51913158041.617668</v>
      </c>
      <c r="L4122" s="444">
        <f t="shared" ca="1" si="164"/>
        <v>-12511071088029.857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-12511071088029.857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-52129462866.791069</v>
      </c>
      <c r="L4123" s="444">
        <f t="shared" ca="1" si="164"/>
        <v>-12563200550896.648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-12563200550896.648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-52346668962.069366</v>
      </c>
      <c r="L4124" s="444">
        <f t="shared" ca="1" si="164"/>
        <v>-12615547219858.719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-12615547219858.719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-52564780082.744659</v>
      </c>
      <c r="L4125" s="444">
        <f t="shared" ca="1" si="164"/>
        <v>-12668111999941.463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-12668111999941.463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-52783799999.756096</v>
      </c>
      <c r="L4126" s="444">
        <f t="shared" ca="1" si="164"/>
        <v>-12720895799941.219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-12720895799941.219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-53003732499.755081</v>
      </c>
      <c r="L4127" s="444">
        <f t="shared" ca="1" si="164"/>
        <v>-12773899532440.975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-12773899532440.975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-53224581385.170731</v>
      </c>
      <c r="L4128" s="444">
        <f t="shared" ca="1" si="164"/>
        <v>-12827124113826.145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-12827124113826.145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-53446350474.275604</v>
      </c>
      <c r="L4129" s="444">
        <f t="shared" ca="1" si="164"/>
        <v>-12880570464300.42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-12880570464300.42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-53669043601.251747</v>
      </c>
      <c r="L4130" s="444">
        <f t="shared" ca="1" si="164"/>
        <v>-12934239507901.672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-12934239507901.672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-53892664616.256966</v>
      </c>
      <c r="L4131" s="444">
        <f t="shared" ca="1" si="164"/>
        <v>-12988132172517.93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-12988132172517.93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-54117217385.491371</v>
      </c>
      <c r="L4132" s="444">
        <f t="shared" ca="1" si="164"/>
        <v>-13042249389903.422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-13042249389903.422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-54342705791.264259</v>
      </c>
      <c r="L4133" s="444">
        <f t="shared" ca="1" si="164"/>
        <v>-13096592095694.686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-13096592095694.686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-54569133732.061188</v>
      </c>
      <c r="L4134" s="444">
        <f t="shared" ca="1" si="164"/>
        <v>-13151161229426.746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-13151161229426.746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-54796505122.611443</v>
      </c>
      <c r="L4135" s="444">
        <f t="shared" ca="1" si="164"/>
        <v>-13205957734549.357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-13205957734549.357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-55024823893.955658</v>
      </c>
      <c r="L4136" s="444">
        <f t="shared" ca="1" si="164"/>
        <v>-13260982558443.313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-13260982558443.313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-55254093993.513802</v>
      </c>
      <c r="L4137" s="444">
        <f t="shared" ca="1" si="164"/>
        <v>-13316236652436.826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-13316236652436.826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-55484319385.153442</v>
      </c>
      <c r="L4138" s="444">
        <f t="shared" ca="1" si="164"/>
        <v>-13371720971821.98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-13371720971821.98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-55715504049.258247</v>
      </c>
      <c r="L4139" s="444">
        <f t="shared" ca="1" si="164"/>
        <v>-13427436475871.238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-13427436475871.238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-55947651982.796822</v>
      </c>
      <c r="L4140" s="444">
        <f t="shared" ca="1" si="164"/>
        <v>-13483384127854.035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-13483384127854.035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-56180767199.391815</v>
      </c>
      <c r="L4141" s="444">
        <f t="shared" ca="1" si="164"/>
        <v>-13539564895053.428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-13539564895053.428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-56414853729.389282</v>
      </c>
      <c r="L4142" s="444">
        <f t="shared" ca="1" si="164"/>
        <v>-13595979748782.816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-13595979748782.816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-56649915619.928398</v>
      </c>
      <c r="L4143" s="444">
        <f t="shared" ca="1" si="164"/>
        <v>-13652629664402.744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-13652629664402.744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-56885956935.011436</v>
      </c>
      <c r="L4144" s="444">
        <f t="shared" ca="1" si="164"/>
        <v>-13709515621337.756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-13709515621337.756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-57122981755.573982</v>
      </c>
      <c r="L4145" s="444">
        <f t="shared" ca="1" si="164"/>
        <v>-13766638603093.33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-13766638603093.33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-57360994179.555542</v>
      </c>
      <c r="L4146" s="444">
        <f t="shared" ca="1" si="164"/>
        <v>-13823999597272.885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-13823999597272.885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-57599998321.970352</v>
      </c>
      <c r="L4147" s="444">
        <f t="shared" ca="1" si="164"/>
        <v>-13881599595594.855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-13881599595594.855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-57839998314.978554</v>
      </c>
      <c r="L4148" s="444">
        <f t="shared" ca="1" si="164"/>
        <v>-13939439593909.834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-13939439593909.834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-58080998307.957642</v>
      </c>
      <c r="L4149" s="444">
        <f t="shared" ca="1" si="164"/>
        <v>-13997520592217.791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-13997520592217.791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-58323002467.574127</v>
      </c>
      <c r="L4150" s="444">
        <f t="shared" ca="1" si="164"/>
        <v>-14055843594685.365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-14055843594685.365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-58566014977.85569</v>
      </c>
      <c r="L4151" s="444">
        <f t="shared" ca="1" si="164"/>
        <v>-14114409609663.221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-14114409609663.221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-58810040040.26342</v>
      </c>
      <c r="L4152" s="444">
        <f t="shared" ca="1" si="164"/>
        <v>-14173219649703.484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-14173219649703.484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-59055081873.764511</v>
      </c>
      <c r="L4153" s="444">
        <f t="shared" ca="1" si="164"/>
        <v>-14232274731577.248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-14232274731577.248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-59301144714.905197</v>
      </c>
      <c r="L4154" s="444">
        <f t="shared" ca="1" si="164"/>
        <v>-14291575876292.152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-14291575876292.152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-59548232817.883965</v>
      </c>
      <c r="L4155" s="444">
        <f t="shared" ca="1" si="164"/>
        <v>-14351124109110.037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-14351124109110.037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-59796350454.625153</v>
      </c>
      <c r="L4156" s="444">
        <f t="shared" ca="1" si="164"/>
        <v>-14410920459564.662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-14410920459564.662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-60045501914.85276</v>
      </c>
      <c r="L4157" s="444">
        <f t="shared" ca="1" si="164"/>
        <v>-14470965961479.516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-14470965961479.516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-60295691506.16465</v>
      </c>
      <c r="L4158" s="444">
        <f t="shared" ca="1" si="164"/>
        <v>-14531261652985.68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-14531261652985.68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-60546923554.106995</v>
      </c>
      <c r="L4159" s="444">
        <f t="shared" ca="1" si="164"/>
        <v>-14591808576539.787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-14591808576539.787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-60799202402.249123</v>
      </c>
      <c r="L4160" s="444">
        <f t="shared" ca="1" si="164"/>
        <v>-14652607778942.037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-14652607778942.037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-61052532412.258484</v>
      </c>
      <c r="L4161" s="444">
        <f t="shared" ca="1" si="164"/>
        <v>-14713660311354.295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-14713660311354.295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-61306917963.976227</v>
      </c>
      <c r="L4162" s="444">
        <f t="shared" ca="1" si="164"/>
        <v>-14774967229318.271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-14774967229318.271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-61562363455.492798</v>
      </c>
      <c r="L4163" s="444">
        <f t="shared" ca="1" si="164"/>
        <v>-14836529592773.764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-14836529592773.764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-61818873303.224014</v>
      </c>
      <c r="L4164" s="444">
        <f t="shared" ca="1" si="164"/>
        <v>-14898348466076.988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-14898348466076.988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-62076451941.98745</v>
      </c>
      <c r="L4165" s="444">
        <f t="shared" ca="1" si="164"/>
        <v>-14960424918018.977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-14960424918018.977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-62335103825.079071</v>
      </c>
      <c r="L4166" s="444">
        <f t="shared" ca="1" si="164"/>
        <v>-15022760021844.055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-15022760021844.055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-62594833424.350235</v>
      </c>
      <c r="L4167" s="444">
        <f t="shared" ca="1" si="164"/>
        <v>-15085354855268.404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-15085354855268.404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-62855645230.285019</v>
      </c>
      <c r="L4168" s="444">
        <f t="shared" ca="1" si="164"/>
        <v>-15148210500498.689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-15148210500498.689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-63117543752.077873</v>
      </c>
      <c r="L4169" s="444">
        <f t="shared" ca="1" si="164"/>
        <v>-15211328044250.768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-15211328044250.768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-63380533517.711533</v>
      </c>
      <c r="L4170" s="444">
        <f t="shared" ca="1" si="164"/>
        <v>-15274708577768.479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-15274708577768.479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-63644619074.035316</v>
      </c>
      <c r="L4171" s="444">
        <f t="shared" ca="1" si="164"/>
        <v>-15338353196842.514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-15338353196842.514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-63909804986.843803</v>
      </c>
      <c r="L4172" s="444">
        <f t="shared" ca="1" si="164"/>
        <v>-15402263001829.357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-15402263001829.357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-64176095840.955658</v>
      </c>
      <c r="L4173" s="444">
        <f t="shared" ca="1" si="164"/>
        <v>-15466439097670.313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-15466439097670.313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-64443496240.292961</v>
      </c>
      <c r="L4174" s="444">
        <f t="shared" ca="1" si="164"/>
        <v>-15530882593910.605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-15530882593910.605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-64712010807.960846</v>
      </c>
      <c r="L4175" s="444">
        <f t="shared" ca="1" si="164"/>
        <v>-15595594604718.566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-15595594604718.566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-64981644186.327362</v>
      </c>
      <c r="L4176" s="444">
        <f t="shared" ca="1" si="164"/>
        <v>-15660576248904.895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-15660576248904.895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-65252401037.103729</v>
      </c>
      <c r="L4177" s="444">
        <f t="shared" ca="1" si="164"/>
        <v>-15725828649941.998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-15725828649941.998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-65524286041.424995</v>
      </c>
      <c r="L4178" s="444">
        <f t="shared" ca="1" si="164"/>
        <v>-15791352935983.424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-15791352935983.424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-65797303899.930931</v>
      </c>
      <c r="L4179" s="444">
        <f t="shared" ca="1" si="164"/>
        <v>-15857150239883.355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-15857150239883.355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-66071459332.847313</v>
      </c>
      <c r="L4180" s="444">
        <f t="shared" ca="1" si="164"/>
        <v>-15923221699216.203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-15923221699216.203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-66346757080.067513</v>
      </c>
      <c r="L4181" s="444">
        <f t="shared" ca="1" si="164"/>
        <v>-15989568456296.271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-15989568456296.271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-66623201901.234467</v>
      </c>
      <c r="L4182" s="444">
        <f t="shared" ca="1" si="164"/>
        <v>-16056191658197.506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-16056191658197.506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-66900798575.822929</v>
      </c>
      <c r="L4183" s="444">
        <f t="shared" ca="1" si="164"/>
        <v>-16123092456773.328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-16123092456773.328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-67179551903.222206</v>
      </c>
      <c r="L4184" s="444">
        <f t="shared" ca="1" si="164"/>
        <v>-16190272008676.551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-16190272008676.551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-67459466702.818962</v>
      </c>
      <c r="L4185" s="444">
        <f t="shared" ca="1" si="164"/>
        <v>-16257731475379.369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-16257731475379.369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-67740547814.080704</v>
      </c>
      <c r="L4186" s="444">
        <f t="shared" ca="1" si="164"/>
        <v>-16325472023193.449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-16325472023193.449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-68022800096.639374</v>
      </c>
      <c r="L4187" s="444">
        <f t="shared" ca="1" si="164"/>
        <v>-16393494823290.088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-16393494823290.088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-68306228430.375374</v>
      </c>
      <c r="L4188" s="444">
        <f t="shared" ca="1" si="164"/>
        <v>-16461801051720.463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-16461801051720.463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-68590837715.50193</v>
      </c>
      <c r="L4189" s="444">
        <f t="shared" ca="1" si="164"/>
        <v>-16530391889435.965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-16530391889435.965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-68876632872.649857</v>
      </c>
      <c r="L4190" s="444">
        <f t="shared" ca="1" si="164"/>
        <v>-16599268522308.615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-16599268522308.615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-69163618842.95256</v>
      </c>
      <c r="L4191" s="444">
        <f t="shared" ca="1" si="164"/>
        <v>-16668432141151.568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-16668432141151.568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-69451800588.131531</v>
      </c>
      <c r="L4192" s="444">
        <f t="shared" ca="1" si="164"/>
        <v>-16737883941739.699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-16737883941739.699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-69741183090.582092</v>
      </c>
      <c r="L4193" s="444">
        <f t="shared" ca="1" si="164"/>
        <v>-16807625124830.281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-16807625124830.281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-70031771353.459503</v>
      </c>
      <c r="L4194" s="444">
        <f t="shared" ca="1" si="164"/>
        <v>-16877656896183.74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-16877656896183.74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-70323570400.765579</v>
      </c>
      <c r="L4195" s="444">
        <f t="shared" ca="1" si="164"/>
        <v>-16947980466584.506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-16947980466584.506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-70616585277.43544</v>
      </c>
      <c r="L4196" s="444">
        <f t="shared" ca="1" si="164"/>
        <v>-17018597051861.941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-17018597051861.941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-70910821049.424759</v>
      </c>
      <c r="L4197" s="444">
        <f t="shared" ca="1" si="164"/>
        <v>-17089507872911.365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-17089507872911.365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-71206282803.797348</v>
      </c>
      <c r="L4198" s="444">
        <f t="shared" ca="1" si="164"/>
        <v>-17160714155715.162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-17160714155715.162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-71502975648.813171</v>
      </c>
      <c r="L4199" s="444">
        <f t="shared" ca="1" si="164"/>
        <v>-17232217131363.975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-17232217131363.975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-71800904714.016571</v>
      </c>
      <c r="L4200" s="444">
        <f t="shared" ca="1" si="164"/>
        <v>-17304018036077.99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-17304018036077.99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-72100075150.324966</v>
      </c>
      <c r="L4201" s="444">
        <f t="shared" ca="1" si="164"/>
        <v>-17376118111228.314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-17376118111228.314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-72400492130.117981</v>
      </c>
      <c r="L4202" s="444">
        <f t="shared" ca="1" si="164"/>
        <v>-17448518603358.432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-17448518603358.432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-72702160847.326782</v>
      </c>
      <c r="L4203" s="444">
        <f t="shared" ca="1" si="164"/>
        <v>-17521220764205.758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-17521220764205.758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-73005086517.523987</v>
      </c>
      <c r="L4204" s="444">
        <f t="shared" ca="1" si="164"/>
        <v>-17594225850723.281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-17594225850723.281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-73309274378.013672</v>
      </c>
      <c r="L4205" s="444">
        <f t="shared" ca="1" si="164"/>
        <v>-17667535125101.297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-17667535125101.297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-73614729687.922073</v>
      </c>
      <c r="L4206" s="444">
        <f t="shared" ca="1" si="164"/>
        <v>-17741149854789.219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-17741149854789.219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-73921457728.288406</v>
      </c>
      <c r="L4207" s="444">
        <f t="shared" ca="1" si="164"/>
        <v>-17815071312517.508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-17815071312517.508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-74229463802.156281</v>
      </c>
      <c r="L4208" s="444">
        <f t="shared" ca="1" si="164"/>
        <v>-17889300776319.664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-17889300776319.664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-74538753234.665268</v>
      </c>
      <c r="L4209" s="444">
        <f t="shared" ca="1" si="164"/>
        <v>-17963839529554.328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-17963839529554.328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-74849331373.143036</v>
      </c>
      <c r="L4210" s="444">
        <f t="shared" ca="1" si="164"/>
        <v>-18038688860927.473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-18038688860927.473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-75161203587.1978</v>
      </c>
      <c r="L4211" s="444">
        <f t="shared" ca="1" si="164"/>
        <v>-18113850064514.672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-18113850064514.672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-75474375268.811127</v>
      </c>
      <c r="L4212" s="444">
        <f t="shared" ca="1" si="164"/>
        <v>-18189324439783.484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-18189324439783.484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-75788851832.431183</v>
      </c>
      <c r="L4213" s="444">
        <f t="shared" ca="1" si="164"/>
        <v>-18265113291615.914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-18265113291615.914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-76104638715.066315</v>
      </c>
      <c r="L4214" s="444">
        <f t="shared" ca="1" si="164"/>
        <v>-18341217930330.98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-18341217930330.98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-76421741376.379089</v>
      </c>
      <c r="L4215" s="444">
        <f t="shared" ca="1" si="164"/>
        <v>-18417639671707.359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-18417639671707.359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-76740165298.78067</v>
      </c>
      <c r="L4216" s="444">
        <f t="shared" ca="1" si="164"/>
        <v>-18494379837006.141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-18494379837006.141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-77059915987.525589</v>
      </c>
      <c r="L4217" s="444">
        <f t="shared" ca="1" si="164"/>
        <v>-18571439752993.668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-18571439752993.668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-77380998970.806946</v>
      </c>
      <c r="L4218" s="444">
        <f t="shared" ca="1" si="164"/>
        <v>-18648820751964.477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-18648820751964.477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-77703419799.85199</v>
      </c>
      <c r="L4219" s="444">
        <f t="shared" ca="1" si="164"/>
        <v>-18726524171764.328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-18726524171764.328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-78027184049.018036</v>
      </c>
      <c r="L4220" s="444">
        <f t="shared" ca="1" si="164"/>
        <v>-18804551355813.348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-18804551355813.348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-78352297315.888947</v>
      </c>
      <c r="L4221" s="444">
        <f t="shared" ca="1" si="164"/>
        <v>-18882903653129.238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-18882903653129.238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-78678765221.371826</v>
      </c>
      <c r="L4222" s="444">
        <f t="shared" ca="1" si="164"/>
        <v>-18961582418350.609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-18961582418350.609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-79006593409.794205</v>
      </c>
      <c r="L4223" s="444">
        <f t="shared" ca="1" si="164"/>
        <v>-19040589011760.402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-19040589011760.402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-79335787549.001678</v>
      </c>
      <c r="L4224" s="444">
        <f t="shared" ca="1" si="164"/>
        <v>-19119924799309.402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-19119924799309.402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-79666353330.455841</v>
      </c>
      <c r="L4225" s="444">
        <f t="shared" ca="1" si="164"/>
        <v>-19199591152639.859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-19199591152639.859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-79998296469.332748</v>
      </c>
      <c r="L4226" s="444">
        <f t="shared" ca="1" si="164"/>
        <v>-19279589449109.191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-19279589449109.191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-80331622704.621628</v>
      </c>
      <c r="L4227" s="444">
        <f t="shared" ca="1" si="164"/>
        <v>-19359921071813.813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-19359921071813.813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-80666337799.224213</v>
      </c>
      <c r="L4228" s="444">
        <f t="shared" ca="1" si="164"/>
        <v>-19440587409613.035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-19440587409613.035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-81002447540.054306</v>
      </c>
      <c r="L4229" s="444">
        <f t="shared" ca="1" si="164"/>
        <v>-19521589857153.09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-19521589857153.09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-81339957738.137878</v>
      </c>
      <c r="L4230" s="444">
        <f t="shared" ca="1" si="164"/>
        <v>-19602929814891.227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-19602929814891.227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-81678874228.71344</v>
      </c>
      <c r="L4231" s="444">
        <f t="shared" ca="1" si="164"/>
        <v>-19684608689119.941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-19684608689119.941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-82019202871.333084</v>
      </c>
      <c r="L4232" s="444">
        <f t="shared" ca="1" si="164"/>
        <v>-19766627891991.273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-19766627891991.273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-82360949549.963638</v>
      </c>
      <c r="L4233" s="444">
        <f t="shared" ca="1" si="164"/>
        <v>-19848988841541.238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-19848988841541.238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-82704120173.088486</v>
      </c>
      <c r="L4234" s="444">
        <f t="shared" ca="1" si="164"/>
        <v>-19931692961714.328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-19931692961714.328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-83048720673.809692</v>
      </c>
      <c r="L4235" s="444">
        <f t="shared" ca="1" si="164"/>
        <v>-20014741682388.137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-20014741682388.137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-83394757009.950562</v>
      </c>
      <c r="L4236" s="444">
        <f t="shared" ca="1" si="164"/>
        <v>-20098136439398.086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-20098136439398.086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-83742235164.158691</v>
      </c>
      <c r="L4237" s="444">
        <f t="shared" ca="1" si="164"/>
        <v>-20181878674562.246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-20181878674562.246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-84091161144.009354</v>
      </c>
      <c r="L4238" s="444">
        <f t="shared" ca="1" si="164"/>
        <v>-20265969835706.254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-20265969835706.254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-84441540982.10939</v>
      </c>
      <c r="L4239" s="444">
        <f t="shared" ca="1" si="164"/>
        <v>-20350411376688.363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-20350411376688.363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-84793380736.201508</v>
      </c>
      <c r="L4240" s="444">
        <f t="shared" ca="1" si="164"/>
        <v>-20435204757424.566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-20435204757424.566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-85146686489.269028</v>
      </c>
      <c r="L4241" s="444">
        <f t="shared" ca="1" si="164"/>
        <v>-20520351443913.836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-20520351443913.836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-85501464349.640976</v>
      </c>
      <c r="L4242" s="444">
        <f t="shared" ca="1" si="164"/>
        <v>-20605852908263.477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-20605852908263.477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-85857720451.097824</v>
      </c>
      <c r="L4243" s="444">
        <f t="shared" ca="1" si="164"/>
        <v>-20691710628714.574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-20691710628714.574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-86215460952.977386</v>
      </c>
      <c r="L4244" s="444">
        <f t="shared" ca="1" si="164"/>
        <v>-20777926089667.551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-20777926089667.551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-86574692040.281464</v>
      </c>
      <c r="L4245" s="444">
        <f t="shared" ca="1" si="164"/>
        <v>-20864500781707.832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-20864500781707.832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-86935419923.782639</v>
      </c>
      <c r="L4246" s="444">
        <f t="shared" ca="1" si="164"/>
        <v>-20951436201631.613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-20951436201631.613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-87297650840.131714</v>
      </c>
      <c r="L4247" s="444">
        <f t="shared" ca="1" si="164"/>
        <v>-21038733852471.746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-21038733852471.746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-87661391051.965607</v>
      </c>
      <c r="L4248" s="444">
        <f t="shared" ca="1" si="164"/>
        <v>-21126395243523.711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-21126395243523.711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-88026646848.015457</v>
      </c>
      <c r="L4249" s="444">
        <f t="shared" ca="1" si="164"/>
        <v>-21214421890371.727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-21214421890371.727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-88393424543.21553</v>
      </c>
      <c r="L4250" s="444">
        <f t="shared" ca="1" si="164"/>
        <v>-21302815314914.941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-21302815314914.941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-88761730478.812256</v>
      </c>
      <c r="L4251" s="444">
        <f t="shared" ca="1" si="164"/>
        <v>-21391577045393.754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-21391577045393.754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-89131571022.473969</v>
      </c>
      <c r="L4252" s="444">
        <f t="shared" ca="1" si="164"/>
        <v>-21480708616416.227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-21480708616416.227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-89502952568.40094</v>
      </c>
      <c r="L4253" s="444">
        <f t="shared" ca="1" si="164"/>
        <v>-21570211568984.629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-21570211568984.629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-89875881537.435959</v>
      </c>
      <c r="L4254" s="444">
        <f t="shared" ca="1" si="164"/>
        <v>-21660087450522.066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-21660087450522.066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-90250364377.175278</v>
      </c>
      <c r="L4255" s="444">
        <f t="shared" ca="1" si="164"/>
        <v>-21750337814899.242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-21750337814899.242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-90626407562.08017</v>
      </c>
      <c r="L4256" s="444">
        <f t="shared" ca="1" si="164"/>
        <v>-21840964222461.324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-21840964222461.324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-91004017593.588852</v>
      </c>
      <c r="L4257" s="444">
        <f t="shared" ca="1" si="164"/>
        <v>-21931968240054.914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-21931968240054.914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-91383201000.228806</v>
      </c>
      <c r="L4258" s="444">
        <f t="shared" ca="1" si="164"/>
        <v>-22023351441055.145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-22023351441055.145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-91763964337.729767</v>
      </c>
      <c r="L4259" s="444">
        <f t="shared" ca="1" si="164"/>
        <v>-22115115405392.875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-22115115405392.875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-92146314189.136978</v>
      </c>
      <c r="L4260" s="444">
        <f t="shared" ca="1" si="164"/>
        <v>-22207261719582.012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-22207261719582.012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-92530257164.925049</v>
      </c>
      <c r="L4261" s="444">
        <f t="shared" ca="1" si="164"/>
        <v>-22299791976746.938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-22299791976746.938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-92915799903.112244</v>
      </c>
      <c r="L4262" s="444">
        <f t="shared" ca="1" si="164"/>
        <v>-22392707776650.051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-22392707776650.051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-93302949069.375214</v>
      </c>
      <c r="L4263" s="444">
        <f t="shared" ca="1" si="164"/>
        <v>-22486010725719.426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-22486010725719.426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-93691711357.164276</v>
      </c>
      <c r="L4264" s="444">
        <f t="shared" ca="1" si="164"/>
        <v>-22579702437076.59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-22579702437076.59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-94082093487.819122</v>
      </c>
      <c r="L4265" s="444">
        <f t="shared" ca="1" si="164"/>
        <v>-22673784530564.41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-22673784530564.41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-94474102210.685043</v>
      </c>
      <c r="L4266" s="444">
        <f t="shared" ca="1" si="164"/>
        <v>-22768258632775.094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-22768258632775.094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-94867744303.229553</v>
      </c>
      <c r="L4267" s="444">
        <f t="shared" ca="1" si="164"/>
        <v>-22863126377078.324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-22863126377078.324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-95263026571.159683</v>
      </c>
      <c r="L4268" s="444">
        <f t="shared" ca="1" si="164"/>
        <v>-22958389403649.484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-22958389403649.484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-95659955848.53952</v>
      </c>
      <c r="L4269" s="444">
        <f t="shared" ca="1" si="164"/>
        <v>-23054049359498.023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-23054049359498.023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-96058538997.908432</v>
      </c>
      <c r="L4270" s="444">
        <f t="shared" ca="1" si="164"/>
        <v>-23150107898495.934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-23150107898495.934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-96458782910.399719</v>
      </c>
      <c r="L4271" s="444">
        <f t="shared" ca="1" si="164"/>
        <v>-23246566681406.332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-23246566681406.332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-96860694505.859711</v>
      </c>
      <c r="L4272" s="444">
        <f t="shared" ca="1" si="164"/>
        <v>-23343427375912.191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-23343427375912.191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-97264280732.967468</v>
      </c>
      <c r="L4273" s="444">
        <f t="shared" ca="1" si="164"/>
        <v>-23440691656645.16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-23440691656645.16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-97669548569.354828</v>
      </c>
      <c r="L4274" s="444">
        <f t="shared" ca="1" si="164"/>
        <v>-23538361205214.516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-23538361205214.516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-98076505021.727142</v>
      </c>
      <c r="L4275" s="444">
        <f t="shared" ca="1" si="164"/>
        <v>-23636437710236.242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-23636437710236.242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-98485157125.984344</v>
      </c>
      <c r="L4276" s="444">
        <f t="shared" ca="1" si="164"/>
        <v>-23734922867362.227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-23734922867362.227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-98895511947.342606</v>
      </c>
      <c r="L4277" s="444">
        <f t="shared" ca="1" si="164"/>
        <v>-23833818379309.57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-23833818379309.57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-99307576580.456543</v>
      </c>
      <c r="L4278" s="444">
        <f t="shared" ca="1" si="164"/>
        <v>-23933125955890.027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-23933125955890.027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-99721358149.541779</v>
      </c>
      <c r="L4279" s="444">
        <f t="shared" ca="1" si="164"/>
        <v>-24032847314039.57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-24032847314039.57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-100136863808.49821</v>
      </c>
      <c r="L4280" s="444">
        <f t="shared" ca="1" si="164"/>
        <v>-24132984177848.07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-24132984177848.07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-100554100741.03363</v>
      </c>
      <c r="L4281" s="444">
        <f t="shared" ca="1" si="164"/>
        <v>-24233538278589.105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-24233538278589.105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-100973076160.78793</v>
      </c>
      <c r="L4282" s="444">
        <f t="shared" ca="1" si="164"/>
        <v>-24334511354749.895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-24334511354749.895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-101393797311.45789</v>
      </c>
      <c r="L4283" s="444">
        <f t="shared" ca="1" si="164"/>
        <v>-24435905152061.352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-24435905152061.352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-101816271466.9223</v>
      </c>
      <c r="L4284" s="444">
        <f t="shared" ca="1" si="164"/>
        <v>-24537721423528.273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-24537721423528.273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-102240505931.3678</v>
      </c>
      <c r="L4285" s="444">
        <f t="shared" ca="1" si="164"/>
        <v>-24639961929459.641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-24639961929459.641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-102666508039.41516</v>
      </c>
      <c r="L4286" s="444">
        <f t="shared" ca="1" si="164"/>
        <v>-24742628437499.055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-24742628437499.055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-103094285156.24606</v>
      </c>
      <c r="L4287" s="444">
        <f t="shared" ca="1" si="164"/>
        <v>-24845722722655.301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-24845722722655.301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-103523844677.73042</v>
      </c>
      <c r="L4288" s="444">
        <f t="shared" ca="1" si="164"/>
        <v>-24949246567333.031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-24949246567333.031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-103955194030.55429</v>
      </c>
      <c r="L4289" s="444">
        <f t="shared" ca="1" si="164"/>
        <v>-25053201761363.586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-25053201761363.586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-104388340672.34827</v>
      </c>
      <c r="L4290" s="444">
        <f t="shared" ca="1" si="164"/>
        <v>-25157590102035.934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-25157590102035.934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-104823292091.81639</v>
      </c>
      <c r="L4291" s="444">
        <f t="shared" ca="1" si="164"/>
        <v>-25262413394127.75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-25262413394127.75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-105260055808.86563</v>
      </c>
      <c r="L4292" s="444">
        <f t="shared" ca="1" si="164"/>
        <v>-25367673449936.617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-25367673449936.617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-105698639374.7359</v>
      </c>
      <c r="L4293" s="444">
        <f t="shared" ca="1" si="164"/>
        <v>-25473372089311.352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-25473372089311.352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-106139050372.13063</v>
      </c>
      <c r="L4294" s="444">
        <f t="shared" ca="1" si="164"/>
        <v>-25579511139683.48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-25579511139683.48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-106581296415.34784</v>
      </c>
      <c r="L4295" s="444">
        <f t="shared" ca="1" si="164"/>
        <v>-25686092436098.828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-25686092436098.828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-107025385150.41179</v>
      </c>
      <c r="L4296" s="444">
        <f t="shared" ca="1" si="164"/>
        <v>-25793117821249.238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-25793117821249.238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-107471324255.20515</v>
      </c>
      <c r="L4297" s="444">
        <f t="shared" ca="1" si="164"/>
        <v>-25900589145504.445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-25900589145504.445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-107919121439.60185</v>
      </c>
      <c r="L4298" s="444">
        <f t="shared" ca="1" si="164"/>
        <v>-26008508266944.047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-26008508266944.047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-108368784445.60019</v>
      </c>
      <c r="L4299" s="444">
        <f t="shared" ca="1" si="164"/>
        <v>-26116877051389.648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-26116877051389.648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-108820321047.45686</v>
      </c>
      <c r="L4300" s="444">
        <f t="shared" ca="1" si="164"/>
        <v>-26225697372437.105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-26225697372437.105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-109273739051.82127</v>
      </c>
      <c r="L4301" s="444">
        <f t="shared" ca="1" si="164"/>
        <v>-26334971111488.926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-26334971111488.926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-109729046297.87053</v>
      </c>
      <c r="L4302" s="444">
        <f t="shared" ca="1" si="164"/>
        <v>-26444700157786.797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-26444700157786.797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-110186250657.44499</v>
      </c>
      <c r="L4303" s="444">
        <f t="shared" ca="1" si="164"/>
        <v>-26554886408444.242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-26554886408444.242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-110645360035.18434</v>
      </c>
      <c r="L4304" s="444">
        <f t="shared" ca="1" si="164"/>
        <v>-26665531768479.426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-26665531768479.426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-111106382368.66428</v>
      </c>
      <c r="L4305" s="444">
        <f t="shared" ca="1" si="164"/>
        <v>-26776638150848.09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-26776638150848.09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-111569325628.53371</v>
      </c>
      <c r="L4306" s="444">
        <f t="shared" ca="1" si="164"/>
        <v>-26888207476476.625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-26888207476476.625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-112034197818.6526</v>
      </c>
      <c r="L4307" s="444">
        <f t="shared" ca="1" si="164"/>
        <v>-27000241674295.277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-27000241674295.277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-112501006976.23032</v>
      </c>
      <c r="L4308" s="444">
        <f t="shared" ca="1" si="164"/>
        <v>-27112742681271.508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-27112742681271.508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-112969761171.96461</v>
      </c>
      <c r="L4309" s="444">
        <f t="shared" ca="1" si="164"/>
        <v>-27225712442443.473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-27225712442443.473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-113440468510.18114</v>
      </c>
      <c r="L4310" s="444">
        <f t="shared" ca="1" si="164"/>
        <v>-27339152910953.652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-27339152910953.652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-113913137128.97356</v>
      </c>
      <c r="L4311" s="444">
        <f t="shared" ca="1" si="164"/>
        <v>-27453066048082.625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-27453066048082.625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-114387775200.34427</v>
      </c>
      <c r="L4312" s="444">
        <f t="shared" ca="1" si="164"/>
        <v>-27567453823282.969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-27567453823282.969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-114864390930.3457</v>
      </c>
      <c r="L4313" s="444">
        <f t="shared" ca="1" si="164"/>
        <v>-27682318214213.313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-27682318214213.313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-115342992559.22215</v>
      </c>
      <c r="L4314" s="444">
        <f t="shared" ca="1" si="164"/>
        <v>-27797661206772.535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-27797661206772.535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-115823588361.55223</v>
      </c>
      <c r="L4315" s="444">
        <f t="shared" ca="1" si="164"/>
        <v>-27913484795134.086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-27913484795134.086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-116306186646.39203</v>
      </c>
      <c r="L4316" s="444">
        <f t="shared" ca="1" si="164"/>
        <v>-28029790981780.477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-28029790981780.477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-116790795757.41867</v>
      </c>
      <c r="L4317" s="444">
        <f t="shared" ca="1" si="164"/>
        <v>-28146581777537.895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-28146581777537.895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-117277424073.07455</v>
      </c>
      <c r="L4318" s="444">
        <f t="shared" ca="1" si="164"/>
        <v>-28263859201610.969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-28263859201610.969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-117766080006.71236</v>
      </c>
      <c r="L4319" s="444">
        <f t="shared" ca="1" si="164"/>
        <v>-28381625281617.68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-28381625281617.68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-118256772006.74033</v>
      </c>
      <c r="L4320" s="444">
        <f t="shared" ca="1" si="164"/>
        <v>-28499882053624.422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-28499882053624.422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-118749508556.76843</v>
      </c>
      <c r="L4321" s="444">
        <f t="shared" ca="1" si="164"/>
        <v>-28618631562181.191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-28618631562181.191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-119244298175.75496</v>
      </c>
      <c r="L4322" s="444">
        <f t="shared" ca="1" si="164"/>
        <v>-28737875860356.945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-28737875860356.945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-119741149418.15393</v>
      </c>
      <c r="L4323" s="444">
        <f t="shared" ca="1" si="164"/>
        <v>-28857617009775.098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-28857617009775.098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-120240070874.06288</v>
      </c>
      <c r="L4324" s="444">
        <f t="shared" ca="1" si="164"/>
        <v>-28977857080649.16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-28977857080649.16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-120741071169.37148</v>
      </c>
      <c r="L4325" s="444">
        <f t="shared" ca="1" si="164"/>
        <v>-29098598151818.531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-29098598151818.531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-121244158965.91054</v>
      </c>
      <c r="L4326" s="444">
        <f t="shared" ca="1" si="164"/>
        <v>-29219842310784.441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-29219842310784.441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-121749342961.60184</v>
      </c>
      <c r="L4327" s="444">
        <f t="shared" ca="1" si="164"/>
        <v>-29341591653746.043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-29341591653746.043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-122256631890.60851</v>
      </c>
      <c r="L4328" s="444">
        <f t="shared" ca="1" si="164"/>
        <v>-29463848285636.652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-29463848285636.652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-122766034523.48604</v>
      </c>
      <c r="L4329" s="444">
        <f t="shared" ca="1" si="164"/>
        <v>-29586614320160.137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-29586614320160.137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-123277559667.33392</v>
      </c>
      <c r="L4330" s="444">
        <f t="shared" ca="1" si="164"/>
        <v>-29709891879827.469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-29709891879827.469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-123791216165.94777</v>
      </c>
      <c r="L4331" s="444">
        <f t="shared" ca="1" si="164"/>
        <v>-29833683095993.418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-29833683095993.418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-124307012899.97258</v>
      </c>
      <c r="L4332" s="444">
        <f t="shared" ca="1" si="164"/>
        <v>-29957990108893.391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-29957990108893.391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-124824958787.05579</v>
      </c>
      <c r="L4333" s="444">
        <f t="shared" ca="1" si="164"/>
        <v>-30082815067680.445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-30082815067680.445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-125345062782.00185</v>
      </c>
      <c r="L4334" s="444">
        <f t="shared" ca="1" si="164"/>
        <v>-30208160130462.445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-30208160130462.445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-125867333876.92685</v>
      </c>
      <c r="L4335" s="444">
        <f t="shared" ca="1" si="164"/>
        <v>-30334027464339.371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-30334027464339.371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-126391781101.41403</v>
      </c>
      <c r="L4336" s="444">
        <f t="shared" ca="1" si="164"/>
        <v>-30460419245440.785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-30460419245440.785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-126918413522.66994</v>
      </c>
      <c r="L4337" s="444">
        <f t="shared" ca="1" si="164"/>
        <v>-30587337658963.457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-30587337658963.457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-127447240245.68108</v>
      </c>
      <c r="L4338" s="444">
        <f t="shared" ca="1" si="164"/>
        <v>-30714784899209.137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-30714784899209.137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-127978270413.3714</v>
      </c>
      <c r="L4339" s="444">
        <f t="shared" ca="1" si="164"/>
        <v>-30842763169622.508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-30842763169622.508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-128511513206.76045</v>
      </c>
      <c r="L4340" s="444">
        <f t="shared" ca="1" si="164"/>
        <v>-30971274682829.27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-30971274682829.27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-129046977845.12195</v>
      </c>
      <c r="L4341" s="444">
        <f t="shared" ca="1" si="164"/>
        <v>-31100321660674.391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-31100321660674.391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-129584673586.1433</v>
      </c>
      <c r="L4342" s="444">
        <f t="shared" ca="1" si="164"/>
        <v>-31229906334260.535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-31229906334260.535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-130124609726.08557</v>
      </c>
      <c r="L4343" s="444">
        <f t="shared" ref="L4343:L4597" ca="1" si="169">I4343-J4343+K4343</f>
        <v>-31360030943986.621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-31360030943986.621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-130666795599.94427</v>
      </c>
      <c r="L4344" s="444">
        <f t="shared" ca="1" si="169"/>
        <v>-31490697739586.566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-31490697739586.566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-131211240581.6107</v>
      </c>
      <c r="L4345" s="444">
        <f t="shared" ca="1" si="169"/>
        <v>-31621908980168.176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-31621908980168.176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-131757954084.03407</v>
      </c>
      <c r="L4346" s="444">
        <f t="shared" ca="1" si="169"/>
        <v>-31753666934252.211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-31753666934252.211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-132306945559.38422</v>
      </c>
      <c r="L4347" s="444">
        <f t="shared" ca="1" si="169"/>
        <v>-31885973879811.594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-31885973879811.594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-132858224499.21495</v>
      </c>
      <c r="L4348" s="444">
        <f t="shared" ca="1" si="169"/>
        <v>-32018832104310.809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-32018832104310.809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-133411800434.62836</v>
      </c>
      <c r="L4349" s="444">
        <f t="shared" ca="1" si="169"/>
        <v>-32152243904745.438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-32152243904745.438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-133967682936.43932</v>
      </c>
      <c r="L4350" s="444">
        <f t="shared" ca="1" si="169"/>
        <v>-32286211587681.875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-32286211587681.875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-134525881615.34114</v>
      </c>
      <c r="L4351" s="444">
        <f t="shared" ca="1" si="169"/>
        <v>-32420737469297.215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-32420737469297.215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-135086406122.07175</v>
      </c>
      <c r="L4352" s="444">
        <f t="shared" ca="1" si="169"/>
        <v>-32555823875419.285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-32555823875419.285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-135649266147.58037</v>
      </c>
      <c r="L4353" s="444">
        <f t="shared" ca="1" si="169"/>
        <v>-32691473141566.867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-32691473141566.867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-136214471423.19528</v>
      </c>
      <c r="L4354" s="444">
        <f t="shared" ca="1" si="169"/>
        <v>-32827687612990.063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-32827687612990.063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-136782031720.79193</v>
      </c>
      <c r="L4355" s="444">
        <f t="shared" ca="1" si="169"/>
        <v>-32964469644710.855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-32964469644710.855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-137351956852.9619</v>
      </c>
      <c r="L4356" s="444">
        <f t="shared" ca="1" si="169"/>
        <v>-33101821601563.816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-33101821601563.816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-137924256673.18259</v>
      </c>
      <c r="L4357" s="444">
        <f t="shared" ca="1" si="169"/>
        <v>-33239745858237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-33239745858237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-138498941075.98749</v>
      </c>
      <c r="L4358" s="444">
        <f t="shared" ca="1" si="169"/>
        <v>-33378244799312.988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-33378244799312.988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-139076019997.13745</v>
      </c>
      <c r="L4359" s="444">
        <f t="shared" ca="1" si="169"/>
        <v>-33517320819310.125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-33517320819310.125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-139655503413.79218</v>
      </c>
      <c r="L4360" s="444">
        <f t="shared" ca="1" si="169"/>
        <v>-33656976322723.918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-33656976322723.918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-140237401344.68298</v>
      </c>
      <c r="L4361" s="444">
        <f t="shared" ca="1" si="169"/>
        <v>-33797213724068.602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-33797213724068.602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-140821723850.28586</v>
      </c>
      <c r="L4362" s="444">
        <f t="shared" ca="1" si="169"/>
        <v>-33938035447918.887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-33938035447918.887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-141408481032.99536</v>
      </c>
      <c r="L4363" s="444">
        <f t="shared" ca="1" si="169"/>
        <v>-34079443928951.883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-34079443928951.883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-141997683037.2995</v>
      </c>
      <c r="L4364" s="444">
        <f t="shared" ca="1" si="169"/>
        <v>-34221441611989.184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-34221441611989.184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-142589340049.95493</v>
      </c>
      <c r="L4365" s="444">
        <f t="shared" ca="1" si="169"/>
        <v>-34364030952039.137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-34364030952039.137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-143183462300.16306</v>
      </c>
      <c r="L4366" s="444">
        <f t="shared" ca="1" si="169"/>
        <v>-34507214414339.301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-34507214414339.301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-143780060059.7471</v>
      </c>
      <c r="L4367" s="444">
        <f t="shared" ca="1" si="169"/>
        <v>-34650994474399.047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-34650994474399.047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-144379143643.32935</v>
      </c>
      <c r="L4368" s="444">
        <f t="shared" ca="1" si="169"/>
        <v>-34795373618042.375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-34795373618042.375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-144980723408.50989</v>
      </c>
      <c r="L4369" s="444">
        <f t="shared" ca="1" si="169"/>
        <v>-34940354341450.887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-34940354341450.887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-145584809756.04535</v>
      </c>
      <c r="L4370" s="444">
        <f t="shared" ca="1" si="169"/>
        <v>-35085939151206.934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-35085939151206.934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-146191413130.0289</v>
      </c>
      <c r="L4371" s="444">
        <f t="shared" ca="1" si="169"/>
        <v>-35232130564336.961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-35232130564336.961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-146800544018.07068</v>
      </c>
      <c r="L4372" s="444">
        <f t="shared" ca="1" si="169"/>
        <v>-35378931108355.031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-35378931108355.031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-147412212951.47931</v>
      </c>
      <c r="L4373" s="444">
        <f t="shared" ca="1" si="169"/>
        <v>-35526343321306.508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-35526343321306.508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-148026430505.44379</v>
      </c>
      <c r="L4374" s="444">
        <f t="shared" ca="1" si="169"/>
        <v>-35674369751811.953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-35674369751811.953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-148643207299.21646</v>
      </c>
      <c r="L4375" s="444">
        <f t="shared" ca="1" si="169"/>
        <v>-35823012959111.172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-35823012959111.172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-149262553996.29654</v>
      </c>
      <c r="L4376" s="444">
        <f t="shared" ca="1" si="169"/>
        <v>-35972275513107.469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-35972275513107.469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-149884481304.61444</v>
      </c>
      <c r="L4377" s="444">
        <f t="shared" ca="1" si="169"/>
        <v>-36122159994412.086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-36122159994412.086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-150508999976.71701</v>
      </c>
      <c r="L4378" s="444">
        <f t="shared" ca="1" si="169"/>
        <v>-36272668994388.805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-36272668994388.805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-151136120809.95334</v>
      </c>
      <c r="L4379" s="444">
        <f t="shared" ca="1" si="169"/>
        <v>-36423805115198.758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-36423805115198.758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-151765854646.6615</v>
      </c>
      <c r="L4380" s="444">
        <f t="shared" ca="1" si="169"/>
        <v>-36575570969845.422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-36575570969845.422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-152398212374.35593</v>
      </c>
      <c r="L4381" s="444">
        <f t="shared" ca="1" si="169"/>
        <v>-36727969182219.781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-36727969182219.781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-153033204925.91574</v>
      </c>
      <c r="L4382" s="444">
        <f t="shared" ca="1" si="169"/>
        <v>-36881002387145.695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-36881002387145.695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-153670843279.77374</v>
      </c>
      <c r="L4383" s="444">
        <f t="shared" ca="1" si="169"/>
        <v>-37034673230425.469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-37034673230425.469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-154311138460.10611</v>
      </c>
      <c r="L4384" s="444">
        <f t="shared" ca="1" si="169"/>
        <v>-37188984368885.578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-37188984368885.578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-154954101537.02325</v>
      </c>
      <c r="L4385" s="444">
        <f t="shared" ca="1" si="169"/>
        <v>-37343938470422.602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-37343938470422.602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-155599743626.76083</v>
      </c>
      <c r="L4386" s="444">
        <f t="shared" ca="1" si="169"/>
        <v>-37499538214049.359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-37499538214049.359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-156248075891.87231</v>
      </c>
      <c r="L4387" s="444">
        <f t="shared" ca="1" si="169"/>
        <v>-37655786289941.234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-37655786289941.234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-156899109541.42181</v>
      </c>
      <c r="L4388" s="444">
        <f t="shared" ca="1" si="169"/>
        <v>-37812685399482.656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-37812685399482.656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-157552855831.17773</v>
      </c>
      <c r="L4389" s="444">
        <f t="shared" ca="1" si="169"/>
        <v>-37970238255313.836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-37970238255313.836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-158209326063.80765</v>
      </c>
      <c r="L4390" s="444">
        <f t="shared" ca="1" si="169"/>
        <v>-38128447581377.641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-38128447581377.641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-158868531589.07349</v>
      </c>
      <c r="L4391" s="444">
        <f t="shared" ca="1" si="169"/>
        <v>-38287316112966.711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-38287316112966.711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-159530483804.02795</v>
      </c>
      <c r="L4392" s="444">
        <f t="shared" ca="1" si="169"/>
        <v>-38446846596770.742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-38446846596770.742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-160195194153.21143</v>
      </c>
      <c r="L4393" s="444">
        <f t="shared" ca="1" si="169"/>
        <v>-38607041790923.953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-38607041790923.953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-160862674128.84979</v>
      </c>
      <c r="L4394" s="444">
        <f t="shared" ca="1" si="169"/>
        <v>-38767904465052.805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-38767904465052.805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-161532935271.05334</v>
      </c>
      <c r="L4395" s="444">
        <f t="shared" ca="1" si="169"/>
        <v>-38929437400323.859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-38929437400323.859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-162205989168.01608</v>
      </c>
      <c r="L4396" s="444">
        <f t="shared" ca="1" si="169"/>
        <v>-39091643389491.875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-39091643389491.875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-162881847456.21616</v>
      </c>
      <c r="L4397" s="444">
        <f t="shared" ca="1" si="169"/>
        <v>-39254525236948.094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-39254525236948.094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-163560521820.61707</v>
      </c>
      <c r="L4398" s="444">
        <f t="shared" ca="1" si="169"/>
        <v>-39418085758768.711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-39418085758768.711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-164242023994.86963</v>
      </c>
      <c r="L4399" s="444">
        <f t="shared" ca="1" si="169"/>
        <v>-39582327782763.578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-39582327782763.578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-164926365761.51489</v>
      </c>
      <c r="L4400" s="444">
        <f t="shared" ca="1" si="169"/>
        <v>-39747254148525.094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-39747254148525.094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-165613558952.1879</v>
      </c>
      <c r="L4401" s="444">
        <f t="shared" ca="1" si="169"/>
        <v>-39912867707477.281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-39912867707477.281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-166303615447.82199</v>
      </c>
      <c r="L4402" s="444">
        <f t="shared" ca="1" si="169"/>
        <v>-40079171322925.102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-40079171322925.102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-166996547178.85458</v>
      </c>
      <c r="L4403" s="444">
        <f t="shared" ca="1" si="169"/>
        <v>-40246167870103.953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-40246167870103.953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-167692366125.43314</v>
      </c>
      <c r="L4404" s="444">
        <f t="shared" ca="1" si="169"/>
        <v>-40413860236229.383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-40413860236229.383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-168391084317.62244</v>
      </c>
      <c r="L4405" s="444">
        <f t="shared" ca="1" si="169"/>
        <v>-40582251320547.008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-40582251320547.008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-169092713835.61252</v>
      </c>
      <c r="L4406" s="444">
        <f t="shared" ca="1" si="169"/>
        <v>-40751344034382.617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-40751344034382.617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-169797266809.92758</v>
      </c>
      <c r="L4407" s="444">
        <f t="shared" ca="1" si="169"/>
        <v>-40921141301192.547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-40921141301192.547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-170504755421.63562</v>
      </c>
      <c r="L4408" s="444">
        <f t="shared" ca="1" si="169"/>
        <v>-41091646056614.18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-41091646056614.18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-171215191902.55908</v>
      </c>
      <c r="L4409" s="444">
        <f t="shared" ca="1" si="169"/>
        <v>-41262861248516.742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-41262861248516.742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-171928588535.48642</v>
      </c>
      <c r="L4410" s="444">
        <f t="shared" ca="1" si="169"/>
        <v>-41434789837052.227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-41434789837052.227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-172644957654.38428</v>
      </c>
      <c r="L4411" s="444">
        <f t="shared" ca="1" si="169"/>
        <v>-41607434794706.609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-41607434794706.609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-173364311644.61087</v>
      </c>
      <c r="L4412" s="444">
        <f t="shared" ca="1" si="169"/>
        <v>-41780799106351.219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-41780799106351.219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-174086662943.13007</v>
      </c>
      <c r="L4413" s="444">
        <f t="shared" ca="1" si="169"/>
        <v>-41954885769294.352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-41954885769294.352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-174812024038.72647</v>
      </c>
      <c r="L4414" s="444">
        <f t="shared" ca="1" si="169"/>
        <v>-42129697793333.078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-42129697793333.078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-175540407472.22116</v>
      </c>
      <c r="L4415" s="444">
        <f t="shared" ca="1" si="169"/>
        <v>-42305238200805.297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-42305238200805.297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-176271825836.68872</v>
      </c>
      <c r="L4416" s="444">
        <f t="shared" ca="1" si="169"/>
        <v>-42481510026641.984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-42481510026641.984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-177006291777.67493</v>
      </c>
      <c r="L4417" s="444">
        <f t="shared" ca="1" si="169"/>
        <v>-42658516318419.656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-42658516318419.656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-177743817993.41522</v>
      </c>
      <c r="L4418" s="444">
        <f t="shared" ca="1" si="169"/>
        <v>-42836260136413.07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-42836260136413.07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-178484417235.05444</v>
      </c>
      <c r="L4419" s="444">
        <f t="shared" ca="1" si="169"/>
        <v>-43014744553648.125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-43014744553648.125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-179228102306.86719</v>
      </c>
      <c r="L4420" s="444">
        <f t="shared" ca="1" si="169"/>
        <v>-43193972655954.992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-43193972655954.992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-179974886066.47913</v>
      </c>
      <c r="L4421" s="444">
        <f t="shared" ca="1" si="169"/>
        <v>-43373947542021.469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-43373947542021.469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-180724781425.08945</v>
      </c>
      <c r="L4422" s="444">
        <f t="shared" ca="1" si="169"/>
        <v>-43554672323446.555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-43554672323446.555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-181477801347.69397</v>
      </c>
      <c r="L4423" s="444">
        <f t="shared" ca="1" si="169"/>
        <v>-43736150124794.25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-43736150124794.25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-182233958853.30939</v>
      </c>
      <c r="L4424" s="444">
        <f t="shared" ca="1" si="169"/>
        <v>-43918384083647.563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-43918384083647.563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-182993267015.19818</v>
      </c>
      <c r="L4425" s="444">
        <f t="shared" ca="1" si="169"/>
        <v>-44101377350662.758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-44101377350662.758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-183755738961.09482</v>
      </c>
      <c r="L4426" s="444">
        <f t="shared" ca="1" si="169"/>
        <v>-44285133089623.852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-44285133089623.852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-184521387873.43271</v>
      </c>
      <c r="L4427" s="444">
        <f t="shared" ca="1" si="169"/>
        <v>-44469654477497.281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-44469654477497.281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-185290226989.57199</v>
      </c>
      <c r="L4428" s="444">
        <f t="shared" ca="1" si="169"/>
        <v>-44654944704486.852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-44654944704486.852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-186062269602.02853</v>
      </c>
      <c r="L4429" s="444">
        <f t="shared" ca="1" si="169"/>
        <v>-44841006974088.883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-44841006974088.883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-186837529058.70367</v>
      </c>
      <c r="L4430" s="444">
        <f t="shared" ca="1" si="169"/>
        <v>-45027844503147.586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-45027844503147.586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-187616018763.11493</v>
      </c>
      <c r="L4431" s="444">
        <f t="shared" ca="1" si="169"/>
        <v>-45215460521910.703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-45215460521910.703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-188397752174.62793</v>
      </c>
      <c r="L4432" s="444">
        <f t="shared" ca="1" si="169"/>
        <v>-45403858274085.328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-45403858274085.328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-189182742808.68887</v>
      </c>
      <c r="L4433" s="444">
        <f t="shared" ca="1" si="169"/>
        <v>-45593041016894.016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-45593041016894.016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-189971004237.05841</v>
      </c>
      <c r="L4434" s="444">
        <f t="shared" ca="1" si="169"/>
        <v>-45783012021131.07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-45783012021131.07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-190762550088.04611</v>
      </c>
      <c r="L4435" s="444">
        <f t="shared" ca="1" si="169"/>
        <v>-45973774571219.117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-45973774571219.117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-191557394046.74631</v>
      </c>
      <c r="L4436" s="444">
        <f t="shared" ca="1" si="169"/>
        <v>-46165331965265.867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-46165331965265.867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-192355549855.27444</v>
      </c>
      <c r="L4437" s="444">
        <f t="shared" ca="1" si="169"/>
        <v>-46357687515121.141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-46357687515121.141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-193157031313.00476</v>
      </c>
      <c r="L4438" s="444">
        <f t="shared" ca="1" si="169"/>
        <v>-46550844546434.148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-46550844546434.148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-193961852276.80896</v>
      </c>
      <c r="L4439" s="444">
        <f t="shared" ca="1" si="169"/>
        <v>-46744806398710.961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-46744806398710.961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-194770026661.29565</v>
      </c>
      <c r="L4440" s="444">
        <f t="shared" ca="1" si="169"/>
        <v>-46939576425372.258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-46939576425372.258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-195581568439.05109</v>
      </c>
      <c r="L4441" s="444">
        <f t="shared" ca="1" si="169"/>
        <v>-47135157993811.313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-47135157993811.313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-196396491640.88046</v>
      </c>
      <c r="L4442" s="444">
        <f t="shared" ca="1" si="169"/>
        <v>-47331554485452.195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-47331554485452.195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-197214810356.05081</v>
      </c>
      <c r="L4443" s="444">
        <f t="shared" ca="1" si="169"/>
        <v>-47528769295808.25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-47528769295808.25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-198036538732.53436</v>
      </c>
      <c r="L4444" s="444">
        <f t="shared" ca="1" si="169"/>
        <v>-47726805834540.781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-47726805834540.781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-198861690977.25327</v>
      </c>
      <c r="L4445" s="444">
        <f t="shared" ca="1" si="169"/>
        <v>-47925667525518.031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-47925667525518.031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-199690281356.32513</v>
      </c>
      <c r="L4446" s="444">
        <f t="shared" ca="1" si="169"/>
        <v>-48125357806874.359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-48125357806874.359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-200522324195.30981</v>
      </c>
      <c r="L4447" s="444">
        <f t="shared" ca="1" si="169"/>
        <v>-48325880131069.672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-48325880131069.672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-201357833879.45697</v>
      </c>
      <c r="L4448" s="444">
        <f t="shared" ca="1" si="169"/>
        <v>-48527237964949.125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-48527237964949.125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-202196824853.95468</v>
      </c>
      <c r="L4449" s="444">
        <f t="shared" ca="1" si="169"/>
        <v>-48729434789803.078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-48729434789803.078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-203039311624.1795</v>
      </c>
      <c r="L4450" s="444">
        <f t="shared" ca="1" si="169"/>
        <v>-48932474101427.258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-48932474101427.258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-203885308755.9469</v>
      </c>
      <c r="L4451" s="444">
        <f t="shared" ca="1" si="169"/>
        <v>-49136359410183.203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-49136359410183.203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-204734830875.76334</v>
      </c>
      <c r="L4452" s="444">
        <f t="shared" ca="1" si="169"/>
        <v>-49341094241058.969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-49341094241058.969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-205587892671.07904</v>
      </c>
      <c r="L4453" s="444">
        <f t="shared" ca="1" si="169"/>
        <v>-49546682133730.047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-49546682133730.047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-206444508890.54187</v>
      </c>
      <c r="L4454" s="444">
        <f t="shared" ca="1" si="169"/>
        <v>-49753126642620.586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-49753126642620.586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-207304694344.25244</v>
      </c>
      <c r="L4455" s="444">
        <f t="shared" ca="1" si="169"/>
        <v>-49960431336964.836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-49960431336964.836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-208168463904.02014</v>
      </c>
      <c r="L4456" s="444">
        <f t="shared" ca="1" si="169"/>
        <v>-50168599800868.859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-50168599800868.859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-209035832503.62024</v>
      </c>
      <c r="L4457" s="444">
        <f t="shared" ca="1" si="169"/>
        <v>-50377635633372.477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-50377635633372.477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-209906815139.05197</v>
      </c>
      <c r="L4458" s="444">
        <f t="shared" ca="1" si="169"/>
        <v>-50587542448511.531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-50587542448511.531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-210781426868.79803</v>
      </c>
      <c r="L4459" s="444">
        <f t="shared" ca="1" si="169"/>
        <v>-50798323875380.328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-50798323875380.328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-211659682814.08469</v>
      </c>
      <c r="L4460" s="444">
        <f t="shared" ca="1" si="169"/>
        <v>-51009983558194.414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-51009983558194.414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-212541598159.1434</v>
      </c>
      <c r="L4461" s="444">
        <f t="shared" ca="1" si="169"/>
        <v>-51222525156353.555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-51222525156353.555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-213427188151.47314</v>
      </c>
      <c r="L4462" s="444">
        <f t="shared" ca="1" si="169"/>
        <v>-51435952344505.031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-51435952344505.031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-214316468102.10431</v>
      </c>
      <c r="L4463" s="444">
        <f t="shared" ca="1" si="169"/>
        <v>-51650268812607.133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-51650268812607.133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-215209453385.86304</v>
      </c>
      <c r="L4464" s="444">
        <f t="shared" ca="1" si="169"/>
        <v>-51865478265992.992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-51865478265992.992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-216106159441.63745</v>
      </c>
      <c r="L4465" s="444">
        <f t="shared" ca="1" si="169"/>
        <v>-52081584425434.633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-52081584425434.633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-217006601772.64429</v>
      </c>
      <c r="L4466" s="444">
        <f t="shared" ca="1" si="169"/>
        <v>-52298591027207.273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-52298591027207.273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-217910795946.69696</v>
      </c>
      <c r="L4467" s="444">
        <f t="shared" ca="1" si="169"/>
        <v>-52516501823153.969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-52516501823153.969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-218818757596.47485</v>
      </c>
      <c r="L4468" s="444">
        <f t="shared" ca="1" si="169"/>
        <v>-52735320580750.445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-52735320580750.445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-219730502419.79352</v>
      </c>
      <c r="L4469" s="444">
        <f t="shared" ca="1" si="169"/>
        <v>-52955051083170.242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-52955051083170.242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-220646046179.87601</v>
      </c>
      <c r="L4470" s="444">
        <f t="shared" ca="1" si="169"/>
        <v>-53175697129350.117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-53175697129350.117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-221565404705.62549</v>
      </c>
      <c r="L4471" s="444">
        <f t="shared" ca="1" si="169"/>
        <v>-53397262534055.742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-53397262534055.742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-222488593891.89893</v>
      </c>
      <c r="L4472" s="444">
        <f t="shared" ca="1" si="169"/>
        <v>-53619751127947.641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-53619751127947.641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-223415629699.78183</v>
      </c>
      <c r="L4473" s="444">
        <f t="shared" ca="1" si="169"/>
        <v>-53843166757647.422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-53843166757647.422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-224346528156.86426</v>
      </c>
      <c r="L4474" s="444">
        <f t="shared" ca="1" si="169"/>
        <v>-54067513285804.289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-54067513285804.289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-225281305357.51785</v>
      </c>
      <c r="L4475" s="444">
        <f t="shared" ca="1" si="169"/>
        <v>-54292794591161.805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-54292794591161.805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-226219977463.17419</v>
      </c>
      <c r="L4476" s="444">
        <f t="shared" ca="1" si="169"/>
        <v>-54519014568624.977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-54519014568624.977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-227162560702.60406</v>
      </c>
      <c r="L4477" s="444">
        <f t="shared" ca="1" si="169"/>
        <v>-54746177129327.578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-54746177129327.578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-228109071372.19824</v>
      </c>
      <c r="L4478" s="444">
        <f t="shared" ca="1" si="169"/>
        <v>-54974286200699.773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-54974286200699.773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-229059525836.24905</v>
      </c>
      <c r="L4479" s="444">
        <f t="shared" ca="1" si="169"/>
        <v>-55203345726536.023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-55203345726536.023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-230013940527.23343</v>
      </c>
      <c r="L4480" s="444">
        <f t="shared" ca="1" si="169"/>
        <v>-55433359667063.258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-55433359667063.258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-230972331946.09686</v>
      </c>
      <c r="L4481" s="444">
        <f t="shared" ca="1" si="169"/>
        <v>-55664331999009.352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-55664331999009.352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-231934716662.53897</v>
      </c>
      <c r="L4482" s="444">
        <f t="shared" ca="1" si="169"/>
        <v>-55896266715671.891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-55896266715671.891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-232901111315.2995</v>
      </c>
      <c r="L4483" s="444">
        <f t="shared" ca="1" si="169"/>
        <v>-56129167826987.188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-56129167826987.188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-233871532612.44662</v>
      </c>
      <c r="L4484" s="444">
        <f t="shared" ca="1" si="169"/>
        <v>-56363039359599.633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-56363039359599.633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-234845997331.66513</v>
      </c>
      <c r="L4485" s="444">
        <f t="shared" ca="1" si="169"/>
        <v>-56597885356931.297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-56597885356931.297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-235824522320.54709</v>
      </c>
      <c r="L4486" s="444">
        <f t="shared" ca="1" si="169"/>
        <v>-56833709879251.844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-56833709879251.844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-236807124496.88272</v>
      </c>
      <c r="L4487" s="444">
        <f t="shared" ca="1" si="169"/>
        <v>-57070517003748.727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-57070517003748.727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-237793820848.95303</v>
      </c>
      <c r="L4488" s="444">
        <f t="shared" ca="1" si="169"/>
        <v>-57308310824597.68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-57308310824597.68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-238784628435.82367</v>
      </c>
      <c r="L4489" s="444">
        <f t="shared" ca="1" si="169"/>
        <v>-57547095453033.5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-57547095453033.5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-239779564387.63959</v>
      </c>
      <c r="L4490" s="444">
        <f t="shared" ca="1" si="169"/>
        <v>-57786875017421.141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-57786875017421.141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-240778645905.92142</v>
      </c>
      <c r="L4491" s="444">
        <f t="shared" ca="1" si="169"/>
        <v>-58027653663327.063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-58027653663327.063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-241781890263.86273</v>
      </c>
      <c r="L4492" s="444">
        <f t="shared" ca="1" si="169"/>
        <v>-58269435553590.922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-58269435553590.922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-242789314806.62885</v>
      </c>
      <c r="L4493" s="444">
        <f t="shared" ca="1" si="169"/>
        <v>-58512224868397.547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-58512224868397.547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-243800936951.65643</v>
      </c>
      <c r="L4494" s="444">
        <f t="shared" ca="1" si="169"/>
        <v>-58756025805349.203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-58756025805349.203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-244816774188.95502</v>
      </c>
      <c r="L4495" s="444">
        <f t="shared" ca="1" si="169"/>
        <v>-59000842579538.156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-59000842579538.156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-245836844081.40903</v>
      </c>
      <c r="L4496" s="444">
        <f t="shared" ca="1" si="169"/>
        <v>-59246679423619.563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-59246679423619.563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-246861164265.08148</v>
      </c>
      <c r="L4497" s="444">
        <f t="shared" ca="1" si="169"/>
        <v>-59493540587884.641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-59493540587884.641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-247889752449.51932</v>
      </c>
      <c r="L4498" s="444">
        <f t="shared" ca="1" si="169"/>
        <v>-59741430340334.156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-59741430340334.156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-248922626418.05902</v>
      </c>
      <c r="L4499" s="444">
        <f t="shared" ca="1" si="169"/>
        <v>-59990352966752.219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-59990352966752.219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-249959804028.13422</v>
      </c>
      <c r="L4500" s="444">
        <f t="shared" ca="1" si="169"/>
        <v>-60240312770780.352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-60240312770780.352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-251001303211.58481</v>
      </c>
      <c r="L4501" s="444">
        <f t="shared" ca="1" si="169"/>
        <v>-60491314073991.938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-60491314073991.938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-252047141974.9664</v>
      </c>
      <c r="L4502" s="444">
        <f t="shared" ca="1" si="169"/>
        <v>-60743361215966.906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-60743361215966.906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-253097338399.86209</v>
      </c>
      <c r="L4503" s="444">
        <f t="shared" ca="1" si="169"/>
        <v>-60996458554366.766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-60996458554366.766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-254151910643.19485</v>
      </c>
      <c r="L4504" s="444">
        <f t="shared" ca="1" si="169"/>
        <v>-61250610465009.961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-61250610465009.961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-255210876937.5415</v>
      </c>
      <c r="L4505" s="444">
        <f t="shared" ca="1" si="169"/>
        <v>-61505821341947.5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-61505821341947.5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-256274255591.44791</v>
      </c>
      <c r="L4506" s="444">
        <f t="shared" ca="1" si="169"/>
        <v>-61762095597538.945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-61762095597538.945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-257342064989.74561</v>
      </c>
      <c r="L4507" s="444">
        <f t="shared" ca="1" si="169"/>
        <v>-62019437662528.688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-62019437662528.688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-258414323593.86954</v>
      </c>
      <c r="L4508" s="444">
        <f t="shared" ca="1" si="169"/>
        <v>-62277851986122.555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-62277851986122.555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-259491049942.17734</v>
      </c>
      <c r="L4509" s="444">
        <f t="shared" ca="1" si="169"/>
        <v>-62537343036064.734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-62537343036064.734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-260572262650.26971</v>
      </c>
      <c r="L4510" s="444">
        <f t="shared" ca="1" si="169"/>
        <v>-62797915298715.008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-62797915298715.008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-261657980411.31256</v>
      </c>
      <c r="L4511" s="444">
        <f t="shared" ca="1" si="169"/>
        <v>-63059573279126.32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-63059573279126.32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-262748221996.35965</v>
      </c>
      <c r="L4512" s="444">
        <f t="shared" ca="1" si="169"/>
        <v>-63322321501122.68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-63322321501122.68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-263843006254.67786</v>
      </c>
      <c r="L4513" s="444">
        <f t="shared" ca="1" si="169"/>
        <v>-63586164507377.359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-63586164507377.359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-264942352114.07233</v>
      </c>
      <c r="L4514" s="444">
        <f t="shared" ca="1" si="169"/>
        <v>-63851106859491.43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-63851106859491.43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-266046278581.21429</v>
      </c>
      <c r="L4515" s="444">
        <f t="shared" ca="1" si="169"/>
        <v>-64117153138072.641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-64117153138072.641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-267154804741.96933</v>
      </c>
      <c r="L4516" s="444">
        <f t="shared" ca="1" si="169"/>
        <v>-64384307942814.609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-64384307942814.609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-268267949761.72754</v>
      </c>
      <c r="L4517" s="444">
        <f t="shared" ca="1" si="169"/>
        <v>-64652575892576.336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-64652575892576.336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-269385732885.73474</v>
      </c>
      <c r="L4518" s="444">
        <f t="shared" ca="1" si="169"/>
        <v>-64921961625462.07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-64921961625462.07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-270508173439.42529</v>
      </c>
      <c r="L4519" s="444">
        <f t="shared" ca="1" si="169"/>
        <v>-65192469798901.492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-65192469798901.492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-271635290828.75623</v>
      </c>
      <c r="L4520" s="444">
        <f t="shared" ca="1" si="169"/>
        <v>-65464105089730.25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-65464105089730.25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-272767104540.54266</v>
      </c>
      <c r="L4521" s="444">
        <f t="shared" ca="1" si="169"/>
        <v>-65736872194270.789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-65736872194270.789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-273903634142.79495</v>
      </c>
      <c r="L4522" s="444">
        <f t="shared" ca="1" si="169"/>
        <v>-66010775828413.586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-66010775828413.586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-275044899285.05658</v>
      </c>
      <c r="L4523" s="444">
        <f t="shared" ca="1" si="169"/>
        <v>-66285820727698.641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-66285820727698.641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-276190919698.74432</v>
      </c>
      <c r="L4524" s="444">
        <f t="shared" ca="1" si="169"/>
        <v>-66562011647397.383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-66562011647397.383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-277341715197.48907</v>
      </c>
      <c r="L4525" s="444">
        <f t="shared" ca="1" si="169"/>
        <v>-66839353362594.875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-66839353362594.875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-278497305677.4787</v>
      </c>
      <c r="L4526" s="444">
        <f t="shared" ca="1" si="169"/>
        <v>-67117850668272.352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-67117850668272.352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-279657711117.80145</v>
      </c>
      <c r="L4527" s="444">
        <f t="shared" ca="1" si="169"/>
        <v>-67397508379390.156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-67397508379390.156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-280822951580.7923</v>
      </c>
      <c r="L4528" s="444">
        <f t="shared" ca="1" si="169"/>
        <v>-67678331330970.945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-67678331330970.945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-281993047212.37891</v>
      </c>
      <c r="L4529" s="444">
        <f t="shared" ca="1" si="169"/>
        <v>-67960324378183.328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-67960324378183.328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-283168018242.43054</v>
      </c>
      <c r="L4530" s="444">
        <f t="shared" ca="1" si="169"/>
        <v>-68243492396425.758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-68243492396425.758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-284347884985.10736</v>
      </c>
      <c r="L4531" s="444">
        <f t="shared" ca="1" si="169"/>
        <v>-68527840281410.867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-68527840281410.867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-285532667839.21191</v>
      </c>
      <c r="L4532" s="444">
        <f t="shared" ca="1" si="169"/>
        <v>-68813372949250.078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-68813372949250.078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-286722387288.54199</v>
      </c>
      <c r="L4533" s="444">
        <f t="shared" ca="1" si="169"/>
        <v>-69100095336538.617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-69100095336538.617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-287917063902.24426</v>
      </c>
      <c r="L4534" s="444">
        <f t="shared" ca="1" si="169"/>
        <v>-69388012400440.859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-69388012400440.859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-289116718335.17023</v>
      </c>
      <c r="L4535" s="444">
        <f t="shared" ca="1" si="169"/>
        <v>-69677129118776.031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-69677129118776.031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-290321371328.23346</v>
      </c>
      <c r="L4536" s="444">
        <f t="shared" ca="1" si="169"/>
        <v>-69967450490104.266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-69967450490104.266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-291531043708.76776</v>
      </c>
      <c r="L4537" s="444">
        <f t="shared" ca="1" si="169"/>
        <v>-70258981533813.031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-70258981533813.031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-292745756390.88763</v>
      </c>
      <c r="L4538" s="444">
        <f t="shared" ca="1" si="169"/>
        <v>-70551727290203.922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-70551727290203.922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-293965530375.84967</v>
      </c>
      <c r="L4539" s="444">
        <f t="shared" ca="1" si="169"/>
        <v>-70845692820579.766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-70845692820579.766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-295190386752.41571</v>
      </c>
      <c r="L4540" s="444">
        <f t="shared" ca="1" si="169"/>
        <v>-71140883207332.188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-71140883207332.188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-296420346697.21747</v>
      </c>
      <c r="L4541" s="444">
        <f t="shared" ca="1" si="169"/>
        <v>-71437303554029.406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-71437303554029.406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-297655431475.1225</v>
      </c>
      <c r="L4542" s="444">
        <f t="shared" ca="1" si="169"/>
        <v>-71734958985504.531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-71734958985504.531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-298895662439.60223</v>
      </c>
      <c r="L4543" s="444">
        <f t="shared" ca="1" si="169"/>
        <v>-72033854647944.141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-72033854647944.141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-300141061033.10059</v>
      </c>
      <c r="L4544" s="444">
        <f t="shared" ca="1" si="169"/>
        <v>-72333995708977.234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-72333995708977.234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-301391648787.40515</v>
      </c>
      <c r="L4545" s="444">
        <f t="shared" ca="1" si="169"/>
        <v>-72635387357764.641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-72635387357764.641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-302647447324.01935</v>
      </c>
      <c r="L4546" s="444">
        <f t="shared" ca="1" si="169"/>
        <v>-72938034805088.656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-72938034805088.656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-303908478354.53607</v>
      </c>
      <c r="L4547" s="444">
        <f t="shared" ca="1" si="169"/>
        <v>-73241943283443.188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-73241943283443.188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-305174763681.01331</v>
      </c>
      <c r="L4548" s="444">
        <f t="shared" ca="1" si="169"/>
        <v>-73547118047124.203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-73547118047124.203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-306446325196.35083</v>
      </c>
      <c r="L4549" s="444">
        <f t="shared" ca="1" si="169"/>
        <v>-73853564372320.547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-73853564372320.547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-307723184884.66895</v>
      </c>
      <c r="L4550" s="444">
        <f t="shared" ca="1" si="169"/>
        <v>-74161287557205.219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-74161287557205.219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-309005364821.68842</v>
      </c>
      <c r="L4551" s="444">
        <f t="shared" ca="1" si="169"/>
        <v>-74470292922026.906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-74470292922026.906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-310292887175.11212</v>
      </c>
      <c r="L4552" s="444">
        <f t="shared" ca="1" si="169"/>
        <v>-74780585809202.016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-74780585809202.016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-311585774205.00842</v>
      </c>
      <c r="L4553" s="444">
        <f t="shared" ca="1" si="169"/>
        <v>-75092171583407.031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-75092171583407.031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-312884048264.19598</v>
      </c>
      <c r="L4554" s="444">
        <f t="shared" ca="1" si="169"/>
        <v>-75405055631671.234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-75405055631671.234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-314187731798.63013</v>
      </c>
      <c r="L4555" s="444">
        <f t="shared" ca="1" si="169"/>
        <v>-75719243363469.859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-75719243363469.859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-315496847347.79108</v>
      </c>
      <c r="L4556" s="444">
        <f t="shared" ca="1" si="169"/>
        <v>-76034740210817.656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-76034740210817.656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-316811417545.07355</v>
      </c>
      <c r="L4557" s="444">
        <f t="shared" ca="1" si="169"/>
        <v>-76351551628362.734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-76351551628362.734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-318131465118.17804</v>
      </c>
      <c r="L4558" s="444">
        <f t="shared" ca="1" si="169"/>
        <v>-76669683093480.906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-76669683093480.906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-319457012889.50378</v>
      </c>
      <c r="L4559" s="444">
        <f t="shared" ca="1" si="169"/>
        <v>-76989140106370.406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-76989140106370.406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-320788083776.54333</v>
      </c>
      <c r="L4560" s="444">
        <f t="shared" ca="1" si="169"/>
        <v>-77309928190146.953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-77309928190146.953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-322124700792.27899</v>
      </c>
      <c r="L4561" s="444">
        <f t="shared" ca="1" si="169"/>
        <v>-77632052890939.234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-77632052890939.234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-323466887045.58014</v>
      </c>
      <c r="L4562" s="444">
        <f t="shared" ca="1" si="169"/>
        <v>-77955519777984.813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-77955519777984.813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-324814665741.60339</v>
      </c>
      <c r="L4563" s="444">
        <f t="shared" ca="1" si="169"/>
        <v>-78280334443726.422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-78280334443726.422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-326168060182.19342</v>
      </c>
      <c r="L4564" s="444">
        <f t="shared" ca="1" si="169"/>
        <v>-78606502503908.609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-78606502503908.609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-327527093766.28589</v>
      </c>
      <c r="L4565" s="444">
        <f t="shared" ca="1" si="169"/>
        <v>-78934029597674.891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-78934029597674.891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-328891789990.31201</v>
      </c>
      <c r="L4566" s="444">
        <f t="shared" ca="1" si="169"/>
        <v>-79262921387665.203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-79262921387665.203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-330262172448.60498</v>
      </c>
      <c r="L4567" s="444">
        <f t="shared" ca="1" si="169"/>
        <v>-79593183560113.813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-79593183560113.813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-331638264833.80756</v>
      </c>
      <c r="L4568" s="444">
        <f t="shared" ca="1" si="169"/>
        <v>-79924821824947.625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-79924821824947.625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-333020090937.28174</v>
      </c>
      <c r="L4569" s="444">
        <f t="shared" ca="1" si="169"/>
        <v>-80257841915884.906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-80257841915884.906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-334407674649.52045</v>
      </c>
      <c r="L4570" s="444">
        <f t="shared" ca="1" si="169"/>
        <v>-80592249590534.422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-80592249590534.422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-335801039960.56006</v>
      </c>
      <c r="L4571" s="444">
        <f t="shared" ca="1" si="169"/>
        <v>-80928050630494.984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-80928050630494.984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-337200210960.39575</v>
      </c>
      <c r="L4572" s="444">
        <f t="shared" ca="1" si="169"/>
        <v>-81265250841455.375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-81265250841455.375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-338605211839.3974</v>
      </c>
      <c r="L4573" s="444">
        <f t="shared" ca="1" si="169"/>
        <v>-81603856053294.766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-81603856053294.766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-340016066888.72821</v>
      </c>
      <c r="L4574" s="444">
        <f t="shared" ca="1" si="169"/>
        <v>-81943872120183.5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-81943872120183.5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-341432800500.76459</v>
      </c>
      <c r="L4575" s="444">
        <f t="shared" ca="1" si="169"/>
        <v>-82285304920684.266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-82285304920684.266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-342855437169.51776</v>
      </c>
      <c r="L4576" s="444">
        <f t="shared" ca="1" si="169"/>
        <v>-82628160357853.781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-82628160357853.781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-344284001491.05743</v>
      </c>
      <c r="L4577" s="444">
        <f t="shared" ca="1" si="169"/>
        <v>-82972444359344.844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-82972444359344.844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-345718518163.93683</v>
      </c>
      <c r="L4578" s="444">
        <f t="shared" ca="1" si="169"/>
        <v>-83318162877508.781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-83318162877508.781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-347159011989.61993</v>
      </c>
      <c r="L4579" s="444">
        <f t="shared" ca="1" si="169"/>
        <v>-83665321889498.406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-83665321889498.406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-348605507872.91003</v>
      </c>
      <c r="L4580" s="444">
        <f t="shared" ca="1" si="169"/>
        <v>-84013927397371.313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-84013927397371.313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-350058030822.38049</v>
      </c>
      <c r="L4581" s="444">
        <f t="shared" ca="1" si="169"/>
        <v>-84363985428193.688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-84363985428193.688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-351516605950.80701</v>
      </c>
      <c r="L4582" s="444">
        <f t="shared" ca="1" si="169"/>
        <v>-84715502034144.5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-84715502034144.5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-352981258475.60205</v>
      </c>
      <c r="L4583" s="444">
        <f t="shared" ca="1" si="169"/>
        <v>-85068483292620.109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-85068483292620.109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-354452013719.25043</v>
      </c>
      <c r="L4584" s="444">
        <f t="shared" ca="1" si="169"/>
        <v>-85422935306339.359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-85422935306339.359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-355928897109.74731</v>
      </c>
      <c r="L4585" s="444">
        <f t="shared" ca="1" si="169"/>
        <v>-85778864203449.109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-85778864203449.109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-357411934181.03796</v>
      </c>
      <c r="L4586" s="444">
        <f t="shared" ca="1" si="169"/>
        <v>-86136276137630.141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-86136276137630.141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-358901150573.45892</v>
      </c>
      <c r="L4587" s="444">
        <f t="shared" ca="1" si="169"/>
        <v>-86495177288203.594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-86495177288203.594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-360396572034.18164</v>
      </c>
      <c r="L4588" s="444">
        <f t="shared" ca="1" si="169"/>
        <v>-86855573860237.781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-86855573860237.781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-361898224417.65741</v>
      </c>
      <c r="L4589" s="444">
        <f t="shared" ca="1" si="169"/>
        <v>-87217472084655.438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-87217472084655.438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-363406133686.06433</v>
      </c>
      <c r="L4590" s="444">
        <f t="shared" ca="1" si="169"/>
        <v>-87580878218341.5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-87580878218341.5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-364920325909.75623</v>
      </c>
      <c r="L4591" s="444">
        <f t="shared" ca="1" si="169"/>
        <v>-87945798544251.25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-87945798544251.25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-366440827267.71356</v>
      </c>
      <c r="L4592" s="444">
        <f t="shared" ca="1" si="169"/>
        <v>-88312239371518.969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-88312239371518.969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-367967664047.99573</v>
      </c>
      <c r="L4593" s="444">
        <f t="shared" ca="1" si="169"/>
        <v>-88680207035566.969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-88680207035566.969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-369500862648.19568</v>
      </c>
      <c r="L4594" s="444">
        <f t="shared" ca="1" si="169"/>
        <v>-89049707898215.172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-89049707898215.172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-371040449575.89655</v>
      </c>
      <c r="L4595" s="444">
        <f t="shared" ca="1" si="169"/>
        <v>-89420748347791.063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-89420748347791.063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-372586451449.12939</v>
      </c>
      <c r="L4596" s="444">
        <f t="shared" ca="1" si="169"/>
        <v>-89793334799240.188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-89793334799240.188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-374138894996.83411</v>
      </c>
      <c r="L4597" s="444">
        <f t="shared" ca="1" si="169"/>
        <v>-90167473694237.016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-90167473694237.016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-375697807059.32092</v>
      </c>
      <c r="L4598" s="444">
        <f t="shared" ref="L4598:L4852" ca="1" si="174">I4598-J4598+K4598</f>
        <v>-90543171501296.344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-90543171501296.344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-377263214588.73474</v>
      </c>
      <c r="L4599" s="444">
        <f t="shared" ca="1" si="174"/>
        <v>-90920434715885.078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-90920434715885.078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-378835144649.52118</v>
      </c>
      <c r="L4600" s="444">
        <f t="shared" ca="1" si="174"/>
        <v>-91299269860534.594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-91299269860534.594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-380413624418.89417</v>
      </c>
      <c r="L4601" s="444">
        <f t="shared" ca="1" si="174"/>
        <v>-91679683484953.484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-91679683484953.484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-381998681187.30615</v>
      </c>
      <c r="L4602" s="444">
        <f t="shared" ca="1" si="174"/>
        <v>-92061682166140.797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-92061682166140.797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-383590342358.91998</v>
      </c>
      <c r="L4603" s="444">
        <f t="shared" ca="1" si="174"/>
        <v>-92445272508499.719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-92445272508499.719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-385188635452.08215</v>
      </c>
      <c r="L4604" s="444">
        <f t="shared" ca="1" si="174"/>
        <v>-92830461143951.797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-92830461143951.797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-386793588099.79913</v>
      </c>
      <c r="L4605" s="444">
        <f t="shared" ca="1" si="174"/>
        <v>-93217254732051.594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-93217254732051.594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-388405228050.21497</v>
      </c>
      <c r="L4606" s="444">
        <f t="shared" ca="1" si="174"/>
        <v>-93605659960101.813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-93605659960101.813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-390023583167.09088</v>
      </c>
      <c r="L4607" s="444">
        <f t="shared" ca="1" si="174"/>
        <v>-93995683543268.906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-93995683543268.906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-391648681430.28711</v>
      </c>
      <c r="L4608" s="444">
        <f t="shared" ca="1" si="174"/>
        <v>-94387332224699.188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-94387332224699.188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-393280550936.24658</v>
      </c>
      <c r="L4609" s="444">
        <f t="shared" ca="1" si="174"/>
        <v>-94780612775635.438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-94780612775635.438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-394919219898.48096</v>
      </c>
      <c r="L4610" s="444">
        <f t="shared" ca="1" si="174"/>
        <v>-95175531995533.922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-95175531995533.922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-396564716648.05798</v>
      </c>
      <c r="L4611" s="444">
        <f t="shared" ca="1" si="174"/>
        <v>-95572096712181.984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-95572096712181.984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-398217069634.09161</v>
      </c>
      <c r="L4612" s="444">
        <f t="shared" ca="1" si="174"/>
        <v>-95970313781816.078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-95970313781816.078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-399876307424.23364</v>
      </c>
      <c r="L4613" s="444">
        <f t="shared" ca="1" si="174"/>
        <v>-96370190089240.313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-96370190089240.313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-401542458705.16797</v>
      </c>
      <c r="L4614" s="444">
        <f t="shared" ca="1" si="174"/>
        <v>-96771732547945.484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-96771732547945.484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-403215552283.1062</v>
      </c>
      <c r="L4615" s="444">
        <f t="shared" ca="1" si="174"/>
        <v>-97174948100228.594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-97174948100228.594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-404895617084.28583</v>
      </c>
      <c r="L4616" s="444">
        <f t="shared" ca="1" si="174"/>
        <v>-97579843717312.875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-97579843717312.875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-406582682155.47034</v>
      </c>
      <c r="L4617" s="444">
        <f t="shared" ca="1" si="174"/>
        <v>-97986426399468.344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-97986426399468.344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-408276776664.45142</v>
      </c>
      <c r="L4618" s="444">
        <f t="shared" ca="1" si="174"/>
        <v>-98394703176132.797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-98394703176132.797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-409977929900.55334</v>
      </c>
      <c r="L4619" s="444">
        <f t="shared" ca="1" si="174"/>
        <v>-98804681106033.344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-98804681106033.344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-411686171275.13892</v>
      </c>
      <c r="L4620" s="444">
        <f t="shared" ca="1" si="174"/>
        <v>-99216367277308.484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-99216367277308.484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-413401530322.11865</v>
      </c>
      <c r="L4621" s="444">
        <f t="shared" ca="1" si="174"/>
        <v>-99629768807630.609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-99629768807630.609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-415124036698.46088</v>
      </c>
      <c r="L4622" s="444">
        <f t="shared" ca="1" si="174"/>
        <v>-100044892844329.06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-100044892844329.06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-416853720184.70441</v>
      </c>
      <c r="L4623" s="444">
        <f t="shared" ca="1" si="174"/>
        <v>-100461746564513.77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-100461746564513.77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-418590610685.474</v>
      </c>
      <c r="L4624" s="444">
        <f t="shared" ca="1" si="174"/>
        <v>-100880337175199.23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-100880337175199.23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-420334738229.99683</v>
      </c>
      <c r="L4625" s="444">
        <f t="shared" ca="1" si="174"/>
        <v>-101300671913429.23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-101300671913429.23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-422086132972.62183</v>
      </c>
      <c r="L4626" s="444">
        <f t="shared" ca="1" si="174"/>
        <v>-101722758046401.86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-101722758046401.86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-423844825193.34106</v>
      </c>
      <c r="L4627" s="444">
        <f t="shared" ca="1" si="174"/>
        <v>-102146602871595.2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-102146602871595.2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-425610845298.31335</v>
      </c>
      <c r="L4628" s="444">
        <f t="shared" ca="1" si="174"/>
        <v>-102572213716893.52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-102572213716893.52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-427384223820.38965</v>
      </c>
      <c r="L4629" s="444">
        <f t="shared" ca="1" si="174"/>
        <v>-102999597940713.91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-102999597940713.91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-429164991419.6413</v>
      </c>
      <c r="L4630" s="444">
        <f t="shared" ca="1" si="174"/>
        <v>-103428762932133.55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-103428762932133.55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-430953178883.88977</v>
      </c>
      <c r="L4631" s="444">
        <f t="shared" ca="1" si="174"/>
        <v>-103859716111017.44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-103859716111017.44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-432748817129.23932</v>
      </c>
      <c r="L4632" s="444">
        <f t="shared" ca="1" si="174"/>
        <v>-104292464928146.67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-104292464928146.67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-434551937200.61115</v>
      </c>
      <c r="L4633" s="444">
        <f t="shared" ca="1" si="174"/>
        <v>-104727016865347.28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-104727016865347.28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-436362570272.28033</v>
      </c>
      <c r="L4634" s="444">
        <f t="shared" ca="1" si="174"/>
        <v>-105163379435619.56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-105163379435619.56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-438180747648.41486</v>
      </c>
      <c r="L4635" s="444">
        <f t="shared" ca="1" si="174"/>
        <v>-105601560183267.98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-105601560183267.98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-440006500763.61658</v>
      </c>
      <c r="L4636" s="444">
        <f t="shared" ca="1" si="174"/>
        <v>-106041566684031.59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-106041566684031.59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-441839861183.46497</v>
      </c>
      <c r="L4637" s="444">
        <f t="shared" ca="1" si="174"/>
        <v>-106483406545215.06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-106483406545215.06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-443680860605.06274</v>
      </c>
      <c r="L4638" s="444">
        <f t="shared" ca="1" si="174"/>
        <v>-106927087405820.13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-106927087405820.13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-445529530857.58386</v>
      </c>
      <c r="L4639" s="444">
        <f t="shared" ca="1" si="174"/>
        <v>-107372616936677.7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-107372616936677.7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-447385903902.82373</v>
      </c>
      <c r="L4640" s="444">
        <f t="shared" ca="1" si="174"/>
        <v>-107820002840580.53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-107820002840580.53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-449250011835.7522</v>
      </c>
      <c r="L4641" s="444">
        <f t="shared" ca="1" si="174"/>
        <v>-108269252852416.28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-108269252852416.28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-451121886885.06781</v>
      </c>
      <c r="L4642" s="444">
        <f t="shared" ca="1" si="174"/>
        <v>-108720374739301.34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-108720374739301.34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-453001561413.75562</v>
      </c>
      <c r="L4643" s="444">
        <f t="shared" ca="1" si="174"/>
        <v>-109173376300715.09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-109173376300715.09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-454889067919.64624</v>
      </c>
      <c r="L4644" s="444">
        <f t="shared" ca="1" si="174"/>
        <v>-109628265368634.73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-109628265368634.73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-456784439035.97803</v>
      </c>
      <c r="L4645" s="444">
        <f t="shared" ca="1" si="174"/>
        <v>-110085049807670.72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-110085049807670.72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-458687707531.96136</v>
      </c>
      <c r="L4646" s="444">
        <f t="shared" ca="1" si="174"/>
        <v>-110543737515202.69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-110543737515202.69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-460598906313.34454</v>
      </c>
      <c r="L4647" s="444">
        <f t="shared" ca="1" si="174"/>
        <v>-111004336421516.03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-111004336421516.03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-462518068422.98346</v>
      </c>
      <c r="L4648" s="444">
        <f t="shared" ca="1" si="174"/>
        <v>-111466854489939.02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-111466854489939.02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-464445227041.41248</v>
      </c>
      <c r="L4649" s="444">
        <f t="shared" ca="1" si="174"/>
        <v>-111931299716980.42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-111931299716980.42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-466380415487.41846</v>
      </c>
      <c r="L4650" s="444">
        <f t="shared" ca="1" si="174"/>
        <v>-112397680132467.84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-112397680132467.84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-468323667218.61597</v>
      </c>
      <c r="L4651" s="444">
        <f t="shared" ca="1" si="174"/>
        <v>-112866003799686.45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-112866003799686.45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-470275015832.02692</v>
      </c>
      <c r="L4652" s="444">
        <f t="shared" ca="1" si="174"/>
        <v>-113336278815518.48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-113336278815518.48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-472234495064.66034</v>
      </c>
      <c r="L4653" s="444">
        <f t="shared" ca="1" si="174"/>
        <v>-113808513310583.14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-113808513310583.14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-474202138794.09644</v>
      </c>
      <c r="L4654" s="444">
        <f t="shared" ca="1" si="174"/>
        <v>-114282715449377.23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-114282715449377.23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-476177981039.07184</v>
      </c>
      <c r="L4655" s="444">
        <f t="shared" ca="1" si="174"/>
        <v>-114758893430416.31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-114758893430416.31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-478162055960.06793</v>
      </c>
      <c r="L4656" s="444">
        <f t="shared" ca="1" si="174"/>
        <v>-115237055486376.38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-115237055486376.38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-480154397859.90155</v>
      </c>
      <c r="L4657" s="444">
        <f t="shared" ca="1" si="174"/>
        <v>-115717209884236.28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-115717209884236.28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-482155041184.31781</v>
      </c>
      <c r="L4658" s="444">
        <f t="shared" ca="1" si="174"/>
        <v>-116199364925420.59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-116199364925420.59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-484164020522.58582</v>
      </c>
      <c r="L4659" s="444">
        <f t="shared" ca="1" si="174"/>
        <v>-116683528945943.17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-116683528945943.17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-486181370608.0965</v>
      </c>
      <c r="L4660" s="444">
        <f t="shared" ca="1" si="174"/>
        <v>-117169710316551.27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-117169710316551.27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-488207126318.96362</v>
      </c>
      <c r="L4661" s="444">
        <f t="shared" ca="1" si="174"/>
        <v>-117657917442870.23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-117657917442870.23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-490241322678.62604</v>
      </c>
      <c r="L4662" s="444">
        <f t="shared" ca="1" si="174"/>
        <v>-118148158765548.86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-118148158765548.86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-492283994856.45361</v>
      </c>
      <c r="L4663" s="444">
        <f t="shared" ca="1" si="174"/>
        <v>-118640442760405.31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-118640442760405.31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-494335178168.35547</v>
      </c>
      <c r="L4664" s="444">
        <f t="shared" ca="1" si="174"/>
        <v>-119134777938573.67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-119134777938573.67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-496394908077.39032</v>
      </c>
      <c r="L4665" s="444">
        <f t="shared" ca="1" si="174"/>
        <v>-119631172846651.06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-119631172846651.06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-498463220194.37939</v>
      </c>
      <c r="L4666" s="444">
        <f t="shared" ca="1" si="174"/>
        <v>-120129636066845.44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-120129636066845.44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-500540150278.52264</v>
      </c>
      <c r="L4667" s="444">
        <f t="shared" ca="1" si="174"/>
        <v>-120630176217123.95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-120630176217123.95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-502625734238.01642</v>
      </c>
      <c r="L4668" s="444">
        <f t="shared" ca="1" si="174"/>
        <v>-121132801951361.97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-121132801951361.97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-504720008130.6748</v>
      </c>
      <c r="L4669" s="444">
        <f t="shared" ca="1" si="174"/>
        <v>-121637521959492.64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-121637521959492.64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-506823008164.55273</v>
      </c>
      <c r="L4670" s="444">
        <f t="shared" ca="1" si="174"/>
        <v>-122144344967657.19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-122144344967657.19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-508934770698.57153</v>
      </c>
      <c r="L4671" s="444">
        <f t="shared" ca="1" si="174"/>
        <v>-122653279738355.77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-122653279738355.77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-511055332243.14911</v>
      </c>
      <c r="L4672" s="444">
        <f t="shared" ca="1" si="174"/>
        <v>-123164335070598.92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-123164335070598.92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-513184729460.82886</v>
      </c>
      <c r="L4673" s="444">
        <f t="shared" ca="1" si="174"/>
        <v>-123677519800059.75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-123677519800059.75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-515322999166.91559</v>
      </c>
      <c r="L4674" s="444">
        <f t="shared" ca="1" si="174"/>
        <v>-124192842799226.67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-124192842799226.67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-517470178330.11115</v>
      </c>
      <c r="L4675" s="444">
        <f t="shared" ca="1" si="174"/>
        <v>-124710312977556.78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-124710312977556.78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-519626304073.1532</v>
      </c>
      <c r="L4676" s="444">
        <f t="shared" ca="1" si="174"/>
        <v>-125229939281629.94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-125229939281629.94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-521791413673.45807</v>
      </c>
      <c r="L4677" s="444">
        <f t="shared" ca="1" si="174"/>
        <v>-125751730695303.39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-125751730695303.39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-523965544563.7641</v>
      </c>
      <c r="L4678" s="444">
        <f t="shared" ca="1" si="174"/>
        <v>-126275696239867.16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-126275696239867.16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-526148734332.77979</v>
      </c>
      <c r="L4679" s="444">
        <f t="shared" ca="1" si="174"/>
        <v>-126801844974199.94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-126801844974199.94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-528341020725.83313</v>
      </c>
      <c r="L4680" s="444">
        <f t="shared" ca="1" si="174"/>
        <v>-127330185994925.77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-127330185994925.77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-530542441645.52399</v>
      </c>
      <c r="L4681" s="444">
        <f t="shared" ca="1" si="174"/>
        <v>-127860728436571.3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-127860728436571.3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-532753035152.38037</v>
      </c>
      <c r="L4682" s="444">
        <f t="shared" ca="1" si="174"/>
        <v>-128393481471723.67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-128393481471723.67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-534972839465.51538</v>
      </c>
      <c r="L4683" s="444">
        <f t="shared" ca="1" si="174"/>
        <v>-128928454311189.19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-128928454311189.19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-537201892963.28821</v>
      </c>
      <c r="L4684" s="444">
        <f t="shared" ca="1" si="174"/>
        <v>-129465656204152.47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-129465656204152.47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-539440234183.96863</v>
      </c>
      <c r="L4685" s="444">
        <f t="shared" ca="1" si="174"/>
        <v>-130005096438336.44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-130005096438336.44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-541687901826.40179</v>
      </c>
      <c r="L4686" s="444">
        <f t="shared" ca="1" si="174"/>
        <v>-130546784340162.84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-130546784340162.84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-543944934750.67859</v>
      </c>
      <c r="L4687" s="444">
        <f t="shared" ca="1" si="174"/>
        <v>-131090729274913.52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-131090729274913.52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-546211371978.80634</v>
      </c>
      <c r="L4688" s="444">
        <f t="shared" ca="1" si="174"/>
        <v>-131636940646892.33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-131636940646892.33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-548487252695.38464</v>
      </c>
      <c r="L4689" s="444">
        <f t="shared" ca="1" si="174"/>
        <v>-132185427899587.72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-132185427899587.72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-550772616248.2821</v>
      </c>
      <c r="L4690" s="444">
        <f t="shared" ca="1" si="174"/>
        <v>-132736200515836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-132736200515836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-553067502149.31665</v>
      </c>
      <c r="L4691" s="444">
        <f t="shared" ca="1" si="174"/>
        <v>-133289268017985.31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-133289268017985.31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-555371950074.93884</v>
      </c>
      <c r="L4692" s="444">
        <f t="shared" ca="1" si="174"/>
        <v>-133844639968060.25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-133844639968060.25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-557685999866.91772</v>
      </c>
      <c r="L4693" s="444">
        <f t="shared" ca="1" si="174"/>
        <v>-134402325967927.17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-134402325967927.17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-560009691533.02991</v>
      </c>
      <c r="L4694" s="444">
        <f t="shared" ca="1" si="174"/>
        <v>-134962335659460.2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-134962335659460.2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-562343065247.75085</v>
      </c>
      <c r="L4695" s="444">
        <f t="shared" ca="1" si="174"/>
        <v>-135524678724707.95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-135524678724707.95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-564686161352.94971</v>
      </c>
      <c r="L4696" s="444">
        <f t="shared" ca="1" si="174"/>
        <v>-136089364886060.91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-136089364886060.91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-567039020358.58716</v>
      </c>
      <c r="L4697" s="444">
        <f t="shared" ca="1" si="174"/>
        <v>-136656403906419.5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-136656403906419.5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-569401682943.41467</v>
      </c>
      <c r="L4698" s="444">
        <f t="shared" ca="1" si="174"/>
        <v>-137225805589362.92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-137225805589362.92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-571774189955.67883</v>
      </c>
      <c r="L4699" s="444">
        <f t="shared" ca="1" si="174"/>
        <v>-137797579779318.59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-137797579779318.59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-574156582413.82751</v>
      </c>
      <c r="L4700" s="444">
        <f t="shared" ca="1" si="174"/>
        <v>-138371736361732.42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-138371736361732.42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-576548901507.21838</v>
      </c>
      <c r="L4701" s="444">
        <f t="shared" ca="1" si="174"/>
        <v>-138948285263239.64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-138948285263239.64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-578951188596.83179</v>
      </c>
      <c r="L4702" s="444">
        <f t="shared" ca="1" si="174"/>
        <v>-139527236451836.47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-139527236451836.47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-581363485215.98523</v>
      </c>
      <c r="L4703" s="444">
        <f t="shared" ca="1" si="174"/>
        <v>-140108599937052.45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-140108599937052.45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-583785833071.05176</v>
      </c>
      <c r="L4704" s="444">
        <f t="shared" ca="1" si="174"/>
        <v>-140692385770123.5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-140692385770123.5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-586218274042.18127</v>
      </c>
      <c r="L4705" s="444">
        <f t="shared" ca="1" si="174"/>
        <v>-141278604044165.69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-141278604044165.69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-588660850184.02368</v>
      </c>
      <c r="L4706" s="444">
        <f t="shared" ca="1" si="174"/>
        <v>-141867264894349.72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-141867264894349.72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-591113603726.45715</v>
      </c>
      <c r="L4707" s="444">
        <f t="shared" ca="1" si="174"/>
        <v>-142458378498076.19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-142458378498076.19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-593576577075.31738</v>
      </c>
      <c r="L4708" s="444">
        <f t="shared" ca="1" si="174"/>
        <v>-143051955075151.5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-143051955075151.5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-596049812813.13123</v>
      </c>
      <c r="L4709" s="444">
        <f t="shared" ca="1" si="174"/>
        <v>-143648004887964.63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-143648004887964.63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-598533353699.85254</v>
      </c>
      <c r="L4710" s="444">
        <f t="shared" ca="1" si="174"/>
        <v>-144246538241664.47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-144246538241664.47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-601027242673.60193</v>
      </c>
      <c r="L4711" s="444">
        <f t="shared" ca="1" si="174"/>
        <v>-144847565484338.06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-144847565484338.06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-603531522851.40857</v>
      </c>
      <c r="L4712" s="444">
        <f t="shared" ca="1" si="174"/>
        <v>-145451097007189.47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-145451097007189.47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-606046237529.95605</v>
      </c>
      <c r="L4713" s="444">
        <f t="shared" ca="1" si="174"/>
        <v>-146057143244719.44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-146057143244719.44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-608571430186.33093</v>
      </c>
      <c r="L4714" s="444">
        <f t="shared" ca="1" si="174"/>
        <v>-146665714674905.78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-146665714674905.78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-611107144478.77405</v>
      </c>
      <c r="L4715" s="444">
        <f t="shared" ca="1" si="174"/>
        <v>-147276821819384.56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-147276821819384.56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-613653424247.43567</v>
      </c>
      <c r="L4716" s="444">
        <f t="shared" ca="1" si="174"/>
        <v>-147890475243632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-147890475243632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-616210313515.1333</v>
      </c>
      <c r="L4717" s="444">
        <f t="shared" ca="1" si="174"/>
        <v>-148506685557147.13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-148506685557147.13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-618777856488.11304</v>
      </c>
      <c r="L4718" s="444">
        <f t="shared" ca="1" si="174"/>
        <v>-149125463413635.25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-149125463413635.25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-621356097556.81348</v>
      </c>
      <c r="L4719" s="444">
        <f t="shared" ca="1" si="174"/>
        <v>-149746819511192.06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-149746819511192.06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-623945081296.63354</v>
      </c>
      <c r="L4720" s="444">
        <f t="shared" ca="1" si="174"/>
        <v>-150370764592488.69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-150370764592488.69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-626544852468.70288</v>
      </c>
      <c r="L4721" s="444">
        <f t="shared" ca="1" si="174"/>
        <v>-150997309444957.38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-150997309444957.38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-629155456020.65576</v>
      </c>
      <c r="L4722" s="444">
        <f t="shared" ca="1" si="174"/>
        <v>-151626464900978.03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-151626464900978.03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-631776937087.40845</v>
      </c>
      <c r="L4723" s="444">
        <f t="shared" ca="1" si="174"/>
        <v>-152258241838065.44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-152258241838065.44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-634409340991.93933</v>
      </c>
      <c r="L4724" s="444">
        <f t="shared" ca="1" si="174"/>
        <v>-152892651179057.38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-152892651179057.38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-637052713246.07239</v>
      </c>
      <c r="L4725" s="444">
        <f t="shared" ca="1" si="174"/>
        <v>-153529703892303.44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-153529703892303.44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-639707099551.26428</v>
      </c>
      <c r="L4726" s="444">
        <f t="shared" ca="1" si="174"/>
        <v>-154169410991854.69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-154169410991854.69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-642372545799.39453</v>
      </c>
      <c r="L4727" s="444">
        <f t="shared" ca="1" si="174"/>
        <v>-154811783537654.09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-154811783537654.09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-645049098073.55872</v>
      </c>
      <c r="L4728" s="444">
        <f t="shared" ca="1" si="174"/>
        <v>-155456832635727.66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-155456832635727.66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-647736802648.86523</v>
      </c>
      <c r="L4729" s="444">
        <f t="shared" ca="1" si="174"/>
        <v>-156104569438376.53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-156104569438376.53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-650435705993.2356</v>
      </c>
      <c r="L4730" s="444">
        <f t="shared" ca="1" si="174"/>
        <v>-156755005144369.78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-156755005144369.78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-653145854768.2074</v>
      </c>
      <c r="L4731" s="444">
        <f t="shared" ca="1" si="174"/>
        <v>-157408150999138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-157408150999138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-655867295829.7417</v>
      </c>
      <c r="L4732" s="444">
        <f t="shared" ca="1" si="174"/>
        <v>-158064018294967.75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-158064018294967.75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-658600076229.03223</v>
      </c>
      <c r="L4733" s="444">
        <f t="shared" ca="1" si="174"/>
        <v>-158722618371196.78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-158722618371196.78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-661344243213.31995</v>
      </c>
      <c r="L4734" s="444">
        <f t="shared" ca="1" si="174"/>
        <v>-159383962614410.09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-159383962614410.09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-664099844226.70874</v>
      </c>
      <c r="L4735" s="444">
        <f t="shared" ca="1" si="174"/>
        <v>-160048062458636.81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-160048062458636.81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-666866926910.98669</v>
      </c>
      <c r="L4736" s="444">
        <f t="shared" ca="1" si="174"/>
        <v>-160714929385547.81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-160714929385547.81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-669645539106.44922</v>
      </c>
      <c r="L4737" s="444">
        <f t="shared" ca="1" si="174"/>
        <v>-161384574924654.25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-161384574924654.25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-672435728852.72607</v>
      </c>
      <c r="L4738" s="444">
        <f t="shared" ca="1" si="174"/>
        <v>-162057010653506.97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-162057010653506.97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-675237544389.6123</v>
      </c>
      <c r="L4739" s="444">
        <f t="shared" ca="1" si="174"/>
        <v>-162732248197896.59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-162732248197896.59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-678051034157.90247</v>
      </c>
      <c r="L4740" s="444">
        <f t="shared" ca="1" si="174"/>
        <v>-163410299232054.5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-163410299232054.5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-680876246800.22705</v>
      </c>
      <c r="L4741" s="444">
        <f t="shared" ca="1" si="174"/>
        <v>-164091175478854.72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-164091175478854.72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-683713231161.89465</v>
      </c>
      <c r="L4742" s="444">
        <f t="shared" ca="1" si="174"/>
        <v>-164774888710016.63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-164774888710016.63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-686562036291.73596</v>
      </c>
      <c r="L4743" s="444">
        <f t="shared" ca="1" si="174"/>
        <v>-165461450746308.38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-165461450746308.38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-689422711442.95154</v>
      </c>
      <c r="L4744" s="444">
        <f t="shared" ca="1" si="174"/>
        <v>-166150873457751.31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-166150873457751.31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-692295306073.96375</v>
      </c>
      <c r="L4745" s="444">
        <f t="shared" ca="1" si="174"/>
        <v>-166843168763825.28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-166843168763825.28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-695179869849.27197</v>
      </c>
      <c r="L4746" s="444">
        <f t="shared" ca="1" si="174"/>
        <v>-167538348633674.56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-167538348633674.56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-698076452640.31067</v>
      </c>
      <c r="L4747" s="444">
        <f t="shared" ca="1" si="174"/>
        <v>-168236425086314.88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-168236425086314.88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-700985104526.31201</v>
      </c>
      <c r="L4748" s="444">
        <f t="shared" ca="1" si="174"/>
        <v>-168937410190841.19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-168937410190841.19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-703905875795.17163</v>
      </c>
      <c r="L4749" s="444">
        <f t="shared" ca="1" si="174"/>
        <v>-169641316066636.34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-169641316066636.34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-706838816944.31812</v>
      </c>
      <c r="L4750" s="444">
        <f t="shared" ca="1" si="174"/>
        <v>-170348154883580.66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-170348154883580.66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-709783978681.58606</v>
      </c>
      <c r="L4751" s="444">
        <f t="shared" ca="1" si="174"/>
        <v>-171057938862262.25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-171057938862262.25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-712741411926.09265</v>
      </c>
      <c r="L4752" s="444">
        <f t="shared" ca="1" si="174"/>
        <v>-171770680274188.34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-171770680274188.34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-715711167809.11804</v>
      </c>
      <c r="L4753" s="444">
        <f t="shared" ca="1" si="174"/>
        <v>-172486391441997.47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-172486391441997.47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-718693297674.9895</v>
      </c>
      <c r="L4754" s="444">
        <f t="shared" ca="1" si="174"/>
        <v>-173205084739672.47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-173205084739672.47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-721687853081.96863</v>
      </c>
      <c r="L4755" s="444">
        <f t="shared" ca="1" si="174"/>
        <v>-173926772592754.44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-173926772592754.44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-724694885803.14343</v>
      </c>
      <c r="L4756" s="444">
        <f t="shared" ca="1" si="174"/>
        <v>-174651467478557.59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-174651467478557.59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-727714447827.32324</v>
      </c>
      <c r="L4757" s="444">
        <f t="shared" ca="1" si="174"/>
        <v>-175379181926384.91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-175379181926384.91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-730746591359.93713</v>
      </c>
      <c r="L4758" s="444">
        <f t="shared" ca="1" si="174"/>
        <v>-176109928517744.84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-176109928517744.84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-733791368823.93689</v>
      </c>
      <c r="L4759" s="444">
        <f t="shared" ca="1" si="174"/>
        <v>-176843719886568.78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-176843719886568.78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-736848832860.70325</v>
      </c>
      <c r="L4760" s="444">
        <f t="shared" ca="1" si="174"/>
        <v>-177580568719429.5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-177580568719429.5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-739919036330.9563</v>
      </c>
      <c r="L4761" s="444">
        <f t="shared" ca="1" si="174"/>
        <v>-178320487755760.47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-178320487755760.47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-743002032315.66858</v>
      </c>
      <c r="L4762" s="444">
        <f t="shared" ca="1" si="174"/>
        <v>-179063489788076.13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-179063489788076.13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-746097874116.98389</v>
      </c>
      <c r="L4763" s="444">
        <f t="shared" ca="1" si="174"/>
        <v>-179809587662193.09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-179809587662193.09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-749206615259.13794</v>
      </c>
      <c r="L4764" s="444">
        <f t="shared" ca="1" si="174"/>
        <v>-180558794277452.22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-180558794277452.22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-752328309489.38428</v>
      </c>
      <c r="L4765" s="444">
        <f t="shared" ca="1" si="174"/>
        <v>-181311122586941.59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-181311122586941.59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-755463010778.92334</v>
      </c>
      <c r="L4766" s="444">
        <f t="shared" ca="1" si="174"/>
        <v>-182066585597720.53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-182066585597720.53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-758610773323.83557</v>
      </c>
      <c r="L4767" s="444">
        <f t="shared" ca="1" si="174"/>
        <v>-182825196371044.38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-182825196371044.38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-761771651546.01819</v>
      </c>
      <c r="L4768" s="444">
        <f t="shared" ca="1" si="174"/>
        <v>-183586968022590.41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-183586968022590.41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-764945700094.12671</v>
      </c>
      <c r="L4769" s="444">
        <f t="shared" ca="1" si="174"/>
        <v>-184351913722684.53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-184351913722684.53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-768132973844.51892</v>
      </c>
      <c r="L4770" s="444">
        <f t="shared" ca="1" si="174"/>
        <v>-185120046696529.06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-185120046696529.06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-771333527902.20447</v>
      </c>
      <c r="L4771" s="444">
        <f t="shared" ca="1" si="174"/>
        <v>-185891380224431.28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-185891380224431.28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-774547417601.797</v>
      </c>
      <c r="L4772" s="444">
        <f t="shared" ca="1" si="174"/>
        <v>-186665927642033.09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-186665927642033.09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-777774698508.47119</v>
      </c>
      <c r="L4773" s="444">
        <f t="shared" ca="1" si="174"/>
        <v>-187443702340541.56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-187443702340541.56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-781015426418.92322</v>
      </c>
      <c r="L4774" s="444">
        <f t="shared" ca="1" si="174"/>
        <v>-188224717766960.5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-188224717766960.5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-784269657362.33545</v>
      </c>
      <c r="L4775" s="444">
        <f t="shared" ca="1" si="174"/>
        <v>-189008987424322.84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-189008987424322.84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-787537447601.34521</v>
      </c>
      <c r="L4776" s="444">
        <f t="shared" ca="1" si="174"/>
        <v>-189796524871924.19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-189796524871924.19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-790818853633.01746</v>
      </c>
      <c r="L4777" s="444">
        <f t="shared" ca="1" si="174"/>
        <v>-190587343725557.22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-190587343725557.22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-794113932189.82178</v>
      </c>
      <c r="L4778" s="444">
        <f t="shared" ca="1" si="174"/>
        <v>-191381457657747.03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-191381457657747.03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-797422740240.61267</v>
      </c>
      <c r="L4779" s="444">
        <f t="shared" ca="1" si="174"/>
        <v>-192178880397987.66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-192178880397987.66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-800745334991.61523</v>
      </c>
      <c r="L4780" s="444">
        <f t="shared" ca="1" si="174"/>
        <v>-192979625732979.28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-192979625732979.28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-804081773887.4137</v>
      </c>
      <c r="L4781" s="444">
        <f t="shared" ca="1" si="174"/>
        <v>-193783707506866.69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-193783707506866.69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-807432114611.94458</v>
      </c>
      <c r="L4782" s="444">
        <f t="shared" ca="1" si="174"/>
        <v>-194591139621478.63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-194591139621478.63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-810796415089.49426</v>
      </c>
      <c r="L4783" s="444">
        <f t="shared" ca="1" si="174"/>
        <v>-195401936036568.13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-195401936036568.13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-814174733485.70056</v>
      </c>
      <c r="L4784" s="444">
        <f t="shared" ca="1" si="174"/>
        <v>-196216110770053.81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-196216110770053.81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-817567128208.5575</v>
      </c>
      <c r="L4785" s="444">
        <f t="shared" ca="1" si="174"/>
        <v>-197033677898262.38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-197033677898262.38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-820973657909.42651</v>
      </c>
      <c r="L4786" s="444">
        <f t="shared" ca="1" si="174"/>
        <v>-197854651556171.81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-197854651556171.81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-824394381484.04919</v>
      </c>
      <c r="L4787" s="444">
        <f t="shared" ca="1" si="174"/>
        <v>-198679045937655.88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-198679045937655.88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-827829358073.56616</v>
      </c>
      <c r="L4788" s="444">
        <f t="shared" ca="1" si="174"/>
        <v>-199506875295729.44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-199506875295729.44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-831278647065.53931</v>
      </c>
      <c r="L4789" s="444">
        <f t="shared" ca="1" si="174"/>
        <v>-200338153942794.97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-200338153942794.97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-834742308094.979</v>
      </c>
      <c r="L4790" s="444">
        <f t="shared" ca="1" si="174"/>
        <v>-201172896250889.94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-201172896250889.94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-838220401045.37476</v>
      </c>
      <c r="L4791" s="444">
        <f t="shared" ca="1" si="174"/>
        <v>-202011116651935.31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-202011116651935.31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-841712986049.73047</v>
      </c>
      <c r="L4792" s="444">
        <f t="shared" ca="1" si="174"/>
        <v>-202852829637985.03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-202852829637985.03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-845220123491.60425</v>
      </c>
      <c r="L4793" s="444">
        <f t="shared" ca="1" si="174"/>
        <v>-203698049761476.63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-203698049761476.63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-848741874006.15259</v>
      </c>
      <c r="L4794" s="444">
        <f t="shared" ca="1" si="174"/>
        <v>-204546791635482.78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-204546791635482.78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-852278298481.17822</v>
      </c>
      <c r="L4795" s="444">
        <f t="shared" ca="1" si="174"/>
        <v>-205399069933963.97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-205399069933963.97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-855829458058.18323</v>
      </c>
      <c r="L4796" s="444">
        <f t="shared" ca="1" si="174"/>
        <v>-206254899392022.16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-206254899392022.16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-859395414133.42566</v>
      </c>
      <c r="L4797" s="444">
        <f t="shared" ca="1" si="174"/>
        <v>-207114294806155.59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-207114294806155.59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-862976228358.98169</v>
      </c>
      <c r="L4798" s="444">
        <f t="shared" ca="1" si="174"/>
        <v>-207977271034514.56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-207977271034514.56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-866571962643.81067</v>
      </c>
      <c r="L4799" s="444">
        <f t="shared" ca="1" si="174"/>
        <v>-208843842997158.38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-208843842997158.38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-870182679154.82654</v>
      </c>
      <c r="L4800" s="444">
        <f t="shared" ca="1" si="174"/>
        <v>-209714025676313.19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-209714025676313.19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-873808440317.97156</v>
      </c>
      <c r="L4801" s="444">
        <f t="shared" ca="1" si="174"/>
        <v>-210587834116631.16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-210587834116631.16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-877449308819.29651</v>
      </c>
      <c r="L4802" s="444">
        <f t="shared" ca="1" si="174"/>
        <v>-211465283425450.44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-211465283425450.44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-881105347606.04346</v>
      </c>
      <c r="L4803" s="444">
        <f t="shared" ca="1" si="174"/>
        <v>-212346388773056.47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-212346388773056.47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-884776619887.73523</v>
      </c>
      <c r="L4804" s="444">
        <f t="shared" ca="1" si="174"/>
        <v>-213231165392944.22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-213231165392944.22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-888463189137.26758</v>
      </c>
      <c r="L4805" s="444">
        <f t="shared" ca="1" si="174"/>
        <v>-214119628582081.5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-214119628582081.5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-892165119092.00623</v>
      </c>
      <c r="L4806" s="444">
        <f t="shared" ca="1" si="174"/>
        <v>-215011793701173.5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-215011793701173.5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-895882473754.88953</v>
      </c>
      <c r="L4807" s="444">
        <f t="shared" ca="1" si="174"/>
        <v>-215907676174928.38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-215907676174928.38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-899615317395.53491</v>
      </c>
      <c r="L4808" s="444">
        <f t="shared" ca="1" si="174"/>
        <v>-216807291492323.91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-216807291492323.91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-903363714551.34961</v>
      </c>
      <c r="L4809" s="444">
        <f t="shared" ca="1" si="174"/>
        <v>-217710655206875.25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-217710655206875.25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-907127730028.64685</v>
      </c>
      <c r="L4810" s="444">
        <f t="shared" ca="1" si="174"/>
        <v>-218617782936903.91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-218617782936903.91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-910907428903.76624</v>
      </c>
      <c r="L4811" s="444">
        <f t="shared" ca="1" si="174"/>
        <v>-219528690365807.69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-219528690365807.69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-914702876524.19873</v>
      </c>
      <c r="L4812" s="444">
        <f t="shared" ca="1" si="174"/>
        <v>-220443393242331.88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-220443393242331.88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-918514138509.71619</v>
      </c>
      <c r="L4813" s="444">
        <f t="shared" ca="1" si="174"/>
        <v>-221361907380841.59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-221361907380841.59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-922341280753.50671</v>
      </c>
      <c r="L4814" s="444">
        <f t="shared" ca="1" si="174"/>
        <v>-222284248661595.09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-222284248661595.09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-926184369423.31287</v>
      </c>
      <c r="L4815" s="444">
        <f t="shared" ca="1" si="174"/>
        <v>-223210433031018.41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-223210433031018.41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-930043470962.57666</v>
      </c>
      <c r="L4816" s="444">
        <f t="shared" ca="1" si="174"/>
        <v>-224140476501980.97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-224140476501980.97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-933918652091.5874</v>
      </c>
      <c r="L4817" s="444">
        <f t="shared" ca="1" si="174"/>
        <v>-225074395154072.56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-225074395154072.56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-937809979808.63562</v>
      </c>
      <c r="L4818" s="444">
        <f t="shared" ca="1" si="174"/>
        <v>-226012205133881.19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-226012205133881.19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-941717521391.17151</v>
      </c>
      <c r="L4819" s="444">
        <f t="shared" ca="1" si="174"/>
        <v>-226953922655272.34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-226953922655272.34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-945641344396.96814</v>
      </c>
      <c r="L4820" s="444">
        <f t="shared" ca="1" si="174"/>
        <v>-227899563999669.31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-227899563999669.31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-949581516665.28894</v>
      </c>
      <c r="L4821" s="444">
        <f t="shared" ca="1" si="174"/>
        <v>-228849145516334.59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-228849145516334.59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-953538106318.06091</v>
      </c>
      <c r="L4822" s="444">
        <f t="shared" ca="1" si="174"/>
        <v>-229802683622652.66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-229802683622652.66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-957511181761.05286</v>
      </c>
      <c r="L4823" s="444">
        <f t="shared" ca="1" si="174"/>
        <v>-230760194804413.72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-230760194804413.72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-961500811685.05713</v>
      </c>
      <c r="L4824" s="444">
        <f t="shared" ca="1" si="174"/>
        <v>-231721695616098.78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-231721695616098.78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-965507065067.07825</v>
      </c>
      <c r="L4825" s="444">
        <f t="shared" ca="1" si="174"/>
        <v>-232687202681165.88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-232687202681165.88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-969530011171.52441</v>
      </c>
      <c r="L4826" s="444">
        <f t="shared" ca="1" si="174"/>
        <v>-233656732692337.41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-233656732692337.41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-973569719551.40601</v>
      </c>
      <c r="L4827" s="444">
        <f t="shared" ca="1" si="174"/>
        <v>-234630302411888.81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-234630302411888.81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-977626260049.53687</v>
      </c>
      <c r="L4828" s="444">
        <f t="shared" ca="1" si="174"/>
        <v>-235607928671938.34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-235607928671938.34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-981699702799.74304</v>
      </c>
      <c r="L4829" s="444">
        <f t="shared" ca="1" si="174"/>
        <v>-236589628374738.09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-236589628374738.09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-985790118228.0752</v>
      </c>
      <c r="L4830" s="444">
        <f t="shared" ca="1" si="174"/>
        <v>-237575418492966.16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-237575418492966.16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-989897577054.02563</v>
      </c>
      <c r="L4831" s="444">
        <f t="shared" ca="1" si="174"/>
        <v>-238565316070020.19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-238565316070020.19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-994022150291.75073</v>
      </c>
      <c r="L4832" s="444">
        <f t="shared" ca="1" si="174"/>
        <v>-239559338220311.94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-239559338220311.94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-998163909251.29968</v>
      </c>
      <c r="L4833" s="444">
        <f t="shared" ca="1" si="174"/>
        <v>-240557502129563.25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-240557502129563.25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-1002322925539.8468</v>
      </c>
      <c r="L4834" s="444">
        <f t="shared" ca="1" si="174"/>
        <v>-241559825055103.09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-241559825055103.09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-1006499271062.9297</v>
      </c>
      <c r="L4835" s="444">
        <f t="shared" ca="1" si="174"/>
        <v>-242566324326166.03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-242566324326166.03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-1010693018025.6918</v>
      </c>
      <c r="L4836" s="444">
        <f t="shared" ca="1" si="174"/>
        <v>-243577017344191.72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-243577017344191.72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-1014904238934.132</v>
      </c>
      <c r="L4837" s="444">
        <f t="shared" ca="1" si="174"/>
        <v>-244591921583125.84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-244591921583125.84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-1019133006596.3577</v>
      </c>
      <c r="L4838" s="444">
        <f t="shared" ca="1" si="174"/>
        <v>-245611054589722.19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-245611054589722.19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-1023379394123.8425</v>
      </c>
      <c r="L4839" s="444">
        <f t="shared" ca="1" si="174"/>
        <v>-246634433983846.03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-246634433983846.03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-1027643474932.6917</v>
      </c>
      <c r="L4840" s="444">
        <f t="shared" ca="1" si="174"/>
        <v>-247662077458778.72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-247662077458778.72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-1031925322744.9111</v>
      </c>
      <c r="L4841" s="444">
        <f t="shared" ca="1" si="174"/>
        <v>-248694002781523.63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-248694002781523.63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-1036225011589.6819</v>
      </c>
      <c r="L4842" s="444">
        <f t="shared" ca="1" si="174"/>
        <v>-249730227793113.31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-249730227793113.31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-1040542615804.6388</v>
      </c>
      <c r="L4843" s="444">
        <f t="shared" ca="1" si="174"/>
        <v>-250770770408917.94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-250770770408917.94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-1044878210037.158</v>
      </c>
      <c r="L4844" s="444">
        <f t="shared" ca="1" si="174"/>
        <v>-251815648618955.09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-251815648618955.09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-1049231869245.6464</v>
      </c>
      <c r="L4845" s="444">
        <f t="shared" ca="1" si="174"/>
        <v>-252864880488200.75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-252864880488200.75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-1053603668700.8364</v>
      </c>
      <c r="L4846" s="444">
        <f t="shared" ca="1" si="174"/>
        <v>-253918484156901.59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-253918484156901.59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-1057993683987.09</v>
      </c>
      <c r="L4847" s="444">
        <f t="shared" ca="1" si="174"/>
        <v>-254976477840888.69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-254976477840888.69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-1062401991003.7029</v>
      </c>
      <c r="L4848" s="444">
        <f t="shared" ca="1" si="174"/>
        <v>-256038879831892.38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-256038879831892.38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-1066828665966.2183</v>
      </c>
      <c r="L4849" s="444">
        <f t="shared" ca="1" si="174"/>
        <v>-257105708497858.59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-257105708497858.59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-1071273785407.744</v>
      </c>
      <c r="L4850" s="444">
        <f t="shared" ca="1" si="174"/>
        <v>-258176982283266.34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-258176982283266.34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-1075737426180.2764</v>
      </c>
      <c r="L4851" s="444">
        <f t="shared" ca="1" si="174"/>
        <v>-259252719709446.63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-259252719709446.63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-1080219665456.0276</v>
      </c>
      <c r="L4852" s="444">
        <f t="shared" ca="1" si="174"/>
        <v>-260332939374902.66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-260332939374902.66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-1084720580728.7611</v>
      </c>
      <c r="L4853" s="444">
        <f t="shared" ref="L4853:L5107" ca="1" si="179">I4853-J4853+K4853</f>
        <v>-261417659955631.41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-261417659955631.41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-1089240249815.1309</v>
      </c>
      <c r="L4854" s="444">
        <f t="shared" ca="1" si="179"/>
        <v>-262506900205446.53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-262506900205446.53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-1093778750856.0272</v>
      </c>
      <c r="L4855" s="444">
        <f t="shared" ca="1" si="179"/>
        <v>-263600678956302.56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-263600678956302.56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-1098336162317.9274</v>
      </c>
      <c r="L4856" s="444">
        <f t="shared" ca="1" si="179"/>
        <v>-264699015118620.5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-264699015118620.5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-1102912562994.2522</v>
      </c>
      <c r="L4857" s="444">
        <f t="shared" ca="1" si="179"/>
        <v>-265801927681614.75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-265801927681614.75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-1107508032006.728</v>
      </c>
      <c r="L4858" s="444">
        <f t="shared" ca="1" si="179"/>
        <v>-266909435713621.47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-266909435713621.47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-1112122648806.7561</v>
      </c>
      <c r="L4859" s="444">
        <f t="shared" ca="1" si="179"/>
        <v>-268021558362428.22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-268021558362428.22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-1116756493176.7842</v>
      </c>
      <c r="L4860" s="444">
        <f t="shared" ca="1" si="179"/>
        <v>-269138314855605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-269138314855605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-1121409645231.6875</v>
      </c>
      <c r="L4861" s="444">
        <f t="shared" ca="1" si="179"/>
        <v>-270259724500836.69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-270259724500836.69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-1126082185420.1528</v>
      </c>
      <c r="L4862" s="444">
        <f t="shared" ca="1" si="179"/>
        <v>-271385806686256.84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-271385806686256.84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-1130774194526.0701</v>
      </c>
      <c r="L4863" s="444">
        <f t="shared" ca="1" si="179"/>
        <v>-272516580880782.91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-272516580880782.91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-1135485753669.929</v>
      </c>
      <c r="L4864" s="444">
        <f t="shared" ca="1" si="179"/>
        <v>-273652066634452.84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-273652066634452.84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-1140216944310.2202</v>
      </c>
      <c r="L4865" s="444">
        <f t="shared" ca="1" si="179"/>
        <v>-274792283578763.06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-274792283578763.06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-1144967848244.8462</v>
      </c>
      <c r="L4866" s="444">
        <f t="shared" ca="1" si="179"/>
        <v>-275937251427007.91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-275937251427007.91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-1149738547612.533</v>
      </c>
      <c r="L4867" s="444">
        <f t="shared" ca="1" si="179"/>
        <v>-277086989974620.44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-277086989974620.44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-1154529124894.2517</v>
      </c>
      <c r="L4868" s="444">
        <f t="shared" ca="1" si="179"/>
        <v>-278241519099514.69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-278241519099514.69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-1159339662914.6445</v>
      </c>
      <c r="L4869" s="444">
        <f t="shared" ca="1" si="179"/>
        <v>-279400858762429.34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-279400858762429.34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-1164170244843.4556</v>
      </c>
      <c r="L4870" s="444">
        <f t="shared" ca="1" si="179"/>
        <v>-280565029007272.81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-280565029007272.81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-1169020954196.97</v>
      </c>
      <c r="L4871" s="444">
        <f t="shared" ca="1" si="179"/>
        <v>-281734049961469.81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-281734049961469.81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-1173891874839.4575</v>
      </c>
      <c r="L4872" s="444">
        <f t="shared" ca="1" si="179"/>
        <v>-282907941836309.25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-282907941836309.25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-1178783090984.6218</v>
      </c>
      <c r="L4873" s="444">
        <f t="shared" ca="1" si="179"/>
        <v>-284086724927293.88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-284086724927293.88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-1183694687197.0579</v>
      </c>
      <c r="L4874" s="444">
        <f t="shared" ca="1" si="179"/>
        <v>-285270419614490.94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-285270419614490.94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-1188626748393.7122</v>
      </c>
      <c r="L4875" s="444">
        <f t="shared" ca="1" si="179"/>
        <v>-286459046362884.63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-286459046362884.63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-1193579359845.3525</v>
      </c>
      <c r="L4876" s="444">
        <f t="shared" ca="1" si="179"/>
        <v>-287652625722730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-287652625722730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-1198552607178.0417</v>
      </c>
      <c r="L4877" s="444">
        <f t="shared" ca="1" si="179"/>
        <v>-288851178329908.06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-288851178329908.06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-1203546576374.6169</v>
      </c>
      <c r="L4878" s="444">
        <f t="shared" ca="1" si="179"/>
        <v>-290054724906282.69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-290054724906282.69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-1208561353776.1777</v>
      </c>
      <c r="L4879" s="444">
        <f t="shared" ca="1" si="179"/>
        <v>-291263286260058.88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-291263286260058.88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-1213597026083.5786</v>
      </c>
      <c r="L4880" s="444">
        <f t="shared" ca="1" si="179"/>
        <v>-292476883286142.44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-292476883286142.44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-1218653680358.9268</v>
      </c>
      <c r="L4881" s="444">
        <f t="shared" ca="1" si="179"/>
        <v>-293695536966501.38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-293695536966501.38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-1223731404027.0891</v>
      </c>
      <c r="L4882" s="444">
        <f t="shared" ca="1" si="179"/>
        <v>-294919268370528.44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-294919268370528.44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-1228830284877.2019</v>
      </c>
      <c r="L4883" s="444">
        <f t="shared" ca="1" si="179"/>
        <v>-296148098655405.63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-296148098655405.63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-1233950411064.1902</v>
      </c>
      <c r="L4884" s="444">
        <f t="shared" ca="1" si="179"/>
        <v>-297382049066469.81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-297382049066469.81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-1239091871110.2908</v>
      </c>
      <c r="L4885" s="444">
        <f t="shared" ca="1" si="179"/>
        <v>-298621140937580.13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-298621140937580.13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-1244254753906.5837</v>
      </c>
      <c r="L4886" s="444">
        <f t="shared" ca="1" si="179"/>
        <v>-299865395691486.69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-299865395691486.69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-1249439148714.5278</v>
      </c>
      <c r="L4887" s="444">
        <f t="shared" ca="1" si="179"/>
        <v>-301114834840201.19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-301114834840201.19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-1254645145167.5049</v>
      </c>
      <c r="L4888" s="444">
        <f t="shared" ca="1" si="179"/>
        <v>-302369479985368.69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-302369479985368.69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-1259872833272.3696</v>
      </c>
      <c r="L4889" s="444">
        <f t="shared" ca="1" si="179"/>
        <v>-303629352818641.06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-303629352818641.06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-1265122303411.0044</v>
      </c>
      <c r="L4890" s="444">
        <f t="shared" ca="1" si="179"/>
        <v>-304894475122052.06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-304894475122052.06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-1270393646341.8835</v>
      </c>
      <c r="L4891" s="444">
        <f t="shared" ca="1" si="179"/>
        <v>-306164868768393.94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-306164868768393.94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-1275686953201.6414</v>
      </c>
      <c r="L4892" s="444">
        <f t="shared" ca="1" si="179"/>
        <v>-307440555721595.56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-307440555721595.56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-1281002315506.6482</v>
      </c>
      <c r="L4893" s="444">
        <f t="shared" ca="1" si="179"/>
        <v>-308721558037102.19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-308721558037102.19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-1286339825154.5925</v>
      </c>
      <c r="L4894" s="444">
        <f t="shared" ca="1" si="179"/>
        <v>-310007897862256.75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-310007897862256.75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-1291699574426.0698</v>
      </c>
      <c r="L4895" s="444">
        <f t="shared" ca="1" si="179"/>
        <v>-311299597436682.81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-311299597436682.81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-1297081655986.1785</v>
      </c>
      <c r="L4896" s="444">
        <f t="shared" ca="1" si="179"/>
        <v>-312596679092669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-312596679092669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-1302486162886.1208</v>
      </c>
      <c r="L4897" s="444">
        <f t="shared" ca="1" si="179"/>
        <v>-313899165255555.13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-313899165255555.13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-1307913188564.813</v>
      </c>
      <c r="L4898" s="444">
        <f t="shared" ca="1" si="179"/>
        <v>-315207078444119.94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-315207078444119.94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-1313362826850.4998</v>
      </c>
      <c r="L4899" s="444">
        <f t="shared" ca="1" si="179"/>
        <v>-316520441270970.44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-316520441270970.44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-1318835171962.3767</v>
      </c>
      <c r="L4900" s="444">
        <f t="shared" ca="1" si="179"/>
        <v>-317839276442932.81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-317839276442932.81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-1324330318512.22</v>
      </c>
      <c r="L4901" s="444">
        <f t="shared" ca="1" si="179"/>
        <v>-319163606761445.06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-319163606761445.06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-1329848361506.021</v>
      </c>
      <c r="L4902" s="444">
        <f t="shared" ca="1" si="179"/>
        <v>-320493455122951.06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-320493455122951.06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-1335389396345.6294</v>
      </c>
      <c r="L4903" s="444">
        <f t="shared" ca="1" si="179"/>
        <v>-321828844519296.69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-321828844519296.69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-1340953518830.4028</v>
      </c>
      <c r="L4904" s="444">
        <f t="shared" ca="1" si="179"/>
        <v>-323169798038127.06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-323169798038127.06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-1346540825158.8628</v>
      </c>
      <c r="L4905" s="444">
        <f t="shared" ca="1" si="179"/>
        <v>-324516338863285.94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-324516338863285.94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-1352151411930.3582</v>
      </c>
      <c r="L4906" s="444">
        <f t="shared" ca="1" si="179"/>
        <v>-325868490275216.31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-325868490275216.31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-1357785376146.7346</v>
      </c>
      <c r="L4907" s="444">
        <f t="shared" ca="1" si="179"/>
        <v>-327226275651363.06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-327226275651363.06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-1363442815214.0127</v>
      </c>
      <c r="L4908" s="444">
        <f t="shared" ca="1" si="179"/>
        <v>-328589718466577.06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-328589718466577.06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-1369123826944.071</v>
      </c>
      <c r="L4909" s="444">
        <f t="shared" ca="1" si="179"/>
        <v>-329958842293521.13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-329958842293521.13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-1374828509556.3379</v>
      </c>
      <c r="L4910" s="444">
        <f t="shared" ca="1" si="179"/>
        <v>-331333670803077.44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-331333670803077.44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-1380556961679.4893</v>
      </c>
      <c r="L4911" s="444">
        <f t="shared" ca="1" si="179"/>
        <v>-332714227764756.94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-332714227764756.94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-1386309282353.1538</v>
      </c>
      <c r="L4912" s="444">
        <f t="shared" ca="1" si="179"/>
        <v>-334100537047110.06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-334100537047110.06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-1392085571029.6252</v>
      </c>
      <c r="L4913" s="444">
        <f t="shared" ca="1" si="179"/>
        <v>-335492622618139.69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-335492622618139.69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-1397885927575.582</v>
      </c>
      <c r="L4914" s="444">
        <f t="shared" ca="1" si="179"/>
        <v>-336890508545715.25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-336890508545715.25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-1403710452273.8135</v>
      </c>
      <c r="L4915" s="444">
        <f t="shared" ca="1" si="179"/>
        <v>-338294218997989.06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-338294218997989.06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-1409559245824.9543</v>
      </c>
      <c r="L4916" s="444">
        <f t="shared" ca="1" si="179"/>
        <v>-339703778243814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-339703778243814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-1415432409349.2251</v>
      </c>
      <c r="L4917" s="444">
        <f t="shared" ca="1" si="179"/>
        <v>-341119210653163.25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-341119210653163.25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-1421330044388.1802</v>
      </c>
      <c r="L4918" s="444">
        <f t="shared" ca="1" si="179"/>
        <v>-342540540697551.44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-342540540697551.44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-1427252252906.4644</v>
      </c>
      <c r="L4919" s="444">
        <f t="shared" ca="1" si="179"/>
        <v>-343967792950457.88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-343967792950457.88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-1433199137293.5745</v>
      </c>
      <c r="L4920" s="444">
        <f t="shared" ca="1" si="179"/>
        <v>-345400992087751.44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-345400992087751.44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-1439170800365.6309</v>
      </c>
      <c r="L4921" s="444">
        <f t="shared" ca="1" si="179"/>
        <v>-346840162888117.06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-346840162888117.06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-1445167345367.1543</v>
      </c>
      <c r="L4922" s="444">
        <f t="shared" ca="1" si="179"/>
        <v>-348285330233484.19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-348285330233484.19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-1451188875972.8508</v>
      </c>
      <c r="L4923" s="444">
        <f t="shared" ca="1" si="179"/>
        <v>-349736519109457.06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-349736519109457.06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-1457235496289.4043</v>
      </c>
      <c r="L4924" s="444">
        <f t="shared" ca="1" si="179"/>
        <v>-351193754605746.44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-351193754605746.44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-1463307310857.2769</v>
      </c>
      <c r="L4925" s="444">
        <f t="shared" ca="1" si="179"/>
        <v>-352657061916603.69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-352657061916603.69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-1469404424652.5154</v>
      </c>
      <c r="L4926" s="444">
        <f t="shared" ca="1" si="179"/>
        <v>-354126466341256.19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-354126466341256.19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-1475526943088.5674</v>
      </c>
      <c r="L4927" s="444">
        <f t="shared" ca="1" si="179"/>
        <v>-355601993284344.75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-355601993284344.75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-1481674972018.103</v>
      </c>
      <c r="L4928" s="444">
        <f t="shared" ca="1" si="179"/>
        <v>-357083668256362.88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-357083668256362.88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-1487848617734.8452</v>
      </c>
      <c r="L4929" s="444">
        <f t="shared" ca="1" si="179"/>
        <v>-358571516874097.75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-358571516874097.75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-1494047986975.4072</v>
      </c>
      <c r="L4930" s="444">
        <f t="shared" ca="1" si="179"/>
        <v>-360065564861073.19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-360065564861073.19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-1500273186921.1382</v>
      </c>
      <c r="L4931" s="444">
        <f t="shared" ca="1" si="179"/>
        <v>-361565838047994.31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-361565838047994.31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-1506524325199.9763</v>
      </c>
      <c r="L4932" s="444">
        <f t="shared" ca="1" si="179"/>
        <v>-363072362373194.31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-363072362373194.31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-1512801509888.3096</v>
      </c>
      <c r="L4933" s="444">
        <f t="shared" ca="1" si="179"/>
        <v>-364585163883082.63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-364585163883082.63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-1519104849512.8442</v>
      </c>
      <c r="L4934" s="444">
        <f t="shared" ca="1" si="179"/>
        <v>-366104268732595.5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-366104268732595.5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-1525434453052.4812</v>
      </c>
      <c r="L4935" s="444">
        <f t="shared" ca="1" si="179"/>
        <v>-367629703185648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-367629703185648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-1531790429940.2</v>
      </c>
      <c r="L4936" s="444">
        <f t="shared" ca="1" si="179"/>
        <v>-369161493615588.19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-369161493615588.19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-1538172890064.9507</v>
      </c>
      <c r="L4937" s="444">
        <f t="shared" ca="1" si="179"/>
        <v>-370699666505653.13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-370699666505653.13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-1544581943773.5547</v>
      </c>
      <c r="L4938" s="444">
        <f t="shared" ca="1" si="179"/>
        <v>-372244248449426.69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-372244248449426.69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-1551017701872.6111</v>
      </c>
      <c r="L4939" s="444">
        <f t="shared" ca="1" si="179"/>
        <v>-373795266151299.31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-373795266151299.31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-1557480275630.4138</v>
      </c>
      <c r="L4940" s="444">
        <f t="shared" ca="1" si="179"/>
        <v>-375352746426929.75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-375352746426929.75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-1563969776778.874</v>
      </c>
      <c r="L4941" s="444">
        <f t="shared" ca="1" si="179"/>
        <v>-376916716203708.63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-376916716203708.63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-1570486317515.4526</v>
      </c>
      <c r="L4942" s="444">
        <f t="shared" ca="1" si="179"/>
        <v>-378487202521224.06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-378487202521224.06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-1577030010505.1003</v>
      </c>
      <c r="L4943" s="444">
        <f t="shared" ca="1" si="179"/>
        <v>-380064232531729.19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-380064232531729.19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-1583600968882.2048</v>
      </c>
      <c r="L4944" s="444">
        <f t="shared" ca="1" si="179"/>
        <v>-381647833500611.38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-381647833500611.38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-1590199306252.5474</v>
      </c>
      <c r="L4945" s="444">
        <f t="shared" ca="1" si="179"/>
        <v>-383238032806863.94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-383238032806863.94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-1596825136695.2664</v>
      </c>
      <c r="L4946" s="444">
        <f t="shared" ca="1" si="179"/>
        <v>-384834857943559.19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-384834857943559.19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-1603478574764.8298</v>
      </c>
      <c r="L4947" s="444">
        <f t="shared" ca="1" si="179"/>
        <v>-386438336518324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-386438336518324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-1610159735493.0166</v>
      </c>
      <c r="L4948" s="444">
        <f t="shared" ca="1" si="179"/>
        <v>-388048496253817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-388048496253817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-1616868734390.9041</v>
      </c>
      <c r="L4949" s="444">
        <f t="shared" ca="1" si="179"/>
        <v>-389665364988207.88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-389665364988207.88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-1623605687450.8662</v>
      </c>
      <c r="L4950" s="444">
        <f t="shared" ca="1" si="179"/>
        <v>-391288970675658.75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-391288970675658.75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-1630370711148.5781</v>
      </c>
      <c r="L4951" s="444">
        <f t="shared" ca="1" si="179"/>
        <v>-392919341386807.31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-392919341386807.31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-1637163922445.0305</v>
      </c>
      <c r="L4952" s="444">
        <f t="shared" ca="1" si="179"/>
        <v>-394556505309252.31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-394556505309252.31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-1643985438788.5513</v>
      </c>
      <c r="L4953" s="444">
        <f t="shared" ca="1" si="179"/>
        <v>-396200490748040.88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-396200490748040.88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-1650835378116.8369</v>
      </c>
      <c r="L4954" s="444">
        <f t="shared" ca="1" si="179"/>
        <v>-397851326126157.69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-397851326126157.69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-1657713858858.9902</v>
      </c>
      <c r="L4955" s="444">
        <f t="shared" ca="1" si="179"/>
        <v>-399509039985016.69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-399509039985016.69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-1664620999937.5696</v>
      </c>
      <c r="L4956" s="444">
        <f t="shared" ca="1" si="179"/>
        <v>-401173660984954.25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-401173660984954.25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-1671556920770.6426</v>
      </c>
      <c r="L4957" s="444">
        <f t="shared" ca="1" si="179"/>
        <v>-402845217905724.88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-402845217905724.88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-1678521741273.8535</v>
      </c>
      <c r="L4958" s="444">
        <f t="shared" ca="1" si="179"/>
        <v>-404523739646998.75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-404523739646998.75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-1685515581862.4949</v>
      </c>
      <c r="L4959" s="444">
        <f t="shared" ca="1" si="179"/>
        <v>-406209255228861.25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-406209255228861.25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-1692538563453.5886</v>
      </c>
      <c r="L4960" s="444">
        <f t="shared" ca="1" si="179"/>
        <v>-407901793792314.81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-407901793792314.81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-1699590807467.9783</v>
      </c>
      <c r="L4961" s="444">
        <f t="shared" ca="1" si="179"/>
        <v>-409601384599782.81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-409601384599782.81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-1706672435832.4285</v>
      </c>
      <c r="L4962" s="444">
        <f t="shared" ca="1" si="179"/>
        <v>-411308057035615.25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-411308057035615.25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-1713783570981.7302</v>
      </c>
      <c r="L4963" s="444">
        <f t="shared" ca="1" si="179"/>
        <v>-413021840606597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-413021840606597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-1720924335860.8208</v>
      </c>
      <c r="L4964" s="444">
        <f t="shared" ca="1" si="179"/>
        <v>-414742764942457.81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-414742764942457.81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-1728094853926.9075</v>
      </c>
      <c r="L4965" s="444">
        <f t="shared" ca="1" si="179"/>
        <v>-416470859796384.75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-416470859796384.75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-1735295249151.603</v>
      </c>
      <c r="L4966" s="444">
        <f t="shared" ca="1" si="179"/>
        <v>-418206155045536.38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-418206155045536.38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-1742525646023.0681</v>
      </c>
      <c r="L4967" s="444">
        <f t="shared" ca="1" si="179"/>
        <v>-419948680691559.44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-419948680691559.44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-1749786169548.1643</v>
      </c>
      <c r="L4968" s="444">
        <f t="shared" ca="1" si="179"/>
        <v>-421698466861107.63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-421698466861107.63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-1757076945254.615</v>
      </c>
      <c r="L4969" s="444">
        <f t="shared" ca="1" si="179"/>
        <v>-423455543806362.25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-423455543806362.25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-1764398099193.176</v>
      </c>
      <c r="L4970" s="444">
        <f t="shared" ca="1" si="179"/>
        <v>-425219941905555.44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-425219941905555.44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-1771749757939.8142</v>
      </c>
      <c r="L4971" s="444">
        <f t="shared" ca="1" si="179"/>
        <v>-426991691663495.25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-426991691663495.25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-1779132048597.8967</v>
      </c>
      <c r="L4972" s="444">
        <f t="shared" ca="1" si="179"/>
        <v>-428770823712093.13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-428770823712093.13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-1786545098800.3879</v>
      </c>
      <c r="L4973" s="444">
        <f t="shared" ca="1" si="179"/>
        <v>-430557368810893.5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-430557368810893.5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-1793989036712.0562</v>
      </c>
      <c r="L4974" s="444">
        <f t="shared" ca="1" si="179"/>
        <v>-432351357847605.56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-432351357847605.56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-1801463991031.6897</v>
      </c>
      <c r="L4975" s="444">
        <f t="shared" ca="1" si="179"/>
        <v>-434152821838637.25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-434152821838637.25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-1808970090994.3218</v>
      </c>
      <c r="L4976" s="444">
        <f t="shared" ca="1" si="179"/>
        <v>-435961791929631.56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-435961791929631.56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-1816507466373.4648</v>
      </c>
      <c r="L4977" s="444">
        <f t="shared" ca="1" si="179"/>
        <v>-437778299396005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-437778299396005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-1824076247483.3542</v>
      </c>
      <c r="L4978" s="444">
        <f t="shared" ca="1" si="179"/>
        <v>-439602375643488.38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-439602375643488.38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-1831676565181.2014</v>
      </c>
      <c r="L4979" s="444">
        <f t="shared" ca="1" si="179"/>
        <v>-441434052208669.56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-441434052208669.56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-1839308550869.4565</v>
      </c>
      <c r="L4980" s="444">
        <f t="shared" ca="1" si="179"/>
        <v>-443273360759539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-443273360759539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-1846972336498.0793</v>
      </c>
      <c r="L4981" s="444">
        <f t="shared" ca="1" si="179"/>
        <v>-445120333096037.06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-445120333096037.06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-1854668054566.821</v>
      </c>
      <c r="L4982" s="444">
        <f t="shared" ca="1" si="179"/>
        <v>-446975001150603.88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-446975001150603.88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-1862395838127.5159</v>
      </c>
      <c r="L4983" s="444">
        <f t="shared" ca="1" si="179"/>
        <v>-448837396988731.38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-448837396988731.38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-1870155820786.3804</v>
      </c>
      <c r="L4984" s="444">
        <f t="shared" ca="1" si="179"/>
        <v>-450707552809517.75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-450707552809517.75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-1877948136706.3237</v>
      </c>
      <c r="L4985" s="444">
        <f t="shared" ca="1" si="179"/>
        <v>-452585500946224.06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-452585500946224.06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-1885772920609.2668</v>
      </c>
      <c r="L4986" s="444">
        <f t="shared" ca="1" si="179"/>
        <v>-454471273866833.31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-454471273866833.31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-1893630307778.4722</v>
      </c>
      <c r="L4987" s="444">
        <f t="shared" ca="1" si="179"/>
        <v>-456364904174611.81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-456364904174611.81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-1901520434060.8826</v>
      </c>
      <c r="L4988" s="444">
        <f t="shared" ca="1" si="179"/>
        <v>-458266424608672.69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-458266424608672.69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-1909443435869.4695</v>
      </c>
      <c r="L4989" s="444">
        <f t="shared" ca="1" si="179"/>
        <v>-460175868044542.19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-460175868044542.19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-1917399450185.5925</v>
      </c>
      <c r="L4990" s="444">
        <f t="shared" ca="1" si="179"/>
        <v>-462093267494727.75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-462093267494727.75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-1925388614561.3655</v>
      </c>
      <c r="L4991" s="444">
        <f t="shared" ca="1" si="179"/>
        <v>-464018656109289.13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-464018656109289.13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-1933411067122.0381</v>
      </c>
      <c r="L4992" s="444">
        <f t="shared" ca="1" si="179"/>
        <v>-465952067176411.19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-465952067176411.19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-1941466946568.3799</v>
      </c>
      <c r="L4993" s="444">
        <f t="shared" ca="1" si="179"/>
        <v>-467893534122979.56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-467893534122979.56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-1949556392179.0818</v>
      </c>
      <c r="L4994" s="444">
        <f t="shared" ca="1" si="179"/>
        <v>-469843090515158.63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-469843090515158.63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-1957679543813.1611</v>
      </c>
      <c r="L4995" s="444">
        <f t="shared" ca="1" si="179"/>
        <v>-471800770058971.81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-471800770058971.81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-1965836541912.3828</v>
      </c>
      <c r="L4996" s="444">
        <f t="shared" ca="1" si="179"/>
        <v>-473766606600884.19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-473766606600884.19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-1974027527503.6843</v>
      </c>
      <c r="L4997" s="444">
        <f t="shared" ca="1" si="179"/>
        <v>-475740634128387.88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-475740634128387.88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-1982252642201.6162</v>
      </c>
      <c r="L4998" s="444">
        <f t="shared" ca="1" si="179"/>
        <v>-477722886770589.5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-477722886770589.5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-1990512028210.7896</v>
      </c>
      <c r="L4999" s="444">
        <f t="shared" ca="1" si="179"/>
        <v>-479713398798800.31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-479713398798800.31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-1998805828328.3347</v>
      </c>
      <c r="L5000" s="444">
        <f t="shared" ca="1" si="179"/>
        <v>-481712204627128.63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-481712204627128.63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-2007134185946.3691</v>
      </c>
      <c r="L5001" s="444">
        <f t="shared" ca="1" si="179"/>
        <v>-483719338813075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-483719338813075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-2015497245054.4788</v>
      </c>
      <c r="L5002" s="444">
        <f t="shared" ca="1" si="179"/>
        <v>-485734836058129.5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-485734836058129.5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-2023895150242.2065</v>
      </c>
      <c r="L5003" s="444">
        <f t="shared" ca="1" si="179"/>
        <v>-487758731208371.69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-487758731208371.69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-2032328046701.5488</v>
      </c>
      <c r="L5004" s="444">
        <f t="shared" ca="1" si="179"/>
        <v>-489791059255073.25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-489791059255073.25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-2040796080229.4719</v>
      </c>
      <c r="L5005" s="444">
        <f t="shared" ca="1" si="179"/>
        <v>-491831855335302.75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-491831855335302.75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-2049299397230.4285</v>
      </c>
      <c r="L5006" s="444">
        <f t="shared" ca="1" si="179"/>
        <v>-493881154732533.19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-493881154732533.19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-2057838144718.8882</v>
      </c>
      <c r="L5007" s="444">
        <f t="shared" ca="1" si="179"/>
        <v>-495938992877252.06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-495938992877252.06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-2066412470321.8835</v>
      </c>
      <c r="L5008" s="444">
        <f t="shared" ca="1" si="179"/>
        <v>-498005405347573.94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-498005405347573.94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-2075022522281.5581</v>
      </c>
      <c r="L5009" s="444">
        <f t="shared" ca="1" si="179"/>
        <v>-500080427869855.5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-500080427869855.5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-2083668449457.7314</v>
      </c>
      <c r="L5010" s="444">
        <f t="shared" ca="1" si="179"/>
        <v>-502164096319313.25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-502164096319313.25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-2092350401330.4722</v>
      </c>
      <c r="L5011" s="444">
        <f t="shared" ca="1" si="179"/>
        <v>-504256446720643.75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-504256446720643.75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-2101068528002.6826</v>
      </c>
      <c r="L5012" s="444">
        <f t="shared" ca="1" si="179"/>
        <v>-506357515248646.44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-506357515248646.44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-2109822980202.6934</v>
      </c>
      <c r="L5013" s="444">
        <f t="shared" ca="1" si="179"/>
        <v>-508467338228849.13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-508467338228849.13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-2118613909286.8713</v>
      </c>
      <c r="L5014" s="444">
        <f t="shared" ca="1" si="179"/>
        <v>-510585952138136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-510585952138136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-2127441467242.2334</v>
      </c>
      <c r="L5015" s="444">
        <f t="shared" ca="1" si="179"/>
        <v>-512713393605378.25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-512713393605378.25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-2136305806689.0759</v>
      </c>
      <c r="L5016" s="444">
        <f t="shared" ca="1" si="179"/>
        <v>-514849699412067.31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-514849699412067.31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-2145207080883.6135</v>
      </c>
      <c r="L5017" s="444">
        <f t="shared" ca="1" si="179"/>
        <v>-516994906492950.94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-516994906492950.94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-2154145443720.6292</v>
      </c>
      <c r="L5018" s="444">
        <f t="shared" ca="1" si="179"/>
        <v>-519149051936671.56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-519149051936671.56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-2163121049736.1311</v>
      </c>
      <c r="L5019" s="444">
        <f t="shared" ca="1" si="179"/>
        <v>-521312172986407.69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-521312172986407.69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-2172134054110.0322</v>
      </c>
      <c r="L5020" s="444">
        <f t="shared" ca="1" si="179"/>
        <v>-523484307040517.75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-523484307040517.75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-2181184612668.824</v>
      </c>
      <c r="L5021" s="444">
        <f t="shared" ca="1" si="179"/>
        <v>-525665491653186.56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-525665491653186.56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-2190272881888.2776</v>
      </c>
      <c r="L5022" s="444">
        <f t="shared" ca="1" si="179"/>
        <v>-527855764535074.81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-527855764535074.81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-2199399018896.145</v>
      </c>
      <c r="L5023" s="444">
        <f t="shared" ca="1" si="179"/>
        <v>-530055163553970.94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-530055163553970.94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-2208563181474.8789</v>
      </c>
      <c r="L5024" s="444">
        <f t="shared" ca="1" si="179"/>
        <v>-532263726735445.81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-532263726735445.81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-2217765528064.3579</v>
      </c>
      <c r="L5025" s="444">
        <f t="shared" ca="1" si="179"/>
        <v>-534481492263510.19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-534481492263510.19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-2227006217764.626</v>
      </c>
      <c r="L5026" s="444">
        <f t="shared" ca="1" si="179"/>
        <v>-536708498481274.81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-536708498481274.81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-2236285410338.6455</v>
      </c>
      <c r="L5027" s="444">
        <f t="shared" ca="1" si="179"/>
        <v>-538944783891613.44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-538944783891613.44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-2245603266215.0562</v>
      </c>
      <c r="L5028" s="444">
        <f t="shared" ca="1" si="179"/>
        <v>-541190387157828.5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-541190387157828.5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-2254959946490.9517</v>
      </c>
      <c r="L5029" s="444">
        <f t="shared" ca="1" si="179"/>
        <v>-543445347104319.44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-543445347104319.44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-2264355612934.6641</v>
      </c>
      <c r="L5030" s="444">
        <f t="shared" ca="1" si="179"/>
        <v>-545709702717254.13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-545709702717254.13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-2273790427988.5586</v>
      </c>
      <c r="L5031" s="444">
        <f t="shared" ca="1" si="179"/>
        <v>-547983493145242.69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-547983493145242.69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-2283264554771.8447</v>
      </c>
      <c r="L5032" s="444">
        <f t="shared" ca="1" si="179"/>
        <v>-550266757700014.56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-550266757700014.56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-2292778157083.394</v>
      </c>
      <c r="L5033" s="444">
        <f t="shared" ca="1" si="179"/>
        <v>-552559535857097.94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-552559535857097.94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-2302331399404.5742</v>
      </c>
      <c r="L5034" s="444">
        <f t="shared" ca="1" si="179"/>
        <v>-554861867256502.5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-554861867256502.5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-2311924446902.0933</v>
      </c>
      <c r="L5035" s="444">
        <f t="shared" ca="1" si="179"/>
        <v>-557173791703404.56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-557173791703404.56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-2321557465430.8525</v>
      </c>
      <c r="L5036" s="444">
        <f t="shared" ca="1" si="179"/>
        <v>-559495349168835.44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-559495349168835.44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-2331230621536.814</v>
      </c>
      <c r="L5037" s="444">
        <f t="shared" ca="1" si="179"/>
        <v>-561826579790372.25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-561826579790372.25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-2340944082459.8843</v>
      </c>
      <c r="L5038" s="444">
        <f t="shared" ca="1" si="179"/>
        <v>-564167523872832.13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-564167523872832.13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-2350698016136.8003</v>
      </c>
      <c r="L5039" s="444">
        <f t="shared" ca="1" si="179"/>
        <v>-566518221888968.88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-566518221888968.88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-2360492591204.0371</v>
      </c>
      <c r="L5040" s="444">
        <f t="shared" ca="1" si="179"/>
        <v>-568878714480172.88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-568878714480172.88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-2370327977000.7202</v>
      </c>
      <c r="L5041" s="444">
        <f t="shared" ca="1" si="179"/>
        <v>-571249042457173.63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-571249042457173.63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-2380204343571.5566</v>
      </c>
      <c r="L5042" s="444">
        <f t="shared" ca="1" si="179"/>
        <v>-573629246800745.13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-573629246800745.13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-2390121861669.7715</v>
      </c>
      <c r="L5043" s="444">
        <f t="shared" ca="1" si="179"/>
        <v>-576019368662414.88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-576019368662414.88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-2400080702760.062</v>
      </c>
      <c r="L5044" s="444">
        <f t="shared" ca="1" si="179"/>
        <v>-578419449365174.88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-578419449365174.88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-2410081039021.562</v>
      </c>
      <c r="L5045" s="444">
        <f t="shared" ca="1" si="179"/>
        <v>-580829530404196.38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-580829530404196.38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-2420123043350.8184</v>
      </c>
      <c r="L5046" s="444">
        <f t="shared" ca="1" si="179"/>
        <v>-583249653447547.25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-583249653447547.25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-2430206889364.7803</v>
      </c>
      <c r="L5047" s="444">
        <f t="shared" ca="1" si="179"/>
        <v>-585679860336912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-585679860336912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-2440332751403.7998</v>
      </c>
      <c r="L5048" s="444">
        <f t="shared" ca="1" si="179"/>
        <v>-588120193088315.75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-588120193088315.75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-2450500804534.6489</v>
      </c>
      <c r="L5049" s="444">
        <f t="shared" ca="1" si="179"/>
        <v>-590570693892850.38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-590570693892850.38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-2460711224553.543</v>
      </c>
      <c r="L5050" s="444">
        <f t="shared" ca="1" si="179"/>
        <v>-593031405117403.88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-593031405117403.88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-2470964187989.1826</v>
      </c>
      <c r="L5051" s="444">
        <f t="shared" ca="1" si="179"/>
        <v>-595502369305393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-595502369305393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-2481259872105.8042</v>
      </c>
      <c r="L5052" s="444">
        <f t="shared" ca="1" si="179"/>
        <v>-597983629177498.75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-597983629177498.75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-2491598454906.2446</v>
      </c>
      <c r="L5053" s="444">
        <f t="shared" ca="1" si="179"/>
        <v>-600475227632405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-600475227632405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-2501980115135.021</v>
      </c>
      <c r="L5054" s="444">
        <f t="shared" ca="1" si="179"/>
        <v>-602977207747540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-602977207747540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-2512405032281.4165</v>
      </c>
      <c r="L5055" s="444">
        <f t="shared" ca="1" si="179"/>
        <v>-605489612779821.38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-605489612779821.38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-2522873386582.5889</v>
      </c>
      <c r="L5056" s="444">
        <f t="shared" ca="1" si="179"/>
        <v>-608012486166404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-608012486166404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-2533385359026.6831</v>
      </c>
      <c r="L5057" s="444">
        <f t="shared" ca="1" si="179"/>
        <v>-610545871525430.63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-610545871525430.63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-2543941131355.9609</v>
      </c>
      <c r="L5058" s="444">
        <f t="shared" ca="1" si="179"/>
        <v>-613089812656786.63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-613089812656786.63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-2554540886069.9443</v>
      </c>
      <c r="L5059" s="444">
        <f t="shared" ca="1" si="179"/>
        <v>-615644353542856.63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-615644353542856.63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-2565184806428.5693</v>
      </c>
      <c r="L5060" s="444">
        <f t="shared" ca="1" si="179"/>
        <v>-618209538349285.25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-618209538349285.25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-2575873076455.355</v>
      </c>
      <c r="L5061" s="444">
        <f t="shared" ca="1" si="179"/>
        <v>-620785411425740.63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-620785411425740.63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-2586605880940.5859</v>
      </c>
      <c r="L5062" s="444">
        <f t="shared" ca="1" si="179"/>
        <v>-623372017306681.25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-623372017306681.25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-2597383405444.5054</v>
      </c>
      <c r="L5063" s="444">
        <f t="shared" ca="1" si="179"/>
        <v>-625969400712125.75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-625969400712125.75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-2608205836300.5239</v>
      </c>
      <c r="L5064" s="444">
        <f t="shared" ca="1" si="179"/>
        <v>-628577606548426.25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-628577606548426.25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-2619073360618.4429</v>
      </c>
      <c r="L5065" s="444">
        <f t="shared" ca="1" si="179"/>
        <v>-631196679909044.75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-631196679909044.75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-2629986166287.6865</v>
      </c>
      <c r="L5066" s="444">
        <f t="shared" ca="1" si="179"/>
        <v>-633826666075332.38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-633826666075332.38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-2640944441980.5518</v>
      </c>
      <c r="L5067" s="444">
        <f t="shared" ca="1" si="179"/>
        <v>-636467610517312.88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-636467610517312.88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-2651948377155.4702</v>
      </c>
      <c r="L5068" s="444">
        <f t="shared" ca="1" si="179"/>
        <v>-639119558894468.38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-639119558894468.38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-2662998162060.2847</v>
      </c>
      <c r="L5069" s="444">
        <f t="shared" ca="1" si="179"/>
        <v>-641782557056528.63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-641782557056528.63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-2674093987735.5361</v>
      </c>
      <c r="L5070" s="444">
        <f t="shared" ca="1" si="179"/>
        <v>-644456651044264.13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-644456651044264.13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-2685236046017.7671</v>
      </c>
      <c r="L5071" s="444">
        <f t="shared" ca="1" si="179"/>
        <v>-647141887090281.88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-647141887090281.88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-2696424529542.8413</v>
      </c>
      <c r="L5072" s="444">
        <f t="shared" ca="1" si="179"/>
        <v>-649838311619824.75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-649838311619824.75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-2707659631749.2695</v>
      </c>
      <c r="L5073" s="444">
        <f t="shared" ca="1" si="179"/>
        <v>-652545971251574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-652545971251574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-2718941546881.5581</v>
      </c>
      <c r="L5074" s="444">
        <f t="shared" ca="1" si="179"/>
        <v>-655264912798455.5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-655264912798455.5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-2730270469993.5645</v>
      </c>
      <c r="L5075" s="444">
        <f t="shared" ca="1" si="179"/>
        <v>-657995183268449.13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-657995183268449.13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-2741646596951.8711</v>
      </c>
      <c r="L5076" s="444">
        <f t="shared" ca="1" si="179"/>
        <v>-660736829865401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-660736829865401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-2753070124439.1709</v>
      </c>
      <c r="L5077" s="444">
        <f t="shared" ca="1" si="179"/>
        <v>-663489899989840.13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-663489899989840.13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-2764541249957.667</v>
      </c>
      <c r="L5078" s="444">
        <f t="shared" ca="1" si="179"/>
        <v>-666254441239797.75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-666254441239797.75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-2776060171832.4907</v>
      </c>
      <c r="L5079" s="444">
        <f t="shared" ca="1" si="179"/>
        <v>-669030501411630.25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-669030501411630.25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-2787627089215.126</v>
      </c>
      <c r="L5080" s="444">
        <f t="shared" ca="1" si="179"/>
        <v>-671818128500845.38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-671818128500845.38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-2799242202086.8555</v>
      </c>
      <c r="L5081" s="444">
        <f t="shared" ca="1" si="179"/>
        <v>-674617370702932.25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-674617370702932.25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-2810905711262.2178</v>
      </c>
      <c r="L5082" s="444">
        <f t="shared" ca="1" si="179"/>
        <v>-677428276414194.5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-677428276414194.5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-2822617818392.4771</v>
      </c>
      <c r="L5083" s="444">
        <f t="shared" ca="1" si="179"/>
        <v>-680250894232587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-680250894232587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-2834378725969.1123</v>
      </c>
      <c r="L5084" s="444">
        <f t="shared" ca="1" si="179"/>
        <v>-683085272958556.13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-683085272958556.13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-2846188637327.3174</v>
      </c>
      <c r="L5085" s="444">
        <f t="shared" ca="1" si="179"/>
        <v>-685931461595883.5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-685931461595883.5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-2858047756649.5146</v>
      </c>
      <c r="L5086" s="444">
        <f t="shared" ca="1" si="179"/>
        <v>-688789509352533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-688789509352533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-2869956288968.8877</v>
      </c>
      <c r="L5087" s="444">
        <f t="shared" ca="1" si="179"/>
        <v>-691659465641501.88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-691659465641501.88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-2881914440172.9243</v>
      </c>
      <c r="L5088" s="444">
        <f t="shared" ca="1" si="179"/>
        <v>-694541380081674.75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-694541380081674.75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-2893922417006.978</v>
      </c>
      <c r="L5089" s="444">
        <f t="shared" ca="1" si="179"/>
        <v>-697435302498681.75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-697435302498681.75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-2905980427077.8408</v>
      </c>
      <c r="L5090" s="444">
        <f t="shared" ca="1" si="179"/>
        <v>-700341282925759.63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-700341282925759.63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-2918088678857.3315</v>
      </c>
      <c r="L5091" s="444">
        <f t="shared" ca="1" si="179"/>
        <v>-703259371604617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-703259371604617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-2930247381685.9043</v>
      </c>
      <c r="L5092" s="444">
        <f t="shared" ca="1" si="179"/>
        <v>-706189618986302.88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-706189618986302.88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-2942456745776.2617</v>
      </c>
      <c r="L5093" s="444">
        <f t="shared" ca="1" si="179"/>
        <v>-709132075732079.13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-709132075732079.13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-2954716982216.9961</v>
      </c>
      <c r="L5094" s="444">
        <f t="shared" ca="1" si="179"/>
        <v>-712086792714296.13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-712086792714296.13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-2967028302976.2339</v>
      </c>
      <c r="L5095" s="444">
        <f t="shared" ca="1" si="179"/>
        <v>-715053821017272.38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-715053821017272.38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-2979390920905.3018</v>
      </c>
      <c r="L5096" s="444">
        <f t="shared" ca="1" si="179"/>
        <v>-718033211938177.63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-718033211938177.63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-2991805049742.4067</v>
      </c>
      <c r="L5097" s="444">
        <f t="shared" ca="1" si="179"/>
        <v>-721025016987920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-721025016987920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-3004270904116.3335</v>
      </c>
      <c r="L5098" s="444">
        <f t="shared" ca="1" si="179"/>
        <v>-724029287892036.38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-724029287892036.38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-3016788699550.1514</v>
      </c>
      <c r="L5099" s="444">
        <f t="shared" ca="1" si="179"/>
        <v>-727046076591586.5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-727046076591586.5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-3029358652464.9438</v>
      </c>
      <c r="L5100" s="444">
        <f t="shared" ca="1" si="179"/>
        <v>-730075435244051.5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-730075435244051.5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-3041980980183.5479</v>
      </c>
      <c r="L5101" s="444">
        <f t="shared" ca="1" si="179"/>
        <v>-733117416224235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-733117416224235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-3054655900934.3125</v>
      </c>
      <c r="L5102" s="444">
        <f t="shared" ca="1" si="179"/>
        <v>-736172072125169.25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-736172072125169.25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-3067383633854.8721</v>
      </c>
      <c r="L5103" s="444">
        <f t="shared" ca="1" si="179"/>
        <v>-739239455759024.13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-739239455759024.13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-3080164398995.9336</v>
      </c>
      <c r="L5104" s="444">
        <f t="shared" ca="1" si="179"/>
        <v>-742319620158020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-742319620158020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-3092998417325.0835</v>
      </c>
      <c r="L5105" s="444">
        <f t="shared" ca="1" si="179"/>
        <v>-745412618575345.13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-745412618575345.13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-3105885910730.6045</v>
      </c>
      <c r="L5106" s="444">
        <f t="shared" ca="1" si="179"/>
        <v>-748518504486075.75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-748518504486075.75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-3118827102025.3154</v>
      </c>
      <c r="L5107" s="444">
        <f t="shared" ca="1" si="179"/>
        <v>-751637331588101.13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-751637331588101.13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-3131822214950.4214</v>
      </c>
      <c r="L5108" s="444">
        <f t="shared" ref="L5108:L5362" ca="1" si="184">I5108-J5108+K5108</f>
        <v>-754769153803051.5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-754769153803051.5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-3144871474179.3813</v>
      </c>
      <c r="L5109" s="444">
        <f t="shared" ca="1" si="184"/>
        <v>-757914025277230.88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-757914025277230.88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-3157975105321.7954</v>
      </c>
      <c r="L5110" s="444">
        <f t="shared" ca="1" si="184"/>
        <v>-761072000382552.63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-761072000382552.63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-3171133334927.3027</v>
      </c>
      <c r="L5111" s="444">
        <f t="shared" ca="1" si="184"/>
        <v>-764243133717479.88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-764243133717479.88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-3184346390489.4995</v>
      </c>
      <c r="L5112" s="444">
        <f t="shared" ca="1" si="184"/>
        <v>-767427480107969.38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-767427480107969.38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-3197614500449.8726</v>
      </c>
      <c r="L5113" s="444">
        <f t="shared" ca="1" si="184"/>
        <v>-770625094608419.25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-770625094608419.25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-3210937894201.7471</v>
      </c>
      <c r="L5114" s="444">
        <f t="shared" ca="1" si="184"/>
        <v>-773836032502621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-773836032502621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-3224316802094.2539</v>
      </c>
      <c r="L5115" s="444">
        <f t="shared" ca="1" si="184"/>
        <v>-777060349304715.25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-777060349304715.25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-3237751455436.3135</v>
      </c>
      <c r="L5116" s="444">
        <f t="shared" ca="1" si="184"/>
        <v>-780298100760151.63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-780298100760151.63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-3251242086500.6318</v>
      </c>
      <c r="L5117" s="444">
        <f t="shared" ca="1" si="184"/>
        <v>-783549342846652.25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-783549342846652.25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-3264788928527.7178</v>
      </c>
      <c r="L5118" s="444">
        <f t="shared" ca="1" si="184"/>
        <v>-786814131775180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-786814131775180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-3278392215729.9165</v>
      </c>
      <c r="L5119" s="444">
        <f t="shared" ca="1" si="184"/>
        <v>-790092523990909.88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-790092523990909.88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-3292052183295.458</v>
      </c>
      <c r="L5120" s="444">
        <f t="shared" ca="1" si="184"/>
        <v>-793384576174205.38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-793384576174205.38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-3305769067392.5225</v>
      </c>
      <c r="L5121" s="444">
        <f t="shared" ca="1" si="184"/>
        <v>-796690345241597.88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-796690345241597.88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-3319543105173.3242</v>
      </c>
      <c r="L5122" s="444">
        <f t="shared" ca="1" si="184"/>
        <v>-800009888346771.25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-800009888346771.25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-3333374534778.2134</v>
      </c>
      <c r="L5123" s="444">
        <f t="shared" ca="1" si="184"/>
        <v>-803343262881549.5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-803343262881549.5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-3347263595339.7896</v>
      </c>
      <c r="L5124" s="444">
        <f t="shared" ca="1" si="184"/>
        <v>-806690526476889.25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-806690526476889.25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-3361210526987.0386</v>
      </c>
      <c r="L5125" s="444">
        <f t="shared" ca="1" si="184"/>
        <v>-810051737003876.25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-810051737003876.25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-3375215570849.4844</v>
      </c>
      <c r="L5126" s="444">
        <f t="shared" ca="1" si="184"/>
        <v>-813426952574725.75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-813426952574725.75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-3389278969061.3574</v>
      </c>
      <c r="L5127" s="444">
        <f t="shared" ca="1" si="184"/>
        <v>-816816231543787.13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-816816231543787.13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-3403400964765.7798</v>
      </c>
      <c r="L5128" s="444">
        <f t="shared" ca="1" si="184"/>
        <v>-820219632508552.88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-820219632508552.88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-3417581802118.9702</v>
      </c>
      <c r="L5129" s="444">
        <f t="shared" ca="1" si="184"/>
        <v>-823637214310671.88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-823637214310671.88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-3431821726294.4663</v>
      </c>
      <c r="L5130" s="444">
        <f t="shared" ca="1" si="184"/>
        <v>-827069036036966.38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-827069036036966.38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-3446120983487.3599</v>
      </c>
      <c r="L5131" s="444">
        <f t="shared" ca="1" si="184"/>
        <v>-830515157020453.75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-830515157020453.75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-3460479820918.5571</v>
      </c>
      <c r="L5132" s="444">
        <f t="shared" ca="1" si="184"/>
        <v>-833975636841372.25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-833975636841372.25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-3474898486839.0508</v>
      </c>
      <c r="L5133" s="444">
        <f t="shared" ca="1" si="184"/>
        <v>-837450535328211.25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-837450535328211.25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-3489377230534.2134</v>
      </c>
      <c r="L5134" s="444">
        <f t="shared" ca="1" si="184"/>
        <v>-840939912558745.5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-840939912558745.5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-3503916302328.1064</v>
      </c>
      <c r="L5135" s="444">
        <f t="shared" ca="1" si="184"/>
        <v>-844443828861073.63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-844443828861073.63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-3518515953587.8066</v>
      </c>
      <c r="L5136" s="444">
        <f t="shared" ca="1" si="184"/>
        <v>-847962344814661.38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-847962344814661.38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-3533176436727.7559</v>
      </c>
      <c r="L5137" s="444">
        <f t="shared" ca="1" si="184"/>
        <v>-851495521251389.13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-851495521251389.13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-3547898005214.1211</v>
      </c>
      <c r="L5138" s="444">
        <f t="shared" ca="1" si="184"/>
        <v>-855043419256603.25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-855043419256603.25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-3562680913569.1802</v>
      </c>
      <c r="L5139" s="444">
        <f t="shared" ca="1" si="184"/>
        <v>-858606100170172.38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-858606100170172.38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-3577525417375.7183</v>
      </c>
      <c r="L5140" s="444">
        <f t="shared" ca="1" si="184"/>
        <v>-862183625587548.13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-862183625587548.13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-3592431773281.4507</v>
      </c>
      <c r="L5141" s="444">
        <f t="shared" ca="1" si="184"/>
        <v>-865776057360829.63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-865776057360829.63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-3607400239003.4565</v>
      </c>
      <c r="L5142" s="444">
        <f t="shared" ca="1" si="184"/>
        <v>-869383457599833.13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-869383457599833.13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-3622431073332.6382</v>
      </c>
      <c r="L5143" s="444">
        <f t="shared" ca="1" si="184"/>
        <v>-873005888673165.75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-873005888673165.75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-3637524536138.1904</v>
      </c>
      <c r="L5144" s="444">
        <f t="shared" ca="1" si="184"/>
        <v>-876643413209304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-876643413209304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-3652680888372.1001</v>
      </c>
      <c r="L5145" s="444">
        <f t="shared" ca="1" si="184"/>
        <v>-880296094097676.13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-880296094097676.13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-3667900392073.6499</v>
      </c>
      <c r="L5146" s="444">
        <f t="shared" ca="1" si="184"/>
        <v>-883963994489749.75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-883963994489749.75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-3683183310373.9575</v>
      </c>
      <c r="L5147" s="444">
        <f t="shared" ca="1" si="184"/>
        <v>-887647177800123.75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-887647177800123.75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-3698529907500.5156</v>
      </c>
      <c r="L5148" s="444">
        <f t="shared" ca="1" si="184"/>
        <v>-891345707707624.25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-891345707707624.25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-3713940448781.7676</v>
      </c>
      <c r="L5149" s="444">
        <f t="shared" ca="1" si="184"/>
        <v>-895059648156406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-895059648156406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-3729415200651.6909</v>
      </c>
      <c r="L5150" s="444">
        <f t="shared" ca="1" si="184"/>
        <v>-898789063357057.75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-898789063357057.75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-3744954430654.4072</v>
      </c>
      <c r="L5151" s="444">
        <f t="shared" ca="1" si="184"/>
        <v>-902534017787712.13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-902534017787712.13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-3760558407448.8003</v>
      </c>
      <c r="L5152" s="444">
        <f t="shared" ca="1" si="184"/>
        <v>-906294576195160.88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-906294576195160.88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-3776227400813.1704</v>
      </c>
      <c r="L5153" s="444">
        <f t="shared" ca="1" si="184"/>
        <v>-910070803595974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-910070803595974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-3791961681649.8911</v>
      </c>
      <c r="L5154" s="444">
        <f t="shared" ca="1" si="184"/>
        <v>-913862765277623.88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-913862765277623.88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-3807761521990.0996</v>
      </c>
      <c r="L5155" s="444">
        <f t="shared" ca="1" si="184"/>
        <v>-917670526799614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-917670526799614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-3823627194998.3921</v>
      </c>
      <c r="L5156" s="444">
        <f t="shared" ca="1" si="184"/>
        <v>-921494153994612.38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-921494153994612.38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-3839558974977.5513</v>
      </c>
      <c r="L5157" s="444">
        <f t="shared" ca="1" si="184"/>
        <v>-925333712969589.88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-925333712969589.88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-3855557137373.291</v>
      </c>
      <c r="L5158" s="444">
        <f t="shared" ca="1" si="184"/>
        <v>-929189270106963.13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-929189270106963.13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-3871621958779.0137</v>
      </c>
      <c r="L5159" s="444">
        <f t="shared" ca="1" si="184"/>
        <v>-933060892065742.13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-933060892065742.13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-3887753716940.5923</v>
      </c>
      <c r="L5160" s="444">
        <f t="shared" ca="1" si="184"/>
        <v>-936948645782682.75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-936948645782682.75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-3903952690761.1782</v>
      </c>
      <c r="L5161" s="444">
        <f t="shared" ca="1" si="184"/>
        <v>-940852598473443.88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-940852598473443.88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-3920219160306.0156</v>
      </c>
      <c r="L5162" s="444">
        <f t="shared" ca="1" si="184"/>
        <v>-944772817633749.88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-944772817633749.88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-3936553406807.291</v>
      </c>
      <c r="L5163" s="444">
        <f t="shared" ca="1" si="184"/>
        <v>-948709371040557.13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-948709371040557.13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-3952955712668.9878</v>
      </c>
      <c r="L5164" s="444">
        <f t="shared" ca="1" si="184"/>
        <v>-952662326753226.13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-952662326753226.13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-3969426361471.7759</v>
      </c>
      <c r="L5165" s="444">
        <f t="shared" ca="1" si="184"/>
        <v>-956631753114697.88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-956631753114697.88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-3985965637977.9077</v>
      </c>
      <c r="L5166" s="444">
        <f t="shared" ca="1" si="184"/>
        <v>-960617718752675.75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-960617718752675.75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-4002573828136.1489</v>
      </c>
      <c r="L5167" s="444">
        <f t="shared" ca="1" si="184"/>
        <v>-964620292580811.88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-964620292580811.88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-4019251219086.7163</v>
      </c>
      <c r="L5168" s="444">
        <f t="shared" ca="1" si="184"/>
        <v>-968639543799898.63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-968639543799898.63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-4035998099166.2441</v>
      </c>
      <c r="L5169" s="444">
        <f t="shared" ca="1" si="184"/>
        <v>-972675541899064.88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-972675541899064.88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-4052814757912.771</v>
      </c>
      <c r="L5170" s="444">
        <f t="shared" ca="1" si="184"/>
        <v>-976728356656977.63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-976728356656977.63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-4069701486070.7397</v>
      </c>
      <c r="L5171" s="444">
        <f t="shared" ca="1" si="184"/>
        <v>-980798058143048.38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-980798058143048.38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-4086658575596.0347</v>
      </c>
      <c r="L5172" s="444">
        <f t="shared" ca="1" si="184"/>
        <v>-984884716718644.38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-984884716718644.38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-4103686319661.0176</v>
      </c>
      <c r="L5173" s="444">
        <f t="shared" ca="1" si="184"/>
        <v>-988988403038305.38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-988988403038305.38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-4120785012659.6055</v>
      </c>
      <c r="L5174" s="444">
        <f t="shared" ca="1" si="184"/>
        <v>-993109188050965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-993109188050965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-4137954950212.354</v>
      </c>
      <c r="L5175" s="444">
        <f t="shared" ca="1" si="184"/>
        <v>-997247143001177.38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-997247143001177.38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-4155196429171.5723</v>
      </c>
      <c r="L5176" s="444">
        <f t="shared" ca="1" si="184"/>
        <v>-1001402339430349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-1001402339430349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-4172509747626.4541</v>
      </c>
      <c r="L5177" s="444">
        <f t="shared" ca="1" si="184"/>
        <v>-1005574849177975.5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-1005574849177975.5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-4189895204908.231</v>
      </c>
      <c r="L5178" s="444">
        <f t="shared" ca="1" si="184"/>
        <v>-1009764744382883.8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-1009764744382883.8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-4207353101595.3491</v>
      </c>
      <c r="L5179" s="444">
        <f t="shared" ca="1" si="184"/>
        <v>-1013972097484479.1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-1013972097484479.1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-4224883739518.6631</v>
      </c>
      <c r="L5180" s="444">
        <f t="shared" ca="1" si="184"/>
        <v>-1018196981223997.8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-1018196981223997.8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-4242487421766.6572</v>
      </c>
      <c r="L5181" s="444">
        <f t="shared" ca="1" si="184"/>
        <v>-1022439468645764.4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-1022439468645764.4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-4260164452690.6851</v>
      </c>
      <c r="L5182" s="444">
        <f t="shared" ca="1" si="184"/>
        <v>-1026699633098455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-1026699633098455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-4277915137910.229</v>
      </c>
      <c r="L5183" s="444">
        <f t="shared" ca="1" si="184"/>
        <v>-1030977548236365.3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-1030977548236365.3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-4295739784318.1885</v>
      </c>
      <c r="L5184" s="444">
        <f t="shared" ca="1" si="184"/>
        <v>-1035273288020683.5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-1035273288020683.5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-4313638700086.1812</v>
      </c>
      <c r="L5185" s="444">
        <f t="shared" ca="1" si="184"/>
        <v>-1039586926720769.6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-1039586926720769.6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-4331612194669.8735</v>
      </c>
      <c r="L5186" s="444">
        <f t="shared" ca="1" si="184"/>
        <v>-1043918538915439.5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-1043918538915439.5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-4349660578814.3311</v>
      </c>
      <c r="L5187" s="444">
        <f t="shared" ca="1" si="184"/>
        <v>-1048268199494253.9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-1048268199494253.9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-4367784164559.3911</v>
      </c>
      <c r="L5188" s="444">
        <f t="shared" ca="1" si="184"/>
        <v>-1052635983658813.3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-1052635983658813.3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-4385983265245.0552</v>
      </c>
      <c r="L5189" s="444">
        <f t="shared" ca="1" si="184"/>
        <v>-1057021966924058.3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-1057021966924058.3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-4404258195516.9092</v>
      </c>
      <c r="L5190" s="444">
        <f t="shared" ca="1" si="184"/>
        <v>-1061426225119575.1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-1061426225119575.1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-4422609271331.5625</v>
      </c>
      <c r="L5191" s="444">
        <f t="shared" ca="1" si="184"/>
        <v>-1065848834390906.8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-1065848834390906.8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-4441036809962.1113</v>
      </c>
      <c r="L5192" s="444">
        <f t="shared" ca="1" si="184"/>
        <v>-1070289871200868.9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-1070289871200868.9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-4459541130003.6201</v>
      </c>
      <c r="L5193" s="444">
        <f t="shared" ca="1" si="184"/>
        <v>-1074749412330872.5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-1074749412330872.5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-4478122551378.6357</v>
      </c>
      <c r="L5194" s="444">
        <f t="shared" ca="1" si="184"/>
        <v>-1079227534882251.1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-1079227534882251.1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-4496781395342.7129</v>
      </c>
      <c r="L5195" s="444">
        <f t="shared" ca="1" si="184"/>
        <v>-1083724316277593.9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-1083724316277593.9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-4515517984489.9746</v>
      </c>
      <c r="L5196" s="444">
        <f t="shared" ca="1" si="184"/>
        <v>-1088239834262083.9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-1088239834262083.9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-4534332642758.6826</v>
      </c>
      <c r="L5197" s="444">
        <f t="shared" ca="1" si="184"/>
        <v>-1092774166904842.5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-1092774166904842.5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-4553225695436.8438</v>
      </c>
      <c r="L5198" s="444">
        <f t="shared" ca="1" si="184"/>
        <v>-1097327392600279.4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-1097327392600279.4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-4572197469167.8311</v>
      </c>
      <c r="L5199" s="444">
        <f t="shared" ca="1" si="184"/>
        <v>-1101899590069447.3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-1101899590069447.3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-4591248291956.0303</v>
      </c>
      <c r="L5200" s="444">
        <f t="shared" ca="1" si="184"/>
        <v>-1106490838361403.3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-1106490838361403.3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-4610378493172.5137</v>
      </c>
      <c r="L5201" s="444">
        <f t="shared" ca="1" si="184"/>
        <v>-1111101216854575.8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-1111101216854575.8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-4629588403560.7324</v>
      </c>
      <c r="L5202" s="444">
        <f t="shared" ca="1" si="184"/>
        <v>-1115730805258136.5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-1115730805258136.5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-4648878355242.2354</v>
      </c>
      <c r="L5203" s="444">
        <f t="shared" ca="1" si="184"/>
        <v>-1120379683613378.8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-1120379683613378.8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-4668248681722.4111</v>
      </c>
      <c r="L5204" s="444">
        <f t="shared" ca="1" si="184"/>
        <v>-1125047932295101.1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-1125047932295101.1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-4687699717896.2549</v>
      </c>
      <c r="L5205" s="444">
        <f t="shared" ca="1" si="184"/>
        <v>-1129735632012997.5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-1129735632012997.5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-4707231800054.1563</v>
      </c>
      <c r="L5206" s="444">
        <f t="shared" ca="1" si="184"/>
        <v>-1134442863813051.8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-1134442863813051.8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-4726845265887.7158</v>
      </c>
      <c r="L5207" s="444">
        <f t="shared" ca="1" si="184"/>
        <v>-1139169709078939.5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-1139169709078939.5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-4746540454495.5811</v>
      </c>
      <c r="L5208" s="444">
        <f t="shared" ca="1" si="184"/>
        <v>-1143916249533435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-1143916249533435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-4766317706389.3125</v>
      </c>
      <c r="L5209" s="444">
        <f t="shared" ca="1" si="184"/>
        <v>-1148682567239824.3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-1148682567239824.3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-4786177363499.2676</v>
      </c>
      <c r="L5210" s="444">
        <f t="shared" ca="1" si="184"/>
        <v>-1153468744603323.5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-1153468744603323.5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-4806119769180.5146</v>
      </c>
      <c r="L5211" s="444">
        <f t="shared" ca="1" si="184"/>
        <v>-1158274864372504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-1158274864372504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-4826145268218.7666</v>
      </c>
      <c r="L5212" s="444">
        <f t="shared" ca="1" si="184"/>
        <v>-1163101009640722.8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-1163101009640722.8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-4846254206836.3447</v>
      </c>
      <c r="L5213" s="444">
        <f t="shared" ca="1" si="184"/>
        <v>-1167947263847559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-1167947263847559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-4866446932698.1621</v>
      </c>
      <c r="L5214" s="444">
        <f t="shared" ca="1" si="184"/>
        <v>-1172813710780257.3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-1172813710780257.3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-4886723794917.7383</v>
      </c>
      <c r="L5215" s="444">
        <f t="shared" ca="1" si="184"/>
        <v>-1177700434575175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-1177700434575175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-4907085144063.2295</v>
      </c>
      <c r="L5216" s="444">
        <f t="shared" ca="1" si="184"/>
        <v>-1182607519719238.3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-1182607519719238.3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-4927531332163.4922</v>
      </c>
      <c r="L5217" s="444">
        <f t="shared" ca="1" si="184"/>
        <v>-1187535051051401.8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-1187535051051401.8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-4948062712714.1738</v>
      </c>
      <c r="L5218" s="444">
        <f t="shared" ca="1" si="184"/>
        <v>-1192483113764116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-1192483113764116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-4968679640683.8164</v>
      </c>
      <c r="L5219" s="444">
        <f t="shared" ca="1" si="184"/>
        <v>-1197451793404799.8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-1197451793404799.8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-4989382472519.999</v>
      </c>
      <c r="L5220" s="444">
        <f t="shared" ca="1" si="184"/>
        <v>-1202441175877319.8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-1202441175877319.8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-5010171566155.499</v>
      </c>
      <c r="L5221" s="444">
        <f t="shared" ca="1" si="184"/>
        <v>-1207451347443475.3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-1207451347443475.3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-5031047281014.4805</v>
      </c>
      <c r="L5222" s="444">
        <f t="shared" ca="1" si="184"/>
        <v>-1212482394724489.8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-1212482394724489.8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-5052009978018.707</v>
      </c>
      <c r="L5223" s="444">
        <f t="shared" ca="1" si="184"/>
        <v>-1217534404702508.5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-1217534404702508.5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-5073060019593.7852</v>
      </c>
      <c r="L5224" s="444">
        <f t="shared" ca="1" si="184"/>
        <v>-1222607464722102.3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-1222607464722102.3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-5094197769675.4258</v>
      </c>
      <c r="L5225" s="444">
        <f t="shared" ca="1" si="184"/>
        <v>-1227701662491777.8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-1227701662491777.8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-5115423593715.7402</v>
      </c>
      <c r="L5226" s="444">
        <f t="shared" ca="1" si="184"/>
        <v>-1232817086085493.5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-1232817086085493.5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-5136737858689.5566</v>
      </c>
      <c r="L5227" s="444">
        <f t="shared" ca="1" si="184"/>
        <v>-1237953823944183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-1237953823944183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-5158140933100.7627</v>
      </c>
      <c r="L5228" s="444">
        <f t="shared" ca="1" si="184"/>
        <v>-1243111964877283.8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-1243111964877283.8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-5179633186988.6826</v>
      </c>
      <c r="L5229" s="444">
        <f t="shared" ca="1" si="184"/>
        <v>-1248291598064272.5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-1248291598064272.5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-5201214991934.4688</v>
      </c>
      <c r="L5230" s="444">
        <f t="shared" ca="1" si="184"/>
        <v>-1253492813056207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-1253492813056207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-5222886721067.5293</v>
      </c>
      <c r="L5231" s="444">
        <f t="shared" ca="1" si="184"/>
        <v>-1258715699777274.5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-1258715699777274.5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-5244648749071.9766</v>
      </c>
      <c r="L5232" s="444">
        <f t="shared" ca="1" si="184"/>
        <v>-1263960348526346.5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-1263960348526346.5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-5266501452193.1104</v>
      </c>
      <c r="L5233" s="444">
        <f t="shared" ca="1" si="184"/>
        <v>-1269226849978539.5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-1269226849978539.5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-5288445208243.9141</v>
      </c>
      <c r="L5234" s="444">
        <f t="shared" ca="1" si="184"/>
        <v>-1274515295186783.5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-1274515295186783.5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-5310480396611.5977</v>
      </c>
      <c r="L5235" s="444">
        <f t="shared" ca="1" si="184"/>
        <v>-1279825775583395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-1279825775583395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-5332607398264.1455</v>
      </c>
      <c r="L5236" s="444">
        <f t="shared" ca="1" si="184"/>
        <v>-1285158382981659.3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-1285158382981659.3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-5354826595756.9131</v>
      </c>
      <c r="L5237" s="444">
        <f t="shared" ca="1" si="184"/>
        <v>-1290513209577416.3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-1290513209577416.3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-5377138373239.2344</v>
      </c>
      <c r="L5238" s="444">
        <f t="shared" ca="1" si="184"/>
        <v>-1295890347950655.5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-1295890347950655.5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-5399543116461.0645</v>
      </c>
      <c r="L5239" s="444">
        <f t="shared" ca="1" si="184"/>
        <v>-1301289891067116.5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-1301289891067116.5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-5422041212779.6523</v>
      </c>
      <c r="L5240" s="444">
        <f t="shared" ca="1" si="184"/>
        <v>-1306711932279896.3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-1306711932279896.3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-5444633051166.2344</v>
      </c>
      <c r="L5241" s="444">
        <f t="shared" ca="1" si="184"/>
        <v>-1312156565331062.5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-1312156565331062.5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-5467319022212.7607</v>
      </c>
      <c r="L5242" s="444">
        <f t="shared" ca="1" si="184"/>
        <v>-1317623884353275.3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-1317623884353275.3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-5490099518138.6465</v>
      </c>
      <c r="L5243" s="444">
        <f t="shared" ca="1" si="184"/>
        <v>-1323113983871414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-1323113983871414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-5512974932797.5586</v>
      </c>
      <c r="L5244" s="444">
        <f t="shared" ca="1" si="184"/>
        <v>-1328626958804211.5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-1328626958804211.5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-5535945661684.2148</v>
      </c>
      <c r="L5245" s="444">
        <f t="shared" ca="1" si="184"/>
        <v>-1334162904465895.8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-1334162904465895.8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-5559012101941.2324</v>
      </c>
      <c r="L5246" s="444">
        <f t="shared" ca="1" si="184"/>
        <v>-1339721916567837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-1339721916567837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-5582174652365.9873</v>
      </c>
      <c r="L5247" s="444">
        <f t="shared" ca="1" si="184"/>
        <v>-1345304091220203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-1345304091220203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-5605433713417.5127</v>
      </c>
      <c r="L5248" s="444">
        <f t="shared" ca="1" si="184"/>
        <v>-1350909524933620.5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-1350909524933620.5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-5628789687223.4189</v>
      </c>
      <c r="L5249" s="444">
        <f t="shared" ca="1" si="184"/>
        <v>-1356538314620844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-1356538314620844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-5652242977586.8496</v>
      </c>
      <c r="L5250" s="444">
        <f t="shared" ca="1" si="184"/>
        <v>-1362190557598430.8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-1362190557598430.8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-5675793989993.4609</v>
      </c>
      <c r="L5251" s="444">
        <f t="shared" ca="1" si="184"/>
        <v>-1367866351588424.3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-1367866351588424.3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-5699443131618.4346</v>
      </c>
      <c r="L5252" s="444">
        <f t="shared" ca="1" si="184"/>
        <v>-1373565794720042.8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-1373565794720042.8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-5723190811333.5117</v>
      </c>
      <c r="L5253" s="444">
        <f t="shared" ca="1" si="184"/>
        <v>-1379288985531376.3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-1379288985531376.3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-5747037439714.0674</v>
      </c>
      <c r="L5254" s="444">
        <f t="shared" ca="1" si="184"/>
        <v>-1385036022971090.3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-1385036022971090.3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-5770983429046.209</v>
      </c>
      <c r="L5255" s="444">
        <f t="shared" ca="1" si="184"/>
        <v>-1390807006400136.5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-1390807006400136.5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-5795029193333.9023</v>
      </c>
      <c r="L5256" s="444">
        <f t="shared" ca="1" si="184"/>
        <v>-1396602035593470.5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-1396602035593470.5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-5819175148306.127</v>
      </c>
      <c r="L5257" s="444">
        <f t="shared" ca="1" si="184"/>
        <v>-1402421210741776.8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-1402421210741776.8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-5843421711424.0693</v>
      </c>
      <c r="L5258" s="444">
        <f t="shared" ca="1" si="184"/>
        <v>-1408264632453200.8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-1408264632453200.8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-5867769301888.3359</v>
      </c>
      <c r="L5259" s="444">
        <f t="shared" ca="1" si="184"/>
        <v>-1414132401755089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-1414132401755089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-5892218340646.2041</v>
      </c>
      <c r="L5260" s="444">
        <f t="shared" ca="1" si="184"/>
        <v>-1420024620095735.3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-1420024620095735.3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-5916769250398.8965</v>
      </c>
      <c r="L5261" s="444">
        <f t="shared" ca="1" si="184"/>
        <v>-1425941389346134.3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-1425941389346134.3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-5941422455608.8926</v>
      </c>
      <c r="L5262" s="444">
        <f t="shared" ca="1" si="184"/>
        <v>-1431882811801743.3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-1431882811801743.3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-5966178382507.2637</v>
      </c>
      <c r="L5263" s="444">
        <f t="shared" ca="1" si="184"/>
        <v>-1437848990184250.5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-1437848990184250.5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-5991037459101.0439</v>
      </c>
      <c r="L5264" s="444">
        <f t="shared" ca="1" si="184"/>
        <v>-1443840027643351.5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-1443840027643351.5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-6016000115180.6309</v>
      </c>
      <c r="L5265" s="444">
        <f t="shared" ca="1" si="184"/>
        <v>-1449856027758532.3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-1449856027758532.3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-6041066782327.2178</v>
      </c>
      <c r="L5266" s="444">
        <f t="shared" ca="1" si="184"/>
        <v>-1455897094540859.5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-1455897094540859.5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-6066237893920.248</v>
      </c>
      <c r="L5267" s="444">
        <f t="shared" ca="1" si="184"/>
        <v>-1461963332434779.8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-1461963332434779.8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-6091513885144.916</v>
      </c>
      <c r="L5268" s="444">
        <f t="shared" ca="1" si="184"/>
        <v>-1468054846319924.8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-1468054846319924.8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-6116895192999.6865</v>
      </c>
      <c r="L5269" s="444">
        <f t="shared" ca="1" si="184"/>
        <v>-1474171741512924.5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-1474171741512924.5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-6142382256303.8516</v>
      </c>
      <c r="L5270" s="444">
        <f t="shared" ca="1" si="184"/>
        <v>-1480314123769228.3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-1480314123769228.3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-6167975515705.1172</v>
      </c>
      <c r="L5271" s="444">
        <f t="shared" ca="1" si="184"/>
        <v>-1486482099284933.3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-1486482099284933.3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-6193675413687.2217</v>
      </c>
      <c r="L5272" s="444">
        <f t="shared" ca="1" si="184"/>
        <v>-1492675774698620.5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-1492675774698620.5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-6219482394577.585</v>
      </c>
      <c r="L5273" s="444">
        <f t="shared" ca="1" si="184"/>
        <v>-1498895257093198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-1498895257093198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-6245396904554.9912</v>
      </c>
      <c r="L5274" s="444">
        <f t="shared" ca="1" si="184"/>
        <v>-1505140653997753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-1505140653997753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-6271419391657.3037</v>
      </c>
      <c r="L5275" s="444">
        <f t="shared" ca="1" si="184"/>
        <v>-1511412073389410.3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-1511412073389410.3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-6297550305789.209</v>
      </c>
      <c r="L5276" s="444">
        <f t="shared" ca="1" si="184"/>
        <v>-1517709623695199.5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-1517709623695199.5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-6323790098729.998</v>
      </c>
      <c r="L5277" s="444">
        <f t="shared" ca="1" si="184"/>
        <v>-1524033413793929.5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-1524033413793929.5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-6350139224141.373</v>
      </c>
      <c r="L5278" s="444">
        <f t="shared" ca="1" si="184"/>
        <v>-1530383553018070.8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-1530383553018070.8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-6376598137575.2949</v>
      </c>
      <c r="L5279" s="444">
        <f t="shared" ca="1" si="184"/>
        <v>-1536760151155646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-1536760151155646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-6403167296481.8584</v>
      </c>
      <c r="L5280" s="444">
        <f t="shared" ca="1" si="184"/>
        <v>-1543163318452127.8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-1543163318452127.8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-6429847160217.1992</v>
      </c>
      <c r="L5281" s="444">
        <f t="shared" ca="1" si="184"/>
        <v>-1549593165612345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-1549593165612345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-6456638190051.4375</v>
      </c>
      <c r="L5282" s="444">
        <f t="shared" ca="1" si="184"/>
        <v>-1556049803802396.5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-1556049803802396.5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-6483540849176.6523</v>
      </c>
      <c r="L5283" s="444">
        <f t="shared" ca="1" si="184"/>
        <v>-1562533344651573.3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-1562533344651573.3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-6510555602714.8887</v>
      </c>
      <c r="L5284" s="444">
        <f t="shared" ca="1" si="184"/>
        <v>-1569043900254288.3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-1569043900254288.3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-6537682917726.2012</v>
      </c>
      <c r="L5285" s="444">
        <f t="shared" ca="1" si="184"/>
        <v>-1575581583172014.5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-1575581583172014.5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-6564923263216.7266</v>
      </c>
      <c r="L5286" s="444">
        <f t="shared" ca="1" si="184"/>
        <v>-1582146506435231.3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-1582146506435231.3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-6592277110146.7969</v>
      </c>
      <c r="L5287" s="444">
        <f t="shared" ca="1" si="184"/>
        <v>-1588738783545378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-1588738783545378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-6619744931439.0752</v>
      </c>
      <c r="L5288" s="444">
        <f t="shared" ca="1" si="184"/>
        <v>-1595358528476817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-1595358528476817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-6647327201986.7373</v>
      </c>
      <c r="L5289" s="444">
        <f t="shared" ca="1" si="184"/>
        <v>-1602005855678803.8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-1602005855678803.8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-6675024398661.6826</v>
      </c>
      <c r="L5290" s="444">
        <f t="shared" ca="1" si="184"/>
        <v>-1608680880077465.5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-1608680880077465.5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-6702837000322.7725</v>
      </c>
      <c r="L5291" s="444">
        <f t="shared" ca="1" si="184"/>
        <v>-1615383717077788.3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-1615383717077788.3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-6730765487824.1172</v>
      </c>
      <c r="L5292" s="444">
        <f t="shared" ca="1" si="184"/>
        <v>-1622114482565612.3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-1622114482565612.3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-6758810344023.3848</v>
      </c>
      <c r="L5293" s="444">
        <f t="shared" ca="1" si="184"/>
        <v>-1628873292909635.8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-1628873292909635.8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-6786972053790.1484</v>
      </c>
      <c r="L5294" s="444">
        <f t="shared" ca="1" si="184"/>
        <v>-1635660264963426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-1635660264963426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-6815251104014.2754</v>
      </c>
      <c r="L5295" s="444">
        <f t="shared" ca="1" si="184"/>
        <v>-1642475516067440.3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-1642475516067440.3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-6843647983614.334</v>
      </c>
      <c r="L5296" s="444">
        <f t="shared" ca="1" si="184"/>
        <v>-1649319164051054.5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-1649319164051054.5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-6872163183546.0605</v>
      </c>
      <c r="L5297" s="444">
        <f t="shared" ca="1" si="184"/>
        <v>-1656191327234600.5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-1656191327234600.5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-6900797196810.835</v>
      </c>
      <c r="L5298" s="444">
        <f t="shared" ca="1" si="184"/>
        <v>-1663092124431411.3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-1663092124431411.3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-6929550518464.2139</v>
      </c>
      <c r="L5299" s="444">
        <f t="shared" ca="1" si="184"/>
        <v>-1670021674949875.5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-1670021674949875.5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-6958423645624.4814</v>
      </c>
      <c r="L5300" s="444">
        <f t="shared" ca="1" si="184"/>
        <v>-1676980098595500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-1676980098595500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-6987417077481.25</v>
      </c>
      <c r="L5301" s="444">
        <f t="shared" ca="1" si="184"/>
        <v>-1683967515672981.3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-1683967515672981.3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-7016531315304.0889</v>
      </c>
      <c r="L5302" s="444">
        <f t="shared" ca="1" si="184"/>
        <v>-1690984046988285.3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-1690984046988285.3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-7045766862451.1885</v>
      </c>
      <c r="L5303" s="444">
        <f t="shared" ca="1" si="184"/>
        <v>-1698029813850736.5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-1698029813850736.5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-7075124224378.0684</v>
      </c>
      <c r="L5304" s="444">
        <f t="shared" ca="1" si="184"/>
        <v>-1705104938075114.5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-1705104938075114.5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-7104603908646.3105</v>
      </c>
      <c r="L5305" s="444">
        <f t="shared" ca="1" si="184"/>
        <v>-1712209541983760.8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-1712209541983760.8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-7134206424932.3359</v>
      </c>
      <c r="L5306" s="444">
        <f t="shared" ca="1" si="184"/>
        <v>-1719343748408693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-1719343748408693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-7163932285036.2207</v>
      </c>
      <c r="L5307" s="444">
        <f t="shared" ca="1" si="184"/>
        <v>-1726507680693729.3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-1726507680693729.3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-7193782002890.5381</v>
      </c>
      <c r="L5308" s="444">
        <f t="shared" ca="1" si="184"/>
        <v>-1733701462696619.8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-1733701462696619.8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-7223756094569.249</v>
      </c>
      <c r="L5309" s="444">
        <f t="shared" ca="1" si="184"/>
        <v>-1740925218791189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-1740925218791189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-7253855078296.6211</v>
      </c>
      <c r="L5310" s="444">
        <f t="shared" ca="1" si="184"/>
        <v>-1748179073869485.5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-1748179073869485.5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-7284079474456.1895</v>
      </c>
      <c r="L5311" s="444">
        <f t="shared" ca="1" si="184"/>
        <v>-1755463153343941.8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-1755463153343941.8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-7314429805599.7568</v>
      </c>
      <c r="L5312" s="444">
        <f t="shared" ca="1" si="184"/>
        <v>-1762777583149541.5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-1762777583149541.5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-7344906596456.4229</v>
      </c>
      <c r="L5313" s="444">
        <f t="shared" ca="1" si="184"/>
        <v>-1770122489745998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-1770122489745998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-7375510373941.6592</v>
      </c>
      <c r="L5314" s="444">
        <f t="shared" ca="1" si="184"/>
        <v>-1777498000119939.8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-1777498000119939.8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-7406241667166.417</v>
      </c>
      <c r="L5315" s="444">
        <f t="shared" ca="1" si="184"/>
        <v>-1784904241787106.3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-1784904241787106.3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-7437101007446.2764</v>
      </c>
      <c r="L5316" s="444">
        <f t="shared" ca="1" si="184"/>
        <v>-1792341342794552.5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-1792341342794552.5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-7468088928310.6357</v>
      </c>
      <c r="L5317" s="444">
        <f t="shared" ca="1" si="184"/>
        <v>-1799809431722863.3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-1799809431722863.3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-7499205965511.9307</v>
      </c>
      <c r="L5318" s="444">
        <f t="shared" ca="1" si="184"/>
        <v>-1807308637688375.3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-1807308637688375.3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-7530452657034.8975</v>
      </c>
      <c r="L5319" s="444">
        <f t="shared" ca="1" si="184"/>
        <v>-1814839090345410.3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-1814839090345410.3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-7561829543105.876</v>
      </c>
      <c r="L5320" s="444">
        <f t="shared" ca="1" si="184"/>
        <v>-1822400919888516.3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-1822400919888516.3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-7593337166202.1514</v>
      </c>
      <c r="L5321" s="444">
        <f t="shared" ca="1" si="184"/>
        <v>-1829994257054718.5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-1829994257054718.5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-7624976071061.3262</v>
      </c>
      <c r="L5322" s="444">
        <f t="shared" ca="1" si="184"/>
        <v>-1837619233125779.8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-1837619233125779.8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-7656746804690.75</v>
      </c>
      <c r="L5323" s="444">
        <f t="shared" ca="1" si="184"/>
        <v>-1845275979930470.5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-1845275979930470.5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-7688649916376.96</v>
      </c>
      <c r="L5324" s="444">
        <f t="shared" ca="1" si="184"/>
        <v>-1852964629846847.5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-1852964629846847.5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-7720685957695.1982</v>
      </c>
      <c r="L5325" s="444">
        <f t="shared" ca="1" si="184"/>
        <v>-1860685315804542.8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-1860685315804542.8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-7752855482518.9277</v>
      </c>
      <c r="L5326" s="444">
        <f t="shared" ca="1" si="184"/>
        <v>-1868438171287061.8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-1868438171287061.8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-7785159047029.4238</v>
      </c>
      <c r="L5327" s="444">
        <f t="shared" ca="1" si="184"/>
        <v>-1876223330334091.3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-1876223330334091.3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-7817597209725.3799</v>
      </c>
      <c r="L5328" s="444">
        <f t="shared" ca="1" si="184"/>
        <v>-1884040927543816.8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-1884040927543816.8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-7850170531432.5684</v>
      </c>
      <c r="L5329" s="444">
        <f t="shared" ca="1" si="184"/>
        <v>-1891891098075249.3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-1891891098075249.3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-7882879575313.5371</v>
      </c>
      <c r="L5330" s="444">
        <f t="shared" ca="1" si="184"/>
        <v>-1899773977650562.8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-1899773977650562.8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-7915724906877.3447</v>
      </c>
      <c r="L5331" s="444">
        <f t="shared" ca="1" si="184"/>
        <v>-1907689702557440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-1907689702557440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-7948707093989.334</v>
      </c>
      <c r="L5332" s="444">
        <f t="shared" ca="1" si="184"/>
        <v>-1915638409651429.3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-1915638409651429.3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-7981826706880.9551</v>
      </c>
      <c r="L5333" s="444">
        <f t="shared" ca="1" si="184"/>
        <v>-1923620236358310.3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-1923620236358310.3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-8015084318159.625</v>
      </c>
      <c r="L5334" s="444">
        <f t="shared" ca="1" si="184"/>
        <v>-1931635320676470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-1931635320676470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-8048480502818.625</v>
      </c>
      <c r="L5335" s="444">
        <f t="shared" ca="1" si="184"/>
        <v>-1939683801179288.5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-1939683801179288.5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-8082015838247.0352</v>
      </c>
      <c r="L5336" s="444">
        <f t="shared" ca="1" si="184"/>
        <v>-1947765817017535.5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-1947765817017535.5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-8115690904239.7314</v>
      </c>
      <c r="L5337" s="444">
        <f t="shared" ca="1" si="184"/>
        <v>-1955881507921775.3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-1955881507921775.3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-8149506283007.3965</v>
      </c>
      <c r="L5338" s="444">
        <f t="shared" ca="1" si="184"/>
        <v>-1964031014204782.8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-1964031014204782.8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-8183462559186.5947</v>
      </c>
      <c r="L5339" s="444">
        <f t="shared" ca="1" si="184"/>
        <v>-1972214476763969.3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-1972214476763969.3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-8217560319849.8721</v>
      </c>
      <c r="L5340" s="444">
        <f t="shared" ca="1" si="184"/>
        <v>-1980432037083819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-1980432037083819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-8251800154515.9121</v>
      </c>
      <c r="L5341" s="444">
        <f t="shared" ca="1" si="184"/>
        <v>-1988683837238335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-1988683837238335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-8286182655159.7295</v>
      </c>
      <c r="L5342" s="444">
        <f t="shared" ca="1" si="184"/>
        <v>-1996970019893494.8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-1996970019893494.8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-8320708416222.8945</v>
      </c>
      <c r="L5343" s="444">
        <f t="shared" ca="1" si="184"/>
        <v>-2005290728309717.8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-2005290728309717.8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-8355378034623.8232</v>
      </c>
      <c r="L5344" s="444">
        <f t="shared" ca="1" si="184"/>
        <v>-2013646106344341.5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-2013646106344341.5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-8390192109768.0898</v>
      </c>
      <c r="L5345" s="444">
        <f t="shared" ca="1" si="184"/>
        <v>-2022036298454109.5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-2022036298454109.5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-8425151243558.7891</v>
      </c>
      <c r="L5346" s="444">
        <f t="shared" ca="1" si="184"/>
        <v>-2030461449697668.3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-2030461449697668.3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-8460256040406.9512</v>
      </c>
      <c r="L5347" s="444">
        <f t="shared" ca="1" si="184"/>
        <v>-2038921705738075.3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-2038921705738075.3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-8495507107241.9795</v>
      </c>
      <c r="L5348" s="444">
        <f t="shared" ca="1" si="184"/>
        <v>-2047417212845317.3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-2047417212845317.3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-8530905053522.1553</v>
      </c>
      <c r="L5349" s="444">
        <f t="shared" ca="1" si="184"/>
        <v>-2055948117898839.5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-2055948117898839.5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-8566450491245.1641</v>
      </c>
      <c r="L5350" s="444">
        <f t="shared" ca="1" si="184"/>
        <v>-2064514568390084.8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-2064514568390084.8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-8602144034958.6865</v>
      </c>
      <c r="L5351" s="444">
        <f t="shared" ca="1" si="184"/>
        <v>-2073116712425043.5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-2073116712425043.5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-8637986301771.0146</v>
      </c>
      <c r="L5352" s="444">
        <f t="shared" ca="1" si="184"/>
        <v>-2081754698726814.5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-2081754698726814.5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-8673977911361.7256</v>
      </c>
      <c r="L5353" s="444">
        <f t="shared" ca="1" si="184"/>
        <v>-2090428676638176.3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-2090428676638176.3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-8710119485992.3994</v>
      </c>
      <c r="L5354" s="444">
        <f t="shared" ca="1" si="184"/>
        <v>-2099138796124168.8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-2099138796124168.8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-8746411650517.3701</v>
      </c>
      <c r="L5355" s="444">
        <f t="shared" ca="1" si="184"/>
        <v>-2107885207774686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-2107885207774686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-8782855032394.5234</v>
      </c>
      <c r="L5356" s="444">
        <f t="shared" ca="1" si="184"/>
        <v>-2116668062807080.5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-2116668062807080.5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-8819450261696.168</v>
      </c>
      <c r="L5357" s="444">
        <f t="shared" ca="1" si="184"/>
        <v>-2125487513068776.8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-2125487513068776.8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-8856197971119.9023</v>
      </c>
      <c r="L5358" s="444">
        <f t="shared" ca="1" si="184"/>
        <v>-2134343711039896.8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-2134343711039896.8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-8893098795999.5703</v>
      </c>
      <c r="L5359" s="444">
        <f t="shared" ca="1" si="184"/>
        <v>-2143236809835896.3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-2143236809835896.3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-8930153374316.2344</v>
      </c>
      <c r="L5360" s="444">
        <f t="shared" ca="1" si="184"/>
        <v>-2152166963210212.5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-2152166963210212.5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-8967362346709.2188</v>
      </c>
      <c r="L5361" s="444">
        <f t="shared" ca="1" si="184"/>
        <v>-2161134325556921.8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-2161134325556921.8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-9004726356487.1738</v>
      </c>
      <c r="L5362" s="444">
        <f t="shared" ca="1" si="184"/>
        <v>-2170139051913409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-2170139051913409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-9042246049639.2031</v>
      </c>
      <c r="L5363" s="444">
        <f t="shared" ref="L5363:L5617" ca="1" si="189">I5363-J5363+K5363</f>
        <v>-2179181297963048.3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-2179181297963048.3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-9079922074846.0332</v>
      </c>
      <c r="L5364" s="444">
        <f t="shared" ca="1" si="189"/>
        <v>-2188261220037894.3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-2188261220037894.3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-9117755083491.2266</v>
      </c>
      <c r="L5365" s="444">
        <f t="shared" ca="1" si="189"/>
        <v>-2197378975121385.5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-2197378975121385.5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-9155745729672.4395</v>
      </c>
      <c r="L5366" s="444">
        <f t="shared" ca="1" si="189"/>
        <v>-2206534720851058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-2206534720851058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-9193894670212.7402</v>
      </c>
      <c r="L5367" s="444">
        <f t="shared" ca="1" si="189"/>
        <v>-2215728615521270.8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-2215728615521270.8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-9232202564671.9609</v>
      </c>
      <c r="L5368" s="444">
        <f t="shared" ca="1" si="189"/>
        <v>-2224960818085942.8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-2224960818085942.8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-9270670075358.0938</v>
      </c>
      <c r="L5369" s="444">
        <f t="shared" ca="1" si="189"/>
        <v>-2234231488161300.8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-2234231488161300.8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-9309297867338.7539</v>
      </c>
      <c r="L5370" s="444">
        <f t="shared" ca="1" si="189"/>
        <v>-2243540786028639.5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-2243540786028639.5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-9348086608452.666</v>
      </c>
      <c r="L5371" s="444">
        <f t="shared" ca="1" si="189"/>
        <v>-2252888872637092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-2252888872637092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-9387036969321.2168</v>
      </c>
      <c r="L5372" s="444">
        <f t="shared" ca="1" si="189"/>
        <v>-2262275909606413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-2262275909606413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-9426149623360.0547</v>
      </c>
      <c r="L5373" s="444">
        <f t="shared" ca="1" si="189"/>
        <v>-2271702059229773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-2271702059229773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-9465425246790.7207</v>
      </c>
      <c r="L5374" s="444">
        <f t="shared" ca="1" si="189"/>
        <v>-2281167484476563.5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-2281167484476563.5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-9504864518652.3477</v>
      </c>
      <c r="L5375" s="444">
        <f t="shared" ca="1" si="189"/>
        <v>-2290672348995216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-2290672348995216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-9544468120813.4004</v>
      </c>
      <c r="L5376" s="444">
        <f t="shared" ca="1" si="189"/>
        <v>-2300216817116029.5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-2300216817116029.5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-9584236737983.457</v>
      </c>
      <c r="L5377" s="444">
        <f t="shared" ca="1" si="189"/>
        <v>-2309801053854013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-2309801053854013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-9624171057725.0547</v>
      </c>
      <c r="L5378" s="444">
        <f t="shared" ca="1" si="189"/>
        <v>-2319425224911738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-2319425224911738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-9664271770465.5742</v>
      </c>
      <c r="L5379" s="444">
        <f t="shared" ca="1" si="189"/>
        <v>-2329089496682203.5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-2329089496682203.5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-9704539569509.1816</v>
      </c>
      <c r="L5380" s="444">
        <f t="shared" ca="1" si="189"/>
        <v>-2338794036251712.5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-2338794036251712.5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-9744975151048.8027</v>
      </c>
      <c r="L5381" s="444">
        <f t="shared" ca="1" si="189"/>
        <v>-2348539011402761.5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-2348539011402761.5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-9785579214178.1719</v>
      </c>
      <c r="L5382" s="444">
        <f t="shared" ca="1" si="189"/>
        <v>-2358324590616939.5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-2358324590616939.5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-9826352460903.9141</v>
      </c>
      <c r="L5383" s="444">
        <f t="shared" ca="1" si="189"/>
        <v>-2368150943077843.5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-2368150943077843.5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-9867295596157.6816</v>
      </c>
      <c r="L5384" s="444">
        <f t="shared" ca="1" si="189"/>
        <v>-2378018238674001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-2378018238674001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-9908409327808.3379</v>
      </c>
      <c r="L5385" s="444">
        <f t="shared" ca="1" si="189"/>
        <v>-2387926648001809.5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-2387926648001809.5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-9949694366674.207</v>
      </c>
      <c r="L5386" s="444">
        <f t="shared" ca="1" si="189"/>
        <v>-2397876342368483.5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-2397876342368483.5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-9991151426535.3477</v>
      </c>
      <c r="L5387" s="444">
        <f t="shared" ca="1" si="189"/>
        <v>-2407867493795019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-2407867493795019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-10032781224145.912</v>
      </c>
      <c r="L5388" s="444">
        <f t="shared" ca="1" si="189"/>
        <v>-2417900275019165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-2417900275019165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-10074584479246.521</v>
      </c>
      <c r="L5389" s="444">
        <f t="shared" ca="1" si="189"/>
        <v>-2427974859498411.5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-2427974859498411.5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-10116561914576.715</v>
      </c>
      <c r="L5390" s="444">
        <f t="shared" ca="1" si="189"/>
        <v>-2438091421412988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-2438091421412988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-10158714255887.449</v>
      </c>
      <c r="L5391" s="444">
        <f t="shared" ca="1" si="189"/>
        <v>-2448250135668875.5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-2448250135668875.5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-10201042231953.648</v>
      </c>
      <c r="L5392" s="444">
        <f t="shared" ca="1" si="189"/>
        <v>-2458451177900829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-2458451177900829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-10243546574586.787</v>
      </c>
      <c r="L5393" s="444">
        <f t="shared" ca="1" si="189"/>
        <v>-2468694724475416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-2468694724475416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-10286228018647.566</v>
      </c>
      <c r="L5394" s="444">
        <f t="shared" ca="1" si="189"/>
        <v>-2478980952494063.5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-2478980952494063.5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-10329087302058.598</v>
      </c>
      <c r="L5395" s="444">
        <f t="shared" ca="1" si="189"/>
        <v>-2489310039796122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-2489310039796122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-10372125165817.176</v>
      </c>
      <c r="L5396" s="444">
        <f t="shared" ca="1" si="189"/>
        <v>-2499682164961939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-2499682164961939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-10415342354008.078</v>
      </c>
      <c r="L5397" s="444">
        <f t="shared" ca="1" si="189"/>
        <v>-2510097507315947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-2510097507315947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-10458739613816.445</v>
      </c>
      <c r="L5398" s="444">
        <f t="shared" ca="1" si="189"/>
        <v>-2520556246929763.5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-2520556246929763.5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-10502317695540.682</v>
      </c>
      <c r="L5399" s="444">
        <f t="shared" ca="1" si="189"/>
        <v>-2531058564625304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-2531058564625304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-10546077352605.434</v>
      </c>
      <c r="L5400" s="444">
        <f t="shared" ca="1" si="189"/>
        <v>-2541604641977909.5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-2541604641977909.5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-10590019341574.623</v>
      </c>
      <c r="L5401" s="444">
        <f t="shared" ca="1" si="189"/>
        <v>-2552194661319484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-2552194661319484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-10634144422164.516</v>
      </c>
      <c r="L5402" s="444">
        <f t="shared" ca="1" si="189"/>
        <v>-2562828805741648.5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-2562828805741648.5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-10678453357256.869</v>
      </c>
      <c r="L5403" s="444">
        <f t="shared" ca="1" si="189"/>
        <v>-2573507259098905.5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-2573507259098905.5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-10722946912912.105</v>
      </c>
      <c r="L5404" s="444">
        <f t="shared" ca="1" si="189"/>
        <v>-2584230206011817.5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-2584230206011817.5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-10767625858382.572</v>
      </c>
      <c r="L5405" s="444">
        <f t="shared" ca="1" si="189"/>
        <v>-2594997831870200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-2594997831870200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-10812490966125.834</v>
      </c>
      <c r="L5406" s="444">
        <f t="shared" ca="1" si="189"/>
        <v>-2605810322836326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-2605810322836326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-10857543011818.025</v>
      </c>
      <c r="L5407" s="444">
        <f t="shared" ca="1" si="189"/>
        <v>-2616667865848144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-2616667865848144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-10902782774367.266</v>
      </c>
      <c r="L5408" s="444">
        <f t="shared" ca="1" si="189"/>
        <v>-2627570648622511.5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-2627570648622511.5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-10948211035927.131</v>
      </c>
      <c r="L5409" s="444">
        <f t="shared" ca="1" si="189"/>
        <v>-2638518859658438.5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-2638518859658438.5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-10993828581910.16</v>
      </c>
      <c r="L5410" s="444">
        <f t="shared" ca="1" si="189"/>
        <v>-2649512688240348.5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-2649512688240348.5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-11039636201001.451</v>
      </c>
      <c r="L5411" s="444">
        <f t="shared" ca="1" si="189"/>
        <v>-2660552324441350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-2660552324441350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-11085634685172.291</v>
      </c>
      <c r="L5412" s="444">
        <f t="shared" ca="1" si="189"/>
        <v>-2671637959126522.5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-2671637959126522.5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-11131824829693.844</v>
      </c>
      <c r="L5413" s="444">
        <f t="shared" ca="1" si="189"/>
        <v>-2682769783956216.5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-2682769783956216.5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-11178207433150.902</v>
      </c>
      <c r="L5414" s="444">
        <f t="shared" ca="1" si="189"/>
        <v>-2693947991389367.5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-2693947991389367.5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-11224783297455.697</v>
      </c>
      <c r="L5415" s="444">
        <f t="shared" ca="1" si="189"/>
        <v>-2705172774686823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-2705172774686823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-11271553227861.762</v>
      </c>
      <c r="L5416" s="444">
        <f t="shared" ca="1" si="189"/>
        <v>-2716444327914685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-2716444327914685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-11318518032977.854</v>
      </c>
      <c r="L5417" s="444">
        <f t="shared" ca="1" si="189"/>
        <v>-2727762845947663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-2727762845947663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-11365678524781.93</v>
      </c>
      <c r="L5418" s="444">
        <f t="shared" ca="1" si="189"/>
        <v>-2739128524472445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-2739128524472445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-11413035518635.188</v>
      </c>
      <c r="L5419" s="444">
        <f t="shared" ca="1" si="189"/>
        <v>-2750541559991080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-2750541559991080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-11460589833296.166</v>
      </c>
      <c r="L5420" s="444">
        <f t="shared" ca="1" si="189"/>
        <v>-2762002149824376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-2762002149824376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-11508342290934.9</v>
      </c>
      <c r="L5421" s="444">
        <f t="shared" ca="1" si="189"/>
        <v>-2773510492115311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-2773510492115311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-11556293717147.129</v>
      </c>
      <c r="L5422" s="444">
        <f t="shared" ca="1" si="189"/>
        <v>-2785066785832458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-2785066785832458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-11604444940968.574</v>
      </c>
      <c r="L5423" s="444">
        <f t="shared" ca="1" si="189"/>
        <v>-2796671230773426.5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-2796671230773426.5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-11652796794889.277</v>
      </c>
      <c r="L5424" s="444">
        <f t="shared" ca="1" si="189"/>
        <v>-2808324027568316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-2808324027568316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-11701350114867.982</v>
      </c>
      <c r="L5425" s="444">
        <f t="shared" ca="1" si="189"/>
        <v>-2820025377683184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-2820025377683184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-11750105740346.6</v>
      </c>
      <c r="L5426" s="444">
        <f t="shared" ca="1" si="189"/>
        <v>-2831775483423530.5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-2831775483423530.5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-11799064514264.711</v>
      </c>
      <c r="L5427" s="444">
        <f t="shared" ca="1" si="189"/>
        <v>-2843574547937795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-2843574547937795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-11848227283074.146</v>
      </c>
      <c r="L5428" s="444">
        <f t="shared" ca="1" si="189"/>
        <v>-2855422775220869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-2855422775220869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-11897594896753.621</v>
      </c>
      <c r="L5429" s="444">
        <f t="shared" ca="1" si="189"/>
        <v>-2867320370117622.5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-2867320370117622.5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-11947168208823.428</v>
      </c>
      <c r="L5430" s="444">
        <f t="shared" ca="1" si="189"/>
        <v>-2879267538326446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-2879267538326446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-11996948076360.191</v>
      </c>
      <c r="L5431" s="444">
        <f t="shared" ca="1" si="189"/>
        <v>-2891264486402806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-2891264486402806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-12046935360011.691</v>
      </c>
      <c r="L5432" s="444">
        <f t="shared" ca="1" si="189"/>
        <v>-2903311421762817.5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-2903311421762817.5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-12097130924011.74</v>
      </c>
      <c r="L5433" s="444">
        <f t="shared" ca="1" si="189"/>
        <v>-2915408552686829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-2915408552686829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-12147535636195.121</v>
      </c>
      <c r="L5434" s="444">
        <f t="shared" ca="1" si="189"/>
        <v>-2927556088323024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-2927556088323024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-12198150368012.6</v>
      </c>
      <c r="L5435" s="444">
        <f t="shared" ca="1" si="189"/>
        <v>-2939754238691036.5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-2939754238691036.5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-12248975994545.984</v>
      </c>
      <c r="L5436" s="444">
        <f t="shared" ca="1" si="189"/>
        <v>-2952003214685582.5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-2952003214685582.5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-12300013394523.26</v>
      </c>
      <c r="L5437" s="444">
        <f t="shared" ca="1" si="189"/>
        <v>-2964303228080106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-2964303228080106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-12351263450333.775</v>
      </c>
      <c r="L5438" s="444">
        <f t="shared" ca="1" si="189"/>
        <v>-2976654491530440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-2976654491530440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-12402727048043.5</v>
      </c>
      <c r="L5439" s="444">
        <f t="shared" ca="1" si="189"/>
        <v>-2989057218578483.5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-2989057218578483.5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-12454405077410.348</v>
      </c>
      <c r="L5440" s="444">
        <f t="shared" ca="1" si="189"/>
        <v>-3001511623655894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-3001511623655894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-12506298431899.559</v>
      </c>
      <c r="L5441" s="444">
        <f t="shared" ca="1" si="189"/>
        <v>-3014017922087793.5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-3014017922087793.5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-12558408008699.139</v>
      </c>
      <c r="L5442" s="444">
        <f t="shared" ca="1" si="189"/>
        <v>-3026576330096492.5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-3026576330096492.5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-12610734708735.385</v>
      </c>
      <c r="L5443" s="444">
        <f t="shared" ca="1" si="189"/>
        <v>-3039187064805228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-3039187064805228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-12663279436688.449</v>
      </c>
      <c r="L5444" s="444">
        <f t="shared" ca="1" si="189"/>
        <v>-3051850344241916.5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-3051850344241916.5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-12716043101007.984</v>
      </c>
      <c r="L5445" s="444">
        <f t="shared" ca="1" si="189"/>
        <v>-3064566387342924.5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-3064566387342924.5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-12769026613928.852</v>
      </c>
      <c r="L5446" s="444">
        <f t="shared" ca="1" si="189"/>
        <v>-3077335413956853.5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-3077335413956853.5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-12822230891486.889</v>
      </c>
      <c r="L5447" s="444">
        <f t="shared" ca="1" si="189"/>
        <v>-3090157644848340.5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-3090157644848340.5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-12875656853534.752</v>
      </c>
      <c r="L5448" s="444">
        <f t="shared" ca="1" si="189"/>
        <v>-3103033301701875.5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-3103033301701875.5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-12929305423757.814</v>
      </c>
      <c r="L5449" s="444">
        <f t="shared" ca="1" si="189"/>
        <v>-3115962607125633.5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-3115962607125633.5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-12983177529690.139</v>
      </c>
      <c r="L5450" s="444">
        <f t="shared" ca="1" si="189"/>
        <v>-3128945784655323.5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-3128945784655323.5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-13037274102730.514</v>
      </c>
      <c r="L5451" s="444">
        <f t="shared" ca="1" si="189"/>
        <v>-3141983058758054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-3141983058758054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-13091596078158.559</v>
      </c>
      <c r="L5452" s="444">
        <f t="shared" ca="1" si="189"/>
        <v>-3155074654836212.5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-3155074654836212.5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-13146144395150.885</v>
      </c>
      <c r="L5453" s="444">
        <f t="shared" ca="1" si="189"/>
        <v>-3168220799231363.5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-3168220799231363.5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-13200919996797.348</v>
      </c>
      <c r="L5454" s="444">
        <f t="shared" ca="1" si="189"/>
        <v>-3181421719228161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-3181421719228161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-13255923830117.338</v>
      </c>
      <c r="L5455" s="444">
        <f t="shared" ca="1" si="189"/>
        <v>-3194677643058278.5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-3194677643058278.5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-13311156846076.16</v>
      </c>
      <c r="L5456" s="444">
        <f t="shared" ca="1" si="189"/>
        <v>-3207988799904354.5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-3207988799904354.5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-13366619999601.477</v>
      </c>
      <c r="L5457" s="444">
        <f t="shared" ca="1" si="189"/>
        <v>-3221355419903956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-3221355419903956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-13422314249599.816</v>
      </c>
      <c r="L5458" s="444">
        <f t="shared" ca="1" si="189"/>
        <v>-3234777734153556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-3234777734153556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-13478240558973.15</v>
      </c>
      <c r="L5459" s="444">
        <f t="shared" ca="1" si="189"/>
        <v>-3248255974712529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-3248255974712529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-13534399894635.537</v>
      </c>
      <c r="L5460" s="444">
        <f t="shared" ca="1" si="189"/>
        <v>-3261790374607164.5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-3261790374607164.5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-13590793227529.852</v>
      </c>
      <c r="L5461" s="444">
        <f t="shared" ca="1" si="189"/>
        <v>-3275381167834694.5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-3275381167834694.5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-13647421532644.561</v>
      </c>
      <c r="L5462" s="444">
        <f t="shared" ca="1" si="189"/>
        <v>-3289028589367339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-3289028589367339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-13704285789030.578</v>
      </c>
      <c r="L5463" s="444">
        <f t="shared" ca="1" si="189"/>
        <v>-3302732875156369.5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-3302732875156369.5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-13761386979818.207</v>
      </c>
      <c r="L5464" s="444">
        <f t="shared" ca="1" si="189"/>
        <v>-3316494262136187.5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-3316494262136187.5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-13818726092234.115</v>
      </c>
      <c r="L5465" s="444">
        <f t="shared" ca="1" si="189"/>
        <v>-3330312988228421.5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-3330312988228421.5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-13876304117618.422</v>
      </c>
      <c r="L5466" s="444">
        <f t="shared" ca="1" si="189"/>
        <v>-3344189292346040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-3344189292346040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-13934122051441.834</v>
      </c>
      <c r="L5467" s="444">
        <f t="shared" ca="1" si="189"/>
        <v>-3358123414397482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-3358123414397482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-13992180893322.842</v>
      </c>
      <c r="L5468" s="444">
        <f t="shared" ca="1" si="189"/>
        <v>-3372115595290805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-3372115595290805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-14050481647045.021</v>
      </c>
      <c r="L5469" s="444">
        <f t="shared" ca="1" si="189"/>
        <v>-3386166076937850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-3386166076937850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-14109025320574.375</v>
      </c>
      <c r="L5470" s="444">
        <f t="shared" ca="1" si="189"/>
        <v>-3400275102258424.5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-3400275102258424.5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-14167812926076.768</v>
      </c>
      <c r="L5471" s="444">
        <f t="shared" ca="1" si="189"/>
        <v>-3414442915184501.5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-3414442915184501.5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-14226845479935.422</v>
      </c>
      <c r="L5472" s="444">
        <f t="shared" ca="1" si="189"/>
        <v>-3428669760664437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-3428669760664437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-14286124002768.486</v>
      </c>
      <c r="L5473" s="444">
        <f t="shared" ca="1" si="189"/>
        <v>-3442955884667205.5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-3442955884667205.5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-14345649519446.689</v>
      </c>
      <c r="L5474" s="444">
        <f t="shared" ca="1" si="189"/>
        <v>-3457301534186652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-3457301534186652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-14405423059111.049</v>
      </c>
      <c r="L5475" s="444">
        <f t="shared" ca="1" si="189"/>
        <v>-3471706957245763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-3471706957245763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-14465445655190.68</v>
      </c>
      <c r="L5476" s="444">
        <f t="shared" ca="1" si="189"/>
        <v>-3486172402900953.5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-3486172402900953.5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-14525718345420.639</v>
      </c>
      <c r="L5477" s="444">
        <f t="shared" ca="1" si="189"/>
        <v>-3500698121246374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-3500698121246374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-14586242171859.891</v>
      </c>
      <c r="L5478" s="444">
        <f t="shared" ca="1" si="189"/>
        <v>-3515284363418234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-3515284363418234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-14647018180909.309</v>
      </c>
      <c r="L5479" s="444">
        <f t="shared" ca="1" si="189"/>
        <v>-3529931381599143.5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-3529931381599143.5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-14708047423329.762</v>
      </c>
      <c r="L5480" s="444">
        <f t="shared" ca="1" si="189"/>
        <v>-3544639429022473.5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-3544639429022473.5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-14769330954260.307</v>
      </c>
      <c r="L5481" s="444">
        <f t="shared" ca="1" si="189"/>
        <v>-3559408759976734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-3559408759976734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-14830869833236.389</v>
      </c>
      <c r="L5482" s="444">
        <f t="shared" ca="1" si="189"/>
        <v>-3574239629809970.5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-3574239629809970.5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-14892665124208.211</v>
      </c>
      <c r="L5483" s="444">
        <f t="shared" ca="1" si="189"/>
        <v>-3589132294934178.5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-3589132294934178.5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-14954717895559.076</v>
      </c>
      <c r="L5484" s="444">
        <f t="shared" ca="1" si="189"/>
        <v>-3604087012829737.5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-3604087012829737.5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-15017029220123.906</v>
      </c>
      <c r="L5485" s="444">
        <f t="shared" ca="1" si="189"/>
        <v>-3619104042049861.5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-3619104042049861.5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-15079600175207.754</v>
      </c>
      <c r="L5486" s="444">
        <f t="shared" ca="1" si="189"/>
        <v>-3634183642225069.5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-3634183642225069.5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-15142431842604.455</v>
      </c>
      <c r="L5487" s="444">
        <f t="shared" ca="1" si="189"/>
        <v>-3649326074067674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-3649326074067674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-15205525308615.309</v>
      </c>
      <c r="L5488" s="444">
        <f t="shared" ca="1" si="189"/>
        <v>-3664531599376289.5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-3664531599376289.5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-15268881664067.871</v>
      </c>
      <c r="L5489" s="444">
        <f t="shared" ca="1" si="189"/>
        <v>-3679800481040357.5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-3679800481040357.5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-15332502004334.822</v>
      </c>
      <c r="L5490" s="444">
        <f t="shared" ca="1" si="189"/>
        <v>-3695132983044692.5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-3695132983044692.5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-15396387429352.885</v>
      </c>
      <c r="L5491" s="444">
        <f t="shared" ca="1" si="189"/>
        <v>-3710529370474045.5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-3710529370474045.5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-15460539043641.855</v>
      </c>
      <c r="L5492" s="444">
        <f t="shared" ca="1" si="189"/>
        <v>-3725989909517687.5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-3725989909517687.5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-15524957956323.697</v>
      </c>
      <c r="L5493" s="444">
        <f t="shared" ca="1" si="189"/>
        <v>-3741514867474011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-3741514867474011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-15589645281141.713</v>
      </c>
      <c r="L5494" s="444">
        <f t="shared" ca="1" si="189"/>
        <v>-3757104512755152.5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-3757104512755152.5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-15654602136479.803</v>
      </c>
      <c r="L5495" s="444">
        <f t="shared" ca="1" si="189"/>
        <v>-3772759114891632.5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-3772759114891632.5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-15719829645381.803</v>
      </c>
      <c r="L5496" s="444">
        <f t="shared" ca="1" si="189"/>
        <v>-3788478944537014.5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-3788478944537014.5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-15785328935570.896</v>
      </c>
      <c r="L5497" s="444">
        <f t="shared" ca="1" si="189"/>
        <v>-3804264273472585.5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-3804264273472585.5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-15851101139469.104</v>
      </c>
      <c r="L5498" s="444">
        <f t="shared" ca="1" si="189"/>
        <v>-3820115374612054.5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-3820115374612054.5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-15917147394216.893</v>
      </c>
      <c r="L5499" s="444">
        <f t="shared" ca="1" si="189"/>
        <v>-3836032522006271.5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-3836032522006271.5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-15983468841692.797</v>
      </c>
      <c r="L5500" s="444">
        <f t="shared" ca="1" si="189"/>
        <v>-3852015990847964.5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-3852015990847964.5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-16050066628533.186</v>
      </c>
      <c r="L5501" s="444">
        <f t="shared" ca="1" si="189"/>
        <v>-3868066057476497.5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-3868066057476497.5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-16116941906152.074</v>
      </c>
      <c r="L5502" s="444">
        <f t="shared" ca="1" si="189"/>
        <v>-3884182999382649.5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-3884182999382649.5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-16184095830761.039</v>
      </c>
      <c r="L5503" s="444">
        <f t="shared" ca="1" si="189"/>
        <v>-3900367095213410.5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-3900367095213410.5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-16251529563389.211</v>
      </c>
      <c r="L5504" s="444">
        <f t="shared" ca="1" si="189"/>
        <v>-3916618624776799.5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-3916618624776799.5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-16319244269903.334</v>
      </c>
      <c r="L5505" s="444">
        <f t="shared" ca="1" si="189"/>
        <v>-3932937869046703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-3932937869046703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-16387241121027.93</v>
      </c>
      <c r="L5506" s="444">
        <f t="shared" ca="1" si="189"/>
        <v>-3949325110167731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-3949325110167731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-16455521292365.547</v>
      </c>
      <c r="L5507" s="444">
        <f t="shared" ca="1" si="189"/>
        <v>-3965780631460096.5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-3965780631460096.5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-16524085964417.068</v>
      </c>
      <c r="L5508" s="444">
        <f t="shared" ca="1" si="189"/>
        <v>-3982304717424513.5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-3982304717424513.5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-16592936322602.141</v>
      </c>
      <c r="L5509" s="444">
        <f t="shared" ca="1" si="189"/>
        <v>-3998897653747115.5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-3998897653747115.5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-16662073557279.648</v>
      </c>
      <c r="L5510" s="444">
        <f t="shared" ca="1" si="189"/>
        <v>-4015559727304395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-4015559727304395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-16731498863768.311</v>
      </c>
      <c r="L5511" s="444">
        <f t="shared" ca="1" si="189"/>
        <v>-4032291226168163.5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-4032291226168163.5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-16801213442367.348</v>
      </c>
      <c r="L5512" s="444">
        <f t="shared" ca="1" si="189"/>
        <v>-4049092439610531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-4049092439610531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-16871218498377.213</v>
      </c>
      <c r="L5513" s="444">
        <f t="shared" ca="1" si="189"/>
        <v>-4065963658108908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-4065963658108908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-16941515242120.449</v>
      </c>
      <c r="L5514" s="444">
        <f t="shared" ca="1" si="189"/>
        <v>-4082905173351028.5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-4082905173351028.5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-17012104888962.619</v>
      </c>
      <c r="L5515" s="444">
        <f t="shared" ca="1" si="189"/>
        <v>-4099917278239991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-4099917278239991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-17082988659333.295</v>
      </c>
      <c r="L5516" s="444">
        <f t="shared" ca="1" si="189"/>
        <v>-4117000266899324.5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-4117000266899324.5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-17154167778747.188</v>
      </c>
      <c r="L5517" s="444">
        <f t="shared" ca="1" si="189"/>
        <v>-4134154434678071.5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-4134154434678071.5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-17225643477825.295</v>
      </c>
      <c r="L5518" s="444">
        <f t="shared" ca="1" si="189"/>
        <v>-4151380078155897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-4151380078155897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-17297416992316.236</v>
      </c>
      <c r="L5519" s="444">
        <f t="shared" ca="1" si="189"/>
        <v>-4168677495148213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-4168677495148213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-17369489563117.555</v>
      </c>
      <c r="L5520" s="444">
        <f t="shared" ca="1" si="189"/>
        <v>-4186046984711330.5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-4186046984711330.5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-17441862436297.209</v>
      </c>
      <c r="L5521" s="444">
        <f t="shared" ca="1" si="189"/>
        <v>-4203488847147627.5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-4203488847147627.5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-17514536863115.115</v>
      </c>
      <c r="L5522" s="444">
        <f t="shared" ca="1" si="189"/>
        <v>-4221003384010742.5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-4221003384010742.5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-17587514100044.758</v>
      </c>
      <c r="L5523" s="444">
        <f t="shared" ca="1" si="189"/>
        <v>-4238590898110787.5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-4238590898110787.5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-17660795408794.949</v>
      </c>
      <c r="L5524" s="444">
        <f t="shared" ca="1" si="189"/>
        <v>-4256251693519582.5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-4256251693519582.5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-17734382056331.594</v>
      </c>
      <c r="L5525" s="444">
        <f t="shared" ca="1" si="189"/>
        <v>-4273986075575914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-4273986075575914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-17808275314899.641</v>
      </c>
      <c r="L5526" s="444">
        <f t="shared" ca="1" si="189"/>
        <v>-4291794350890813.5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-4291794350890813.5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-17882476462045.055</v>
      </c>
      <c r="L5527" s="444">
        <f t="shared" ca="1" si="189"/>
        <v>-4309676827352858.5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-4309676827352858.5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-17956986780636.906</v>
      </c>
      <c r="L5528" s="444">
        <f t="shared" ca="1" si="189"/>
        <v>-4327633814133495.5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-4327633814133495.5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-18031807558889.563</v>
      </c>
      <c r="L5529" s="444">
        <f t="shared" ca="1" si="189"/>
        <v>-4345665621692385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-4345665621692385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-18106940090384.938</v>
      </c>
      <c r="L5530" s="444">
        <f t="shared" ca="1" si="189"/>
        <v>-4363772561782770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-4363772561782770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-18182385674094.875</v>
      </c>
      <c r="L5531" s="444">
        <f t="shared" ca="1" si="189"/>
        <v>-4381954947456865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-4381954947456865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-18258145614403.605</v>
      </c>
      <c r="L5532" s="444">
        <f t="shared" ca="1" si="189"/>
        <v>-4400213093071268.5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-4400213093071268.5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-18334221221130.289</v>
      </c>
      <c r="L5533" s="444">
        <f t="shared" ca="1" si="189"/>
        <v>-4418547314292399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-4418547314292399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-18410613809551.66</v>
      </c>
      <c r="L5534" s="444">
        <f t="shared" ca="1" si="189"/>
        <v>-4436957928101950.5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-4436957928101950.5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-18487324700424.797</v>
      </c>
      <c r="L5535" s="444">
        <f t="shared" ca="1" si="189"/>
        <v>-4455445252802375.5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-4455445252802375.5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-18564355220009.898</v>
      </c>
      <c r="L5536" s="444">
        <f t="shared" ca="1" si="189"/>
        <v>-4474009608022385.5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-4474009608022385.5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-18641706700093.273</v>
      </c>
      <c r="L5537" s="444">
        <f t="shared" ca="1" si="189"/>
        <v>-4492651314722479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-4492651314722479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-18719380478010.328</v>
      </c>
      <c r="L5538" s="444">
        <f t="shared" ca="1" si="189"/>
        <v>-4511370695200489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-4511370695200489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-18797377896668.703</v>
      </c>
      <c r="L5539" s="444">
        <f t="shared" ca="1" si="189"/>
        <v>-4530168073097158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-4530168073097158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-18875700304571.492</v>
      </c>
      <c r="L5540" s="444">
        <f t="shared" ca="1" si="189"/>
        <v>-4549043773401729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-4549043773401729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-18954349055840.539</v>
      </c>
      <c r="L5541" s="444">
        <f t="shared" ca="1" si="189"/>
        <v>-4567998122457570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-4567998122457570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-19033325510239.875</v>
      </c>
      <c r="L5542" s="444">
        <f t="shared" ca="1" si="189"/>
        <v>-4587031447967810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-4587031447967810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-19112631033199.207</v>
      </c>
      <c r="L5543" s="444">
        <f t="shared" ca="1" si="189"/>
        <v>-4606144079001009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-4606144079001009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-19192266995837.539</v>
      </c>
      <c r="L5544" s="444">
        <f t="shared" ca="1" si="189"/>
        <v>-4625336345996847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-4625336345996847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-19272234774986.863</v>
      </c>
      <c r="L5545" s="444">
        <f t="shared" ca="1" si="189"/>
        <v>-4644608580771834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-4644608580771834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-19352535753215.977</v>
      </c>
      <c r="L5546" s="444">
        <f t="shared" ca="1" si="189"/>
        <v>-4663961116525050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-4663961116525050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-19433171318854.375</v>
      </c>
      <c r="L5547" s="444">
        <f t="shared" ca="1" si="189"/>
        <v>-4683394287843904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-4683394287843904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-19514142866016.266</v>
      </c>
      <c r="L5548" s="444">
        <f t="shared" ca="1" si="189"/>
        <v>-4702908430709920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-4702908430709920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-19595451794624.668</v>
      </c>
      <c r="L5549" s="444">
        <f t="shared" ca="1" si="189"/>
        <v>-4722503882504545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-4722503882504545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-19677099510435.605</v>
      </c>
      <c r="L5550" s="444">
        <f t="shared" ca="1" si="189"/>
        <v>-4742180982014981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-4742180982014981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-19759087425062.422</v>
      </c>
      <c r="L5551" s="444">
        <f t="shared" ca="1" si="189"/>
        <v>-4761940069440043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-4761940069440043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-19841416956000.18</v>
      </c>
      <c r="L5552" s="444">
        <f t="shared" ca="1" si="189"/>
        <v>-4781781486396043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-4781781486396043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-19924089526650.18</v>
      </c>
      <c r="L5553" s="444">
        <f t="shared" ca="1" si="189"/>
        <v>-4801705575922693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-4801705575922693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-20007106566344.555</v>
      </c>
      <c r="L5554" s="444">
        <f t="shared" ca="1" si="189"/>
        <v>-4821712682489038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-4821712682489038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-20090469510370.992</v>
      </c>
      <c r="L5555" s="444">
        <f t="shared" ca="1" si="189"/>
        <v>-4841803151999409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-4841803151999409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-20174179799997.539</v>
      </c>
      <c r="L5556" s="444">
        <f t="shared" ca="1" si="189"/>
        <v>-4861977331799407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-4861977331799407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-20258238882497.527</v>
      </c>
      <c r="L5557" s="444">
        <f t="shared" ca="1" si="189"/>
        <v>-4882235570681905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-4882235570681905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-20342648211174.605</v>
      </c>
      <c r="L5558" s="444">
        <f t="shared" ca="1" si="189"/>
        <v>-4902578218893080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-4902578218893080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-20427409245387.832</v>
      </c>
      <c r="L5559" s="444">
        <f t="shared" ca="1" si="189"/>
        <v>-4923005628138468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-4923005628138468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-20512523450576.949</v>
      </c>
      <c r="L5560" s="444">
        <f t="shared" ca="1" si="189"/>
        <v>-4943518151589045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-4943518151589045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-20597992298287.688</v>
      </c>
      <c r="L5561" s="444">
        <f t="shared" ca="1" si="189"/>
        <v>-4964116143887333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-4964116143887333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-20683817266197.219</v>
      </c>
      <c r="L5562" s="444">
        <f t="shared" ca="1" si="189"/>
        <v>-4984799961153530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-4984799961153530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-20769999838139.707</v>
      </c>
      <c r="L5563" s="444">
        <f t="shared" ca="1" si="189"/>
        <v>-5005569960991670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-5005569960991670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-20856541504131.957</v>
      </c>
      <c r="L5564" s="444">
        <f t="shared" ca="1" si="189"/>
        <v>-5026426502495802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-5026426502495802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-20943443760399.176</v>
      </c>
      <c r="L5565" s="444">
        <f t="shared" ca="1" si="189"/>
        <v>-5047369946256201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-5047369946256201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-21030708109400.836</v>
      </c>
      <c r="L5566" s="444">
        <f t="shared" ca="1" si="189"/>
        <v>-5068400654365602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-5068400654365602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-21118336059856.676</v>
      </c>
      <c r="L5567" s="444">
        <f t="shared" ca="1" si="189"/>
        <v>-5089518990425459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-5089518990425459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-21206329126772.746</v>
      </c>
      <c r="L5568" s="444">
        <f t="shared" ca="1" si="189"/>
        <v>-5110725319552232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-5110725319552232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-21294688831467.633</v>
      </c>
      <c r="L5569" s="444">
        <f t="shared" ca="1" si="189"/>
        <v>-5132020008383700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-5132020008383700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-21383416701598.75</v>
      </c>
      <c r="L5570" s="444">
        <f t="shared" ca="1" si="189"/>
        <v>-5153403425085299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-5153403425085299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-21472514271188.746</v>
      </c>
      <c r="L5571" s="444">
        <f t="shared" ca="1" si="189"/>
        <v>-5174875939356488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-5174875939356488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-21561983080652.031</v>
      </c>
      <c r="L5572" s="444">
        <f t="shared" ca="1" si="189"/>
        <v>-5196437922437140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-5196437922437140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-21651824676821.418</v>
      </c>
      <c r="L5573" s="444">
        <f t="shared" ca="1" si="189"/>
        <v>-5218089747113961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-5218089747113961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-21742040612974.836</v>
      </c>
      <c r="L5574" s="444">
        <f t="shared" ca="1" si="189"/>
        <v>-5239831787726936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-5239831787726936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-21832632448862.234</v>
      </c>
      <c r="L5575" s="444">
        <f t="shared" ca="1" si="189"/>
        <v>-5261664420175798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-5261664420175798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-21923601750732.492</v>
      </c>
      <c r="L5576" s="444">
        <f t="shared" ca="1" si="189"/>
        <v>-5283588021926530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-5283588021926530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-22014950091360.543</v>
      </c>
      <c r="L5577" s="444">
        <f t="shared" ca="1" si="189"/>
        <v>-5305602972017891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-5305602972017891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-22106679050074.547</v>
      </c>
      <c r="L5578" s="444">
        <f t="shared" ca="1" si="189"/>
        <v>-5327709651067966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-5327709651067966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-22198790212783.191</v>
      </c>
      <c r="L5579" s="444">
        <f t="shared" ca="1" si="189"/>
        <v>-5349908441280749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-5349908441280749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-22291285172003.121</v>
      </c>
      <c r="L5580" s="444">
        <f t="shared" ca="1" si="189"/>
        <v>-5372199726452752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-5372199726452752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-22384165526886.465</v>
      </c>
      <c r="L5581" s="444">
        <f t="shared" ca="1" si="189"/>
        <v>-5394583891979638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-5394583891979638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-22477432883248.492</v>
      </c>
      <c r="L5582" s="444">
        <f t="shared" ca="1" si="189"/>
        <v>-5417061324862886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-5417061324862886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-22571088853595.359</v>
      </c>
      <c r="L5583" s="444">
        <f t="shared" ca="1" si="189"/>
        <v>-5439632413716481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-5439632413716481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-22665135057152.004</v>
      </c>
      <c r="L5584" s="444">
        <f t="shared" ca="1" si="189"/>
        <v>-5462297548773633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-5462297548773633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-22759573119890.137</v>
      </c>
      <c r="L5585" s="444">
        <f t="shared" ca="1" si="189"/>
        <v>-5485057121893523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-5485057121893523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-22854404674556.344</v>
      </c>
      <c r="L5586" s="444">
        <f t="shared" ca="1" si="189"/>
        <v>-5507911526568079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-5507911526568079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-22949631360700.328</v>
      </c>
      <c r="L5587" s="444">
        <f t="shared" ca="1" si="189"/>
        <v>-5530861157928779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-5530861157928779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-23045254824703.246</v>
      </c>
      <c r="L5588" s="444">
        <f t="shared" ca="1" si="189"/>
        <v>-5553906412753482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-5553906412753482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-23141276719806.176</v>
      </c>
      <c r="L5589" s="444">
        <f t="shared" ca="1" si="189"/>
        <v>-5577047689473288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-5577047689473288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-23237698706138.699</v>
      </c>
      <c r="L5590" s="444">
        <f t="shared" ca="1" si="189"/>
        <v>-5600285388179427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-5600285388179427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-23334522450747.613</v>
      </c>
      <c r="L5591" s="444">
        <f t="shared" ca="1" si="189"/>
        <v>-5623619910630175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-5623619910630175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-23431749627625.73</v>
      </c>
      <c r="L5592" s="444">
        <f t="shared" ca="1" si="189"/>
        <v>-5647051660257801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-5647051660257801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-23529381917740.836</v>
      </c>
      <c r="L5593" s="444">
        <f t="shared" ca="1" si="189"/>
        <v>-5670581042175542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-5670581042175542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-23627421009064.758</v>
      </c>
      <c r="L5594" s="444">
        <f t="shared" ca="1" si="189"/>
        <v>-5694208463184607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-5694208463184607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-23725868596602.527</v>
      </c>
      <c r="L5595" s="444">
        <f t="shared" ca="1" si="189"/>
        <v>-5717934331781210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-5717934331781210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-23824726382421.707</v>
      </c>
      <c r="L5596" s="444">
        <f t="shared" ca="1" si="189"/>
        <v>-5741759058163632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-5741759058163632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-23923996075681.801</v>
      </c>
      <c r="L5597" s="444">
        <f t="shared" ca="1" si="189"/>
        <v>-5765683054239314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-5765683054239314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-24023679392663.809</v>
      </c>
      <c r="L5598" s="444">
        <f t="shared" ca="1" si="189"/>
        <v>-5789706733631978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-5789706733631978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-24123778056799.906</v>
      </c>
      <c r="L5599" s="444">
        <f t="shared" ca="1" si="189"/>
        <v>-5813830511688778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-5813830511688778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-24224293798703.242</v>
      </c>
      <c r="L5600" s="444">
        <f t="shared" ca="1" si="189"/>
        <v>-5838054805487481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-5838054805487481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-24325228356197.836</v>
      </c>
      <c r="L5601" s="444">
        <f t="shared" ca="1" si="189"/>
        <v>-5862380033843679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-5862380033843679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-24426583474348.664</v>
      </c>
      <c r="L5602" s="444">
        <f t="shared" ca="1" si="189"/>
        <v>-5886806617318028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-5886806617318028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-24528360905491.781</v>
      </c>
      <c r="L5603" s="444">
        <f t="shared" ca="1" si="189"/>
        <v>-5911334978223520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-5911334978223520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-24630562409264.668</v>
      </c>
      <c r="L5604" s="444">
        <f t="shared" ca="1" si="189"/>
        <v>-5935965540632785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-5935965540632785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-24733189752636.605</v>
      </c>
      <c r="L5605" s="444">
        <f t="shared" ca="1" si="189"/>
        <v>-5960698730385422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-5960698730385422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-24836244709939.258</v>
      </c>
      <c r="L5606" s="444">
        <f t="shared" ca="1" si="189"/>
        <v>-5985534975095361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-5985534975095361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-24939729062897.336</v>
      </c>
      <c r="L5607" s="444">
        <f t="shared" ca="1" si="189"/>
        <v>-6010474704158258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-6010474704158258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-25043644600659.406</v>
      </c>
      <c r="L5608" s="444">
        <f t="shared" ca="1" si="189"/>
        <v>-6035518348758917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-6035518348758917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-25147993119828.82</v>
      </c>
      <c r="L5609" s="444">
        <f t="shared" ca="1" si="189"/>
        <v>-6060666341878746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-6060666341878746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-25252776424494.773</v>
      </c>
      <c r="L5610" s="444">
        <f t="shared" ca="1" si="189"/>
        <v>-6085919118303241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-6085919118303241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-25357996326263.504</v>
      </c>
      <c r="L5611" s="444">
        <f t="shared" ca="1" si="189"/>
        <v>-6111277114629505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-6111277114629505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-25463654644289.605</v>
      </c>
      <c r="L5612" s="444">
        <f t="shared" ca="1" si="189"/>
        <v>-6136740769273795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-6136740769273795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-25569753205307.48</v>
      </c>
      <c r="L5613" s="444">
        <f t="shared" ca="1" si="189"/>
        <v>-6162310522479102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-6162310522479102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-25676293843662.926</v>
      </c>
      <c r="L5614" s="444">
        <f t="shared" ca="1" si="189"/>
        <v>-6187986816322765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-6187986816322765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-25783278401344.855</v>
      </c>
      <c r="L5615" s="444">
        <f t="shared" ca="1" si="189"/>
        <v>-6213770094724110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-6213770094724110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-25890708728017.125</v>
      </c>
      <c r="L5616" s="444">
        <f t="shared" ca="1" si="189"/>
        <v>-6239660803452127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-6239660803452127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-25998586681050.527</v>
      </c>
      <c r="L5617" s="444">
        <f t="shared" ca="1" si="189"/>
        <v>-6265659390133178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-6265659390133178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-26106914125554.906</v>
      </c>
      <c r="L5618" s="444">
        <f t="shared" ref="L5618:L5872" ca="1" si="194">I5618-J5618+K5618</f>
        <v>-6291766304258733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-6291766304258733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-26215692934411.387</v>
      </c>
      <c r="L5619" s="444">
        <f t="shared" ca="1" si="194"/>
        <v>-6317981997193144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-6317981997193144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-26324924988304.766</v>
      </c>
      <c r="L5620" s="444">
        <f t="shared" ca="1" si="194"/>
        <v>-6344306922181449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-6344306922181449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-26434612175756.039</v>
      </c>
      <c r="L5621" s="444">
        <f t="shared" ca="1" si="194"/>
        <v>-6370741534357205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-6370741534357205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-26544756393155.02</v>
      </c>
      <c r="L5622" s="444">
        <f t="shared" ca="1" si="194"/>
        <v>-6397286290750360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-6397286290750360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-26655359544793.168</v>
      </c>
      <c r="L5623" s="444">
        <f t="shared" ca="1" si="194"/>
        <v>-6423941650295153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-6423941650295153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-26766423542896.469</v>
      </c>
      <c r="L5624" s="444">
        <f t="shared" ca="1" si="194"/>
        <v>-6450708073838049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-6450708073838049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-26877950307658.539</v>
      </c>
      <c r="L5625" s="444">
        <f t="shared" ca="1" si="194"/>
        <v>-6477586024145708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-6477586024145708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-26989941767273.781</v>
      </c>
      <c r="L5626" s="444">
        <f t="shared" ca="1" si="194"/>
        <v>-6504575965912982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-6504575965912982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-27102399857970.758</v>
      </c>
      <c r="L5627" s="444">
        <f t="shared" ca="1" si="194"/>
        <v>-6531678365770953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-6531678365770953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-27215326524045.637</v>
      </c>
      <c r="L5628" s="444">
        <f t="shared" ca="1" si="194"/>
        <v>-6558893692294999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-6558893692294999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-27328723717895.828</v>
      </c>
      <c r="L5629" s="444">
        <f t="shared" ca="1" si="194"/>
        <v>-6586222416012895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-6586222416012895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-27442593400053.73</v>
      </c>
      <c r="L5630" s="444">
        <f t="shared" ca="1" si="194"/>
        <v>-6613665009412949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-6613665009412949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-27556937539220.621</v>
      </c>
      <c r="L5631" s="444">
        <f t="shared" ca="1" si="194"/>
        <v>-6641221946952170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-6641221946952170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-27671758112300.707</v>
      </c>
      <c r="L5632" s="444">
        <f t="shared" ca="1" si="194"/>
        <v>-6668893705064471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-6668893705064471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-27787057104435.297</v>
      </c>
      <c r="L5633" s="444">
        <f t="shared" ca="1" si="194"/>
        <v>-6696680762168906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-6696680762168906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-27902836509037.109</v>
      </c>
      <c r="L5634" s="444">
        <f t="shared" ca="1" si="194"/>
        <v>-6724583598677943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-6724583598677943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-28019098327824.762</v>
      </c>
      <c r="L5635" s="444">
        <f t="shared" ca="1" si="194"/>
        <v>-6752602697005768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-6752602697005768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-28135844570857.367</v>
      </c>
      <c r="L5636" s="444">
        <f t="shared" ca="1" si="194"/>
        <v>-6780738541576625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-6780738541576625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-28253077256569.27</v>
      </c>
      <c r="L5637" s="444">
        <f t="shared" ca="1" si="194"/>
        <v>-6808991618833194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-6808991618833194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-28370798411804.973</v>
      </c>
      <c r="L5638" s="444">
        <f t="shared" ca="1" si="194"/>
        <v>-6837362417244999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-6837362417244999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-28489010071854.16</v>
      </c>
      <c r="L5639" s="444">
        <f t="shared" ca="1" si="194"/>
        <v>-6865851427316853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-6865851427316853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-28607714280486.887</v>
      </c>
      <c r="L5640" s="444">
        <f t="shared" ca="1" si="194"/>
        <v>-6894459141597340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-6894459141597340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-28726913089988.918</v>
      </c>
      <c r="L5641" s="444">
        <f t="shared" ca="1" si="194"/>
        <v>-6923186054687329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-6923186054687329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-28846608561197.203</v>
      </c>
      <c r="L5642" s="444">
        <f t="shared" ca="1" si="194"/>
        <v>-6952032663248526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-6952032663248526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-28966802763535.523</v>
      </c>
      <c r="L5643" s="444">
        <f t="shared" ca="1" si="194"/>
        <v>-6980999466012062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-6980999466012062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-29087497775050.258</v>
      </c>
      <c r="L5644" s="444">
        <f t="shared" ca="1" si="194"/>
        <v>-7010086963787112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-7010086963787112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-29208695682446.301</v>
      </c>
      <c r="L5645" s="444">
        <f t="shared" ca="1" si="194"/>
        <v>-7039295659469558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-7039295659469558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-29330398581123.156</v>
      </c>
      <c r="L5646" s="444">
        <f t="shared" ca="1" si="194"/>
        <v>-7068626058050681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-7068626058050681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-29452608575211.172</v>
      </c>
      <c r="L5647" s="444">
        <f t="shared" ca="1" si="194"/>
        <v>-7098078666625892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-7098078666625892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-29575327777607.883</v>
      </c>
      <c r="L5648" s="444">
        <f t="shared" ca="1" si="194"/>
        <v>-7127653994403500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-7127653994403500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-29698558310014.586</v>
      </c>
      <c r="L5649" s="444">
        <f t="shared" ca="1" si="194"/>
        <v>-7157352552713515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-7157352552713515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-29822302302972.98</v>
      </c>
      <c r="L5650" s="444">
        <f t="shared" ca="1" si="194"/>
        <v>-7187174855016488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-7187174855016488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-29946561895902.035</v>
      </c>
      <c r="L5651" s="444">
        <f t="shared" ca="1" si="194"/>
        <v>-7217121416912390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-7217121416912390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-30071339237134.953</v>
      </c>
      <c r="L5652" s="444">
        <f t="shared" ca="1" si="194"/>
        <v>-7247192756149525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-7247192756149525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-30196636483956.355</v>
      </c>
      <c r="L5653" s="444">
        <f t="shared" ca="1" si="194"/>
        <v>-7277389392633481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-7277389392633481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-30322455802639.5</v>
      </c>
      <c r="L5654" s="444">
        <f t="shared" ca="1" si="194"/>
        <v>-7307711848436120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-7307711848436120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-30448799368483.836</v>
      </c>
      <c r="L5655" s="444">
        <f t="shared" ca="1" si="194"/>
        <v>-7338160647804604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-7338160647804604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-30575669365852.516</v>
      </c>
      <c r="L5656" s="444">
        <f t="shared" ca="1" si="194"/>
        <v>-7368736317170457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-7368736317170457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-30703067988210.238</v>
      </c>
      <c r="L5657" s="444">
        <f t="shared" ca="1" si="194"/>
        <v>-7399439385158667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-7399439385158667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-30830997438161.109</v>
      </c>
      <c r="L5658" s="444">
        <f t="shared" ca="1" si="194"/>
        <v>-7430270382596828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-7430270382596828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-30959459927486.781</v>
      </c>
      <c r="L5659" s="444">
        <f t="shared" ca="1" si="194"/>
        <v>-7461229842524315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-7461229842524315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-31088457677184.645</v>
      </c>
      <c r="L5660" s="444">
        <f t="shared" ca="1" si="194"/>
        <v>-7492318300201500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-7492318300201500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-31217992917506.25</v>
      </c>
      <c r="L5661" s="444">
        <f t="shared" ca="1" si="194"/>
        <v>-7523536293119006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-7523536293119006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-31348067887995.859</v>
      </c>
      <c r="L5662" s="444">
        <f t="shared" ca="1" si="194"/>
        <v>-7554884361007002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-7554884361007002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-31478684837529.172</v>
      </c>
      <c r="L5663" s="444">
        <f t="shared" ca="1" si="194"/>
        <v>-7586363045844531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-7586363045844531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-31609846024352.211</v>
      </c>
      <c r="L5664" s="444">
        <f t="shared" ca="1" si="194"/>
        <v>-7617972891868883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-7617972891868883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-31741553716120.348</v>
      </c>
      <c r="L5665" s="444">
        <f t="shared" ca="1" si="194"/>
        <v>-7649714445585003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-7649714445585003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-31873810189937.516</v>
      </c>
      <c r="L5666" s="444">
        <f t="shared" ca="1" si="194"/>
        <v>-7681588255774941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-7681588255774941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-32006617732395.586</v>
      </c>
      <c r="L5667" s="444">
        <f t="shared" ca="1" si="194"/>
        <v>-7713594873507337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-7713594873507337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-32139978639613.902</v>
      </c>
      <c r="L5668" s="444">
        <f t="shared" ca="1" si="194"/>
        <v>-7745734852146951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-7745734852146951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-32273895217278.961</v>
      </c>
      <c r="L5669" s="444">
        <f t="shared" ca="1" si="194"/>
        <v>-7778008747364230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-7778008747364230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-32408369780684.293</v>
      </c>
      <c r="L5670" s="444">
        <f t="shared" ca="1" si="194"/>
        <v>-7810417117144914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-7810417117144914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-32543404654770.473</v>
      </c>
      <c r="L5671" s="444">
        <f t="shared" ca="1" si="194"/>
        <v>-7842960521799684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-7842960521799684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-32679002174165.348</v>
      </c>
      <c r="L5672" s="444">
        <f t="shared" ca="1" si="194"/>
        <v>-7875639523973849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-7875639523973849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-32815164683224.371</v>
      </c>
      <c r="L5673" s="444">
        <f t="shared" ca="1" si="194"/>
        <v>-7908454688657073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-7908454688657073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-32951894536071.137</v>
      </c>
      <c r="L5674" s="444">
        <f t="shared" ca="1" si="194"/>
        <v>-7941406583193144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-7941406583193144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-33089194096638.094</v>
      </c>
      <c r="L5675" s="444">
        <f t="shared" ca="1" si="194"/>
        <v>-7974495777289782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-7974495777289782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-33227065738707.426</v>
      </c>
      <c r="L5676" s="444">
        <f t="shared" ca="1" si="194"/>
        <v>-8007722843028489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-8007722843028489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-33365511845952.035</v>
      </c>
      <c r="L5677" s="444">
        <f t="shared" ca="1" si="194"/>
        <v>-8041088354874441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-8041088354874441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-33504534811976.836</v>
      </c>
      <c r="L5678" s="444">
        <f t="shared" ca="1" si="194"/>
        <v>-8074592889686418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-8074592889686418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-33644137040360.078</v>
      </c>
      <c r="L5679" s="444">
        <f t="shared" ca="1" si="194"/>
        <v>-8108237026726778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-8108237026726778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-33784320944694.902</v>
      </c>
      <c r="L5680" s="444">
        <f t="shared" ca="1" si="194"/>
        <v>-8142021347671473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-8142021347671473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-33925088948631.141</v>
      </c>
      <c r="L5681" s="444">
        <f t="shared" ca="1" si="194"/>
        <v>-8175946436620104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-8175946436620104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-34066443485917.098</v>
      </c>
      <c r="L5682" s="444">
        <f t="shared" ca="1" si="194"/>
        <v>-8210012880106021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-8210012880106021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-34208387000441.754</v>
      </c>
      <c r="L5683" s="444">
        <f t="shared" ca="1" si="194"/>
        <v>-8244221267106463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-8244221267106463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-34350921946276.926</v>
      </c>
      <c r="L5684" s="444">
        <f t="shared" ca="1" si="194"/>
        <v>-8278572189052740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-8278572189052740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-34494050787719.75</v>
      </c>
      <c r="L5685" s="444">
        <f t="shared" ca="1" si="194"/>
        <v>-8313066239840460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-8313066239840460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-34637775999335.25</v>
      </c>
      <c r="L5686" s="444">
        <f t="shared" ca="1" si="194"/>
        <v>-8347704015839795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-8347704015839795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-34782100065999.145</v>
      </c>
      <c r="L5687" s="444">
        <f t="shared" ca="1" si="194"/>
        <v>-8382486115905794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-8382486115905794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-34927025482940.813</v>
      </c>
      <c r="L5688" s="444">
        <f t="shared" ca="1" si="194"/>
        <v>-8417413141388735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-8417413141388735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-35072554755786.395</v>
      </c>
      <c r="L5689" s="444">
        <f t="shared" ca="1" si="194"/>
        <v>-8452485696144521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-8452485696144521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-35218690400602.164</v>
      </c>
      <c r="L5690" s="444">
        <f t="shared" ca="1" si="194"/>
        <v>-8487704386545123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-8487704386545123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-35365434943938.008</v>
      </c>
      <c r="L5691" s="444">
        <f t="shared" ca="1" si="194"/>
        <v>-8523069821489061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-8523069821489061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-35512790922871.086</v>
      </c>
      <c r="L5692" s="444">
        <f t="shared" ca="1" si="194"/>
        <v>-8558582612411932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-8558582612411932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-35660760885049.719</v>
      </c>
      <c r="L5693" s="444">
        <f t="shared" ca="1" si="194"/>
        <v>-8594243373296982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-8594243373296982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-35809347388737.422</v>
      </c>
      <c r="L5694" s="444">
        <f t="shared" ca="1" si="194"/>
        <v>-8630052720685719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-8630052720685719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-35958553002857.164</v>
      </c>
      <c r="L5695" s="444">
        <f t="shared" ca="1" si="194"/>
        <v>-8666011273688576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-8666011273688576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-36108380307035.734</v>
      </c>
      <c r="L5696" s="444">
        <f t="shared" ca="1" si="194"/>
        <v>-8702119653995612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-8702119653995612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-36258831891648.383</v>
      </c>
      <c r="L5697" s="444">
        <f t="shared" ca="1" si="194"/>
        <v>-8738378485887260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-8738378485887260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-36409910357863.578</v>
      </c>
      <c r="L5698" s="444">
        <f t="shared" ca="1" si="194"/>
        <v>-8774788396245124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-8774788396245124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-36561618317688.023</v>
      </c>
      <c r="L5699" s="444">
        <f t="shared" ca="1" si="194"/>
        <v>-8811350014562812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-8811350014562812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-36713958394011.719</v>
      </c>
      <c r="L5700" s="444">
        <f t="shared" ca="1" si="194"/>
        <v>-8848063972956824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-8848063972956824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-36866933220653.43</v>
      </c>
      <c r="L5701" s="444">
        <f t="shared" ca="1" si="194"/>
        <v>-8884930906177477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-8884930906177477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-37020545442406.148</v>
      </c>
      <c r="L5702" s="444">
        <f t="shared" ca="1" si="194"/>
        <v>-8921951451619883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-8921951451619883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-37174797715082.852</v>
      </c>
      <c r="L5703" s="444">
        <f t="shared" ca="1" si="194"/>
        <v>-8959126249334966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-8959126249334966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-37329692705562.359</v>
      </c>
      <c r="L5704" s="444">
        <f t="shared" ca="1" si="194"/>
        <v>-8996455942040528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-8996455942040528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-37485233091835.531</v>
      </c>
      <c r="L5705" s="444">
        <f t="shared" ca="1" si="194"/>
        <v>-9033941175132364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-9033941175132364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-37641421563051.516</v>
      </c>
      <c r="L5706" s="444">
        <f t="shared" ca="1" si="194"/>
        <v>-9071582596695416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-9071582596695416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-37798260819564.234</v>
      </c>
      <c r="L5707" s="444">
        <f t="shared" ca="1" si="194"/>
        <v>-9109380857514980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-9109380857514980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-37955753572979.086</v>
      </c>
      <c r="L5708" s="444">
        <f t="shared" ca="1" si="194"/>
        <v>-9147336611087960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-9147336611087960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-38113902546199.836</v>
      </c>
      <c r="L5709" s="444">
        <f t="shared" ca="1" si="194"/>
        <v>-9185450513634160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-9185450513634160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-38272710473475.664</v>
      </c>
      <c r="L5710" s="444">
        <f t="shared" ca="1" si="194"/>
        <v>-9223723224107636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-9223723224107636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-38432180100448.484</v>
      </c>
      <c r="L5711" s="444">
        <f t="shared" ca="1" si="194"/>
        <v>-9262155404208084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-9262155404208084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-38592314184200.352</v>
      </c>
      <c r="L5712" s="444">
        <f t="shared" ca="1" si="194"/>
        <v>-9300747718392284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-9300747718392284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-38753115493301.18</v>
      </c>
      <c r="L5713" s="444">
        <f t="shared" ca="1" si="194"/>
        <v>-9339500833885586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-9339500833885586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-38914586807856.609</v>
      </c>
      <c r="L5714" s="444">
        <f t="shared" ca="1" si="194"/>
        <v>-9378415420693442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-9378415420693442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-39076730919556.008</v>
      </c>
      <c r="L5715" s="444">
        <f t="shared" ca="1" si="194"/>
        <v>-9417492151612998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-9417492151612998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-39239550631720.828</v>
      </c>
      <c r="L5716" s="444">
        <f t="shared" ca="1" si="194"/>
        <v>-9456731702244718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-9456731702244718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-39403048759352.992</v>
      </c>
      <c r="L5717" s="444">
        <f t="shared" ca="1" si="194"/>
        <v>-9496134751004070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-9496134751004070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-39567228129183.625</v>
      </c>
      <c r="L5718" s="444">
        <f t="shared" ca="1" si="194"/>
        <v>-9535701979133254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-9535701979133254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-39732091579721.891</v>
      </c>
      <c r="L5719" s="444">
        <f t="shared" ca="1" si="194"/>
        <v>-9575434070712976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-9575434070712976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-39897641961304.063</v>
      </c>
      <c r="L5720" s="444">
        <f t="shared" ca="1" si="194"/>
        <v>-9615331712674280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-9615331712674280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-40063882136142.836</v>
      </c>
      <c r="L5721" s="444">
        <f t="shared" ca="1" si="194"/>
        <v>-9655395594810422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-9655395594810422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-40230814978376.758</v>
      </c>
      <c r="L5722" s="444">
        <f t="shared" ca="1" si="194"/>
        <v>-9695626409788798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-9695626409788798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-40398443374119.992</v>
      </c>
      <c r="L5723" s="444">
        <f t="shared" ca="1" si="194"/>
        <v>-9736024853162918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-9736024853162918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-40566770221512.156</v>
      </c>
      <c r="L5724" s="444">
        <f t="shared" ca="1" si="194"/>
        <v>-9776591623384430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-9776591623384430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-40735798430768.461</v>
      </c>
      <c r="L5725" s="444">
        <f t="shared" ca="1" si="194"/>
        <v>-9817327421815198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-9817327421815198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-40905530924229.992</v>
      </c>
      <c r="L5726" s="444">
        <f t="shared" ca="1" si="194"/>
        <v>-9858232952739428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-9858232952739428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-41075970636414.281</v>
      </c>
      <c r="L5727" s="444">
        <f t="shared" ca="1" si="194"/>
        <v>-9899308923375842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-9899308923375842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-41247120514066.008</v>
      </c>
      <c r="L5728" s="444">
        <f t="shared" ca="1" si="194"/>
        <v>-9940556043889908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-9940556043889908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-41418983516207.953</v>
      </c>
      <c r="L5729" s="444">
        <f t="shared" ca="1" si="194"/>
        <v>-9981975027406116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-9981975027406116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-41591562614192.148</v>
      </c>
      <c r="L5730" s="444">
        <f t="shared" ca="1" si="194"/>
        <v>-1.0023566590020308E+16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-1.0023566590020308E+16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-41764860791751.281</v>
      </c>
      <c r="L5731" s="444">
        <f t="shared" ca="1" si="194"/>
        <v>-1.006533145081206E+16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-1.006533145081206E+16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-41938881045050.25</v>
      </c>
      <c r="L5732" s="444">
        <f t="shared" ca="1" si="194"/>
        <v>-1.010727033185711E+16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-1.010727033185711E+16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-42113626382737.961</v>
      </c>
      <c r="L5733" s="444">
        <f t="shared" ca="1" si="194"/>
        <v>-1.0149383958239848E+16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-1.0149383958239848E+16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-42289099825999.367</v>
      </c>
      <c r="L5734" s="444">
        <f t="shared" ca="1" si="194"/>
        <v>-1.0191673058065848E+16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-1.0191673058065848E+16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-42465304408607.703</v>
      </c>
      <c r="L5735" s="444">
        <f t="shared" ca="1" si="194"/>
        <v>-1.0234138362474456E+16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-1.0234138362474456E+16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-42642243176976.898</v>
      </c>
      <c r="L5736" s="444">
        <f t="shared" ca="1" si="194"/>
        <v>-1.0276780605651432E+16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-1.0276780605651432E+16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-42819919190214.297</v>
      </c>
      <c r="L5737" s="444">
        <f t="shared" ca="1" si="194"/>
        <v>-1.0319600524841646E+16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-1.0319600524841646E+16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-42998335520173.523</v>
      </c>
      <c r="L5738" s="444">
        <f t="shared" ca="1" si="194"/>
        <v>-1.036259886036182E+16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-1.036259886036182E+16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-43177495251507.586</v>
      </c>
      <c r="L5739" s="444">
        <f t="shared" ca="1" si="194"/>
        <v>-1.0405776355613328E+16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-1.0405776355613328E+16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-43357401481722.203</v>
      </c>
      <c r="L5740" s="444">
        <f t="shared" ca="1" si="194"/>
        <v>-1.044913375709505E+16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-1.044913375709505E+16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-43538057321229.375</v>
      </c>
      <c r="L5741" s="444">
        <f t="shared" ca="1" si="194"/>
        <v>-1.049267181441628E+16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-1.049267181441628E+16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-43719465893401.164</v>
      </c>
      <c r="L5742" s="444">
        <f t="shared" ca="1" si="194"/>
        <v>-1.0536391280309682E+16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-1.0536391280309682E+16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-43901630334623.672</v>
      </c>
      <c r="L5743" s="444">
        <f t="shared" ca="1" si="194"/>
        <v>-1.0580292910644306E+16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-1.0580292910644306E+16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-44084553794351.273</v>
      </c>
      <c r="L5744" s="444">
        <f t="shared" ca="1" si="194"/>
        <v>-1.0624377464438658E+16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-1.0624377464438658E+16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-44268239435161.078</v>
      </c>
      <c r="L5745" s="444">
        <f t="shared" ca="1" si="194"/>
        <v>-1.066864570387382E+16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-1.066864570387382E+16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-44452690432807.586</v>
      </c>
      <c r="L5746" s="444">
        <f t="shared" ca="1" si="194"/>
        <v>-1.0713098394306628E+16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-1.0713098394306628E+16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-44637909976277.617</v>
      </c>
      <c r="L5747" s="444">
        <f t="shared" ca="1" si="194"/>
        <v>-1.0757736304282906E+16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-1.0757736304282906E+16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-44823901267845.438</v>
      </c>
      <c r="L5748" s="444">
        <f t="shared" ca="1" si="194"/>
        <v>-1.0802560205550752E+16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-1.0802560205550752E+16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-45010667523128.133</v>
      </c>
      <c r="L5749" s="444">
        <f t="shared" ca="1" si="194"/>
        <v>-1.084757087307388E+16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-1.084757087307388E+16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-45198211971141.164</v>
      </c>
      <c r="L5750" s="444">
        <f t="shared" ca="1" si="194"/>
        <v>-1.0892769085045022E+16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-1.0892769085045022E+16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-45386537854354.258</v>
      </c>
      <c r="L5751" s="444">
        <f t="shared" ca="1" si="194"/>
        <v>-1.0938155622899376E+16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-1.0938155622899376E+16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-45575648428747.398</v>
      </c>
      <c r="L5752" s="444">
        <f t="shared" ca="1" si="194"/>
        <v>-1.0983731271328124E+16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-1.0983731271328124E+16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-45765546963867.18</v>
      </c>
      <c r="L5753" s="444">
        <f t="shared" ca="1" si="194"/>
        <v>-1.1029496818291992E+16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-1.1029496818291992E+16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-45956236742883.297</v>
      </c>
      <c r="L5754" s="444">
        <f t="shared" ca="1" si="194"/>
        <v>-1.1075453055034876E+16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-1.1075453055034876E+16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-46147721062645.313</v>
      </c>
      <c r="L5755" s="444">
        <f t="shared" ca="1" si="194"/>
        <v>-1.1121600776097522E+16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-1.1121600776097522E+16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-46340003233739.672</v>
      </c>
      <c r="L5756" s="444">
        <f t="shared" ca="1" si="194"/>
        <v>-1.1167940779331262E+16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-1.1167940779331262E+16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-46533086580546.922</v>
      </c>
      <c r="L5757" s="444">
        <f t="shared" ca="1" si="194"/>
        <v>-1.1214473865911808E+16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-1.1214473865911808E+16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-46726974441299.203</v>
      </c>
      <c r="L5758" s="444">
        <f t="shared" ca="1" si="194"/>
        <v>-1.1261200840353108E+16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-1.1261200840353108E+16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-46921670168137.953</v>
      </c>
      <c r="L5759" s="444">
        <f t="shared" ca="1" si="194"/>
        <v>-1.1308122510521246E+16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-1.1308122510521246E+16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-47117177127171.859</v>
      </c>
      <c r="L5760" s="444">
        <f t="shared" ca="1" si="194"/>
        <v>-1.1355239687648418E+16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-1.1355239687648418E+16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-47313498698535.078</v>
      </c>
      <c r="L5761" s="444">
        <f t="shared" ca="1" si="194"/>
        <v>-1.1402553186346954E+16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-1.1402553186346954E+16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-47510638276445.641</v>
      </c>
      <c r="L5762" s="444">
        <f t="shared" ca="1" si="194"/>
        <v>-1.14500638246234E+16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-1.14500638246234E+16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-47708599269264.164</v>
      </c>
      <c r="L5763" s="444">
        <f t="shared" ca="1" si="194"/>
        <v>-1.1497772423892664E+16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-1.1497772423892664E+16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-47907385099552.766</v>
      </c>
      <c r="L5764" s="444">
        <f t="shared" ca="1" si="194"/>
        <v>-1.1545679808992216E+16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-1.1545679808992216E+16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-48106999204134.234</v>
      </c>
      <c r="L5765" s="444">
        <f t="shared" ca="1" si="194"/>
        <v>-1.159378680819635E+16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-1.159378680819635E+16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-48307445034151.461</v>
      </c>
      <c r="L5766" s="444">
        <f t="shared" ca="1" si="194"/>
        <v>-1.1642094253230502E+16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-1.1642094253230502E+16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-48508726055127.094</v>
      </c>
      <c r="L5767" s="444">
        <f t="shared" ca="1" si="194"/>
        <v>-1.169060297928563E+16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-1.169060297928563E+16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-48710845747023.461</v>
      </c>
      <c r="L5768" s="444">
        <f t="shared" ca="1" si="194"/>
        <v>-1.1739313825032654E+16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-1.1739313825032654E+16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-48913807604302.727</v>
      </c>
      <c r="L5769" s="444">
        <f t="shared" ca="1" si="194"/>
        <v>-1.1788227632636956E+16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-1.1788227632636956E+16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-49117615135987.313</v>
      </c>
      <c r="L5770" s="444">
        <f t="shared" ca="1" si="194"/>
        <v>-1.1837345247772944E+16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-1.1837345247772944E+16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-49322271865720.602</v>
      </c>
      <c r="L5771" s="444">
        <f t="shared" ca="1" si="194"/>
        <v>-1.1886667519638664E+16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-1.1886667519638664E+16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-49527781331827.766</v>
      </c>
      <c r="L5772" s="444">
        <f t="shared" ca="1" si="194"/>
        <v>-1.1936195300970492E+16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-1.1936195300970492E+16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-49734147087377.047</v>
      </c>
      <c r="L5773" s="444">
        <f t="shared" ca="1" si="194"/>
        <v>-1.198592944805787E+16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-1.198592944805787E+16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-49941372700241.125</v>
      </c>
      <c r="L5774" s="444">
        <f t="shared" ca="1" si="194"/>
        <v>-1.2035870820758112E+16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-1.2035870820758112E+16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-50149461753158.797</v>
      </c>
      <c r="L5775" s="444">
        <f t="shared" ca="1" si="194"/>
        <v>-1.208602028251127E+16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-1.208602028251127E+16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-50358417843796.961</v>
      </c>
      <c r="L5776" s="444">
        <f t="shared" ca="1" si="194"/>
        <v>-1.2136378700355066E+16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-1.2136378700355066E+16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-50568244584812.773</v>
      </c>
      <c r="L5777" s="444">
        <f t="shared" ca="1" si="194"/>
        <v>-1.2186946944939878E+16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-1.2186946944939878E+16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-50778945603916.156</v>
      </c>
      <c r="L5778" s="444">
        <f t="shared" ca="1" si="194"/>
        <v>-1.2237725890543794E+16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-1.2237725890543794E+16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-50990524543932.477</v>
      </c>
      <c r="L5779" s="444">
        <f t="shared" ca="1" si="194"/>
        <v>-1.2288716415087726E+16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-1.2288716415087726E+16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-51202985062865.523</v>
      </c>
      <c r="L5780" s="444">
        <f t="shared" ca="1" si="194"/>
        <v>-1.2339919400150592E+16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-1.2339919400150592E+16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-51416330833960.797</v>
      </c>
      <c r="L5781" s="444">
        <f t="shared" ca="1" si="194"/>
        <v>-1.2391335730984552E+16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-1.2391335730984552E+16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-51630565545768.969</v>
      </c>
      <c r="L5782" s="444">
        <f t="shared" ca="1" si="194"/>
        <v>-1.244296629653032E+16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-1.244296629653032E+16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-51845692902209.664</v>
      </c>
      <c r="L5783" s="444">
        <f t="shared" ca="1" si="194"/>
        <v>-1.249481198943253E+16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-1.249481198943253E+16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-52061716622635.539</v>
      </c>
      <c r="L5784" s="444">
        <f t="shared" ca="1" si="194"/>
        <v>-1.2546873706055166E+16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-1.2546873706055166E+16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-52278640441896.523</v>
      </c>
      <c r="L5785" s="444">
        <f t="shared" ca="1" si="194"/>
        <v>-1.2599152346497062E+16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-1.2599152346497062E+16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-52496468110404.422</v>
      </c>
      <c r="L5786" s="444">
        <f t="shared" ca="1" si="194"/>
        <v>-1.2651648814607466E+16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-1.2651648814607466E+16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-52715203394197.773</v>
      </c>
      <c r="L5787" s="444">
        <f t="shared" ca="1" si="194"/>
        <v>-1.2704364018001664E+16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-1.2704364018001664E+16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-52934850075006.93</v>
      </c>
      <c r="L5788" s="444">
        <f t="shared" ca="1" si="194"/>
        <v>-1.275729886807667E+16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-1.275729886807667E+16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-53155411950319.461</v>
      </c>
      <c r="L5789" s="444">
        <f t="shared" ca="1" si="194"/>
        <v>-1.281045428002699E+16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-1.281045428002699E+16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-53376892833445.789</v>
      </c>
      <c r="L5790" s="444">
        <f t="shared" ca="1" si="194"/>
        <v>-1.2863831172860436E+16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-1.2863831172860436E+16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-53599296553585.148</v>
      </c>
      <c r="L5791" s="444">
        <f t="shared" ca="1" si="194"/>
        <v>-1.2917430469414022E+16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-1.2917430469414022E+16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-53822626955891.758</v>
      </c>
      <c r="L5792" s="444">
        <f t="shared" ca="1" si="194"/>
        <v>-1.2971253096369914E+16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-1.2971253096369914E+16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-54046887901541.305</v>
      </c>
      <c r="L5793" s="444">
        <f t="shared" ca="1" si="194"/>
        <v>-1.3025299984271456E+16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-1.3025299984271456E+16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-54272083267797.734</v>
      </c>
      <c r="L5794" s="444">
        <f t="shared" ca="1" si="194"/>
        <v>-1.3079572067539254E+16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-1.3079572067539254E+16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-54498216948080.227</v>
      </c>
      <c r="L5795" s="444">
        <f t="shared" ca="1" si="194"/>
        <v>-1.3134070284487334E+16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-1.3134070284487334E+16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-54725292852030.555</v>
      </c>
      <c r="L5796" s="444">
        <f t="shared" ca="1" si="194"/>
        <v>-1.3188795577339364E+16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-1.3188795577339364E+16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-54953314905580.68</v>
      </c>
      <c r="L5797" s="444">
        <f t="shared" ca="1" si="194"/>
        <v>-1.3243748892244944E+16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-1.3243748892244944E+16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-55182287051020.602</v>
      </c>
      <c r="L5798" s="444">
        <f t="shared" ca="1" si="194"/>
        <v>-1.3298931179295964E+16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-1.3298931179295964E+16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-55412213247066.516</v>
      </c>
      <c r="L5799" s="444">
        <f t="shared" ca="1" si="194"/>
        <v>-1.335434339254303E+16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-1.335434339254303E+16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-55643097468929.289</v>
      </c>
      <c r="L5800" s="444">
        <f t="shared" ca="1" si="194"/>
        <v>-1.340998649001196E+16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-1.340998649001196E+16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-55874943708383.164</v>
      </c>
      <c r="L5801" s="444">
        <f t="shared" ca="1" si="194"/>
        <v>-1.3465861433720344E+16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-1.3465861433720344E+16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-56107755973834.766</v>
      </c>
      <c r="L5802" s="444">
        <f t="shared" ca="1" si="194"/>
        <v>-1.3521969189694178E+16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-1.3521969189694178E+16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-56341538290392.406</v>
      </c>
      <c r="L5803" s="444">
        <f t="shared" ca="1" si="194"/>
        <v>-1.357831072798457E+16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-1.357831072798457E+16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-56576294699935.711</v>
      </c>
      <c r="L5804" s="444">
        <f t="shared" ca="1" si="194"/>
        <v>-1.3634887022684506E+16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-1.3634887022684506E+16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-56812029261185.438</v>
      </c>
      <c r="L5805" s="444">
        <f t="shared" ca="1" si="194"/>
        <v>-1.3691699051945692E+16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-1.3691699051945692E+16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-57048746049773.719</v>
      </c>
      <c r="L5806" s="444">
        <f t="shared" ca="1" si="194"/>
        <v>-1.3748747797995466E+16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-1.3748747797995466E+16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-57286449158314.438</v>
      </c>
      <c r="L5807" s="444">
        <f t="shared" ca="1" si="194"/>
        <v>-1.380603424715378E+16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-1.380603424715378E+16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-57525142696474.086</v>
      </c>
      <c r="L5808" s="444">
        <f t="shared" ca="1" si="194"/>
        <v>-1.3863559389850254E+16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-1.3863559389850254E+16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-57764830791042.727</v>
      </c>
      <c r="L5809" s="444">
        <f t="shared" ca="1" si="194"/>
        <v>-1.3921324220641296E+16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-1.3921324220641296E+16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-58005517586005.398</v>
      </c>
      <c r="L5810" s="444">
        <f t="shared" ca="1" si="194"/>
        <v>-1.3979329738227302E+16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-1.3979329738227302E+16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-58247207242613.758</v>
      </c>
      <c r="L5811" s="444">
        <f t="shared" ca="1" si="194"/>
        <v>-1.4037576945469916E+16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-1.4037576945469916E+16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-58489903939457.984</v>
      </c>
      <c r="L5812" s="444">
        <f t="shared" ca="1" si="194"/>
        <v>-1.4096066849409374E+16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-1.4096066849409374E+16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-58733611872539.055</v>
      </c>
      <c r="L5813" s="444">
        <f t="shared" ca="1" si="194"/>
        <v>-1.4154800461281914E+16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-1.4154800461281914E+16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-58978335255341.305</v>
      </c>
      <c r="L5814" s="444">
        <f t="shared" ca="1" si="194"/>
        <v>-1.4213778796537256E+16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-1.4213778796537256E+16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-59224078318905.242</v>
      </c>
      <c r="L5815" s="444">
        <f t="shared" ca="1" si="194"/>
        <v>-1.4273002874856162E+16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-1.4273002874856162E+16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-59470845311900.68</v>
      </c>
      <c r="L5816" s="444">
        <f t="shared" ca="1" si="194"/>
        <v>-1.4332473720168062E+16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-1.4332473720168062E+16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-59718640500700.266</v>
      </c>
      <c r="L5817" s="444">
        <f t="shared" ca="1" si="194"/>
        <v>-1.4392192360668762E+16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-1.4392192360668762E+16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-59967468169453.164</v>
      </c>
      <c r="L5818" s="444">
        <f t="shared" ca="1" si="194"/>
        <v>-1.4452159828838216E+16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-1.4452159828838216E+16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-60217332620159.234</v>
      </c>
      <c r="L5819" s="444">
        <f t="shared" ca="1" si="194"/>
        <v>-1.4512377161458376E+16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-1.4512377161458376E+16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-60468238172743.234</v>
      </c>
      <c r="L5820" s="444">
        <f t="shared" ca="1" si="194"/>
        <v>-1.457284539963112E+16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-1.457284539963112E+16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-60720189165129.656</v>
      </c>
      <c r="L5821" s="444">
        <f t="shared" ca="1" si="194"/>
        <v>-1.463356558879625E+16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-1.463356558879625E+16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-60973189953317.695</v>
      </c>
      <c r="L5822" s="444">
        <f t="shared" ca="1" si="194"/>
        <v>-1.4694538778749568E+16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-1.4694538778749568E+16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-61227244911456.531</v>
      </c>
      <c r="L5823" s="444">
        <f t="shared" ca="1" si="194"/>
        <v>-1.4755766023661024E+16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-1.4755766023661024E+16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-61482358431920.93</v>
      </c>
      <c r="L5824" s="444">
        <f t="shared" ca="1" si="194"/>
        <v>-1.4817248382092944E+16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-1.4817248382092944E+16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-61738534925387.266</v>
      </c>
      <c r="L5825" s="444">
        <f t="shared" ca="1" si="194"/>
        <v>-1.4878986917018332E+16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-1.4878986917018332E+16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-61995778820909.719</v>
      </c>
      <c r="L5826" s="444">
        <f t="shared" ca="1" si="194"/>
        <v>-1.4940982695839242E+16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-1.4940982695839242E+16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-62254094565996.852</v>
      </c>
      <c r="L5827" s="444">
        <f t="shared" ca="1" si="194"/>
        <v>-1.5003236790405238E+16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-1.5003236790405238E+16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-62513486626688.5</v>
      </c>
      <c r="L5828" s="444">
        <f t="shared" ca="1" si="194"/>
        <v>-1.5065750277031926E+16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-1.5065750277031926E+16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-62773959487633.023</v>
      </c>
      <c r="L5829" s="444">
        <f t="shared" ca="1" si="194"/>
        <v>-1.512852423651956E+16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-1.512852423651956E+16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-63035517652164.836</v>
      </c>
      <c r="L5830" s="444">
        <f t="shared" ca="1" si="194"/>
        <v>-1.5191559754171724E+16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-1.5191559754171724E+16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-63298165642382.188</v>
      </c>
      <c r="L5831" s="444">
        <f t="shared" ca="1" si="194"/>
        <v>-1.5254857919814106E+16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-1.5254857919814106E+16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-63561907999225.445</v>
      </c>
      <c r="L5832" s="444">
        <f t="shared" ca="1" si="194"/>
        <v>-1.5318419827813332E+16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-1.5318419827813332E+16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-63826749282555.539</v>
      </c>
      <c r="L5833" s="444">
        <f t="shared" ca="1" si="194"/>
        <v>-1.5382246577095888E+16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-1.5382246577095888E+16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-64092694071232.875</v>
      </c>
      <c r="L5834" s="444">
        <f t="shared" ca="1" si="194"/>
        <v>-1.544633927116712E+16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-1.544633927116712E+16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-64359746963196.32</v>
      </c>
      <c r="L5835" s="444">
        <f t="shared" ca="1" si="194"/>
        <v>-1.5510699018130316E+16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-1.5510699018130316E+16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-64627912575542.992</v>
      </c>
      <c r="L5836" s="444">
        <f t="shared" ca="1" si="194"/>
        <v>-1.5575326930705858E+16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-1.5575326930705858E+16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-64897195544607.75</v>
      </c>
      <c r="L5837" s="444">
        <f t="shared" ca="1" si="194"/>
        <v>-1.5640224126250466E+16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-1.5640224126250466E+16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-65167600526043.609</v>
      </c>
      <c r="L5838" s="444">
        <f t="shared" ca="1" si="194"/>
        <v>-1.570539172677651E+16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-1.570539172677651E+16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-65439132194902.125</v>
      </c>
      <c r="L5839" s="444">
        <f t="shared" ca="1" si="194"/>
        <v>-1.5770830858971412E+16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-1.5770830858971412E+16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-65711795245714.227</v>
      </c>
      <c r="L5840" s="444">
        <f t="shared" ca="1" si="194"/>
        <v>-1.5836542654217126E+16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-1.5836542654217126E+16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-65985594392571.359</v>
      </c>
      <c r="L5841" s="444">
        <f t="shared" ca="1" si="194"/>
        <v>-1.5902528248609698E+16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-1.5902528248609698E+16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-66260534369207.063</v>
      </c>
      <c r="L5842" s="444">
        <f t="shared" ca="1" si="194"/>
        <v>-1.5968788782978906E+16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-1.5968788782978906E+16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-66536619929078.773</v>
      </c>
      <c r="L5843" s="444">
        <f t="shared" ca="1" si="194"/>
        <v>-1.6035325402907984E+16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-1.6035325402907984E+16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-66813855845449.93</v>
      </c>
      <c r="L5844" s="444">
        <f t="shared" ca="1" si="194"/>
        <v>-1.6102139258753434E+16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-1.6102139258753434E+16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-67092246911472.641</v>
      </c>
      <c r="L5845" s="444">
        <f t="shared" ca="1" si="194"/>
        <v>-1.6169231505664906E+16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-1.6169231505664906E+16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-67371797940270.438</v>
      </c>
      <c r="L5846" s="444">
        <f t="shared" ca="1" si="194"/>
        <v>-1.6236603303605176E+16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-1.6236603303605176E+16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-67652513765021.563</v>
      </c>
      <c r="L5847" s="444">
        <f t="shared" ca="1" si="194"/>
        <v>-1.6304255817370198E+16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-1.6304255817370198E+16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-67934399239042.492</v>
      </c>
      <c r="L5848" s="444">
        <f t="shared" ca="1" si="194"/>
        <v>-1.637219021660924E+16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-1.637219021660924E+16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-68217459235871.836</v>
      </c>
      <c r="L5849" s="444">
        <f t="shared" ca="1" si="194"/>
        <v>-1.6440407675845112E+16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-1.6440407675845112E+16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-68501698649354.633</v>
      </c>
      <c r="L5850" s="444">
        <f t="shared" ca="1" si="194"/>
        <v>-1.6508909374494466E+16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-1.6508909374494466E+16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-68787122393726.938</v>
      </c>
      <c r="L5851" s="444">
        <f t="shared" ca="1" si="194"/>
        <v>-1.6577696496888192E+16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-1.6577696496888192E+16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-69073735403700.797</v>
      </c>
      <c r="L5852" s="444">
        <f t="shared" ca="1" si="194"/>
        <v>-1.6646770232291892E+16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-1.6646770232291892E+16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-69361542634549.547</v>
      </c>
      <c r="L5853" s="444">
        <f t="shared" ca="1" si="194"/>
        <v>-1.6716131774926442E+16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-1.6716131774926442E+16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-69650549062193.5</v>
      </c>
      <c r="L5854" s="444">
        <f t="shared" ca="1" si="194"/>
        <v>-1.6785782323988636E+16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-1.6785782323988636E+16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-69940759683285.984</v>
      </c>
      <c r="L5855" s="444">
        <f t="shared" ca="1" si="194"/>
        <v>-1.6855723083671922E+16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-1.6855723083671922E+16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-70232179515299.672</v>
      </c>
      <c r="L5856" s="444">
        <f t="shared" ca="1" si="194"/>
        <v>-1.6925955263187222E+16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-1.6925955263187222E+16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-70524813596613.422</v>
      </c>
      <c r="L5857" s="444">
        <f t="shared" ca="1" si="194"/>
        <v>-1.6996480076783836E+16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-1.6996480076783836E+16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-70818666986599.313</v>
      </c>
      <c r="L5858" s="444">
        <f t="shared" ca="1" si="194"/>
        <v>-1.7067298743770436E+16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-1.7067298743770436E+16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-71113744765710.156</v>
      </c>
      <c r="L5859" s="444">
        <f t="shared" ca="1" si="194"/>
        <v>-1.7138412488536146E+16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-1.7138412488536146E+16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-71410052035567.281</v>
      </c>
      <c r="L5860" s="444">
        <f t="shared" ca="1" si="194"/>
        <v>-1.7209822540571714E+16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-1.7209822540571714E+16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-71707593919048.797</v>
      </c>
      <c r="L5861" s="444">
        <f t="shared" ca="1" si="194"/>
        <v>-1.7281530134490762E+16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-1.7281530134490762E+16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-72006375560378.172</v>
      </c>
      <c r="L5862" s="444">
        <f t="shared" ca="1" si="194"/>
        <v>-1.735353651005114E+16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-1.735353651005114E+16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-72306402125213.078</v>
      </c>
      <c r="L5863" s="444">
        <f t="shared" ca="1" si="194"/>
        <v>-1.7425842912176354E+16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-1.7425842912176354E+16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-72607678800734.797</v>
      </c>
      <c r="L5864" s="444">
        <f t="shared" ca="1" si="194"/>
        <v>-1.7498450590977088E+16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-1.7498450590977088E+16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-72910210795737.859</v>
      </c>
      <c r="L5865" s="444">
        <f t="shared" ca="1" si="194"/>
        <v>-1.7571360801772826E+16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-1.7571360801772826E+16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-73214003340720.094</v>
      </c>
      <c r="L5866" s="444">
        <f t="shared" ca="1" si="194"/>
        <v>-1.7644574805113546E+16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-1.7644574805113546E+16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-73519061687973.094</v>
      </c>
      <c r="L5867" s="444">
        <f t="shared" ca="1" si="194"/>
        <v>-1.771809386680152E+16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-1.771809386680152E+16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-73825391111672.984</v>
      </c>
      <c r="L5868" s="444">
        <f t="shared" ca="1" si="194"/>
        <v>-1.7791919257913192E+16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-1.7791919257913192E+16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-74132996907971.625</v>
      </c>
      <c r="L5869" s="444">
        <f t="shared" ca="1" si="194"/>
        <v>-1.7866052254821164E+16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-1.7866052254821164E+16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-74441884395088.172</v>
      </c>
      <c r="L5870" s="444">
        <f t="shared" ca="1" si="194"/>
        <v>-1.7940494139216252E+16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-1.7940494139216252E+16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-74752058913401.047</v>
      </c>
      <c r="L5871" s="444">
        <f t="shared" ca="1" si="194"/>
        <v>-1.8015246198129652E+16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-1.8015246198129652E+16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-75063525825540.219</v>
      </c>
      <c r="L5872" s="444">
        <f t="shared" ca="1" si="194"/>
        <v>-1.8090309723955192E+16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-1.8090309723955192E+16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-75376290516479.969</v>
      </c>
      <c r="L5873" s="444">
        <f t="shared" ref="L5873:L6127" ca="1" si="199">I5873-J5873+K5873</f>
        <v>-1.8165686014471672E+16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-1.8165686014471672E+16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-75690358393631.969</v>
      </c>
      <c r="L5874" s="444">
        <f t="shared" ca="1" si="199"/>
        <v>-1.8241376372865304E+16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-1.8241376372865304E+16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-76005734886938.766</v>
      </c>
      <c r="L5875" s="444">
        <f t="shared" ca="1" si="199"/>
        <v>-1.8317382107752244E+16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-1.8317382107752244E+16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-76322425448967.688</v>
      </c>
      <c r="L5876" s="444">
        <f t="shared" ca="1" si="199"/>
        <v>-1.8393704533201212E+16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-1.8393704533201212E+16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-76640435555005.047</v>
      </c>
      <c r="L5877" s="444">
        <f t="shared" ca="1" si="199"/>
        <v>-1.8470344968756216E+16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-1.8470344968756216E+16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-76959770703150.906</v>
      </c>
      <c r="L5878" s="444">
        <f t="shared" ca="1" si="199"/>
        <v>-1.8547304739459368E+16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-1.8547304739459368E+16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-77280436414414.031</v>
      </c>
      <c r="L5879" s="444">
        <f t="shared" ca="1" si="199"/>
        <v>-1.8624585175873784E+16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-1.8624585175873784E+16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-77602438232807.438</v>
      </c>
      <c r="L5880" s="444">
        <f t="shared" ca="1" si="199"/>
        <v>-1.8702187614106592E+16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-1.8702187614106592E+16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-77925781725444.125</v>
      </c>
      <c r="L5881" s="444">
        <f t="shared" ca="1" si="199"/>
        <v>-1.8780113395832036E+16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-1.8780113395832036E+16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-78250472482633.484</v>
      </c>
      <c r="L5882" s="444">
        <f t="shared" ca="1" si="199"/>
        <v>-1.8858363868314668E+16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-1.8858363868314668E+16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-78576516117977.781</v>
      </c>
      <c r="L5883" s="444">
        <f t="shared" ca="1" si="199"/>
        <v>-1.8936940384432644E+16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-1.8936940384432644E+16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-78903918268469.344</v>
      </c>
      <c r="L5884" s="444">
        <f t="shared" ca="1" si="199"/>
        <v>-1.9015844302701112E+16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-1.9015844302701112E+16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-79232684594587.969</v>
      </c>
      <c r="L5885" s="444">
        <f t="shared" ca="1" si="199"/>
        <v>-1.90950769872957E+16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-1.90950769872957E+16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-79562820780398.75</v>
      </c>
      <c r="L5886" s="444">
        <f t="shared" ca="1" si="199"/>
        <v>-1.91746398080761E+16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-1.91746398080761E+16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-79894332533650.422</v>
      </c>
      <c r="L5887" s="444">
        <f t="shared" ca="1" si="199"/>
        <v>-1.9254534140609752E+16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-1.9254534140609752E+16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-80227225585873.969</v>
      </c>
      <c r="L5888" s="444">
        <f t="shared" ca="1" si="199"/>
        <v>-1.9334761366195624E+16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-1.9334761366195624E+16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-80561505692481.766</v>
      </c>
      <c r="L5889" s="444">
        <f t="shared" ca="1" si="199"/>
        <v>-1.9415322871888104E+16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-1.9415322871888104E+16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-80897178632867.094</v>
      </c>
      <c r="L5890" s="444">
        <f t="shared" ca="1" si="199"/>
        <v>-1.9496220050520972E+16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-1.9496220050520972E+16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-81234250210504.047</v>
      </c>
      <c r="L5891" s="444">
        <f t="shared" ca="1" si="199"/>
        <v>-1.9577454300731476E+16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-1.9577454300731476E+16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-81572726253047.813</v>
      </c>
      <c r="L5892" s="444">
        <f t="shared" ca="1" si="199"/>
        <v>-1.9659027026984524E+16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-1.9659027026984524E+16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-81912612612435.516</v>
      </c>
      <c r="L5893" s="444">
        <f t="shared" ca="1" si="199"/>
        <v>-1.974093963959696E+16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-1.974093963959696E+16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-82253915164987.328</v>
      </c>
      <c r="L5894" s="444">
        <f t="shared" ca="1" si="199"/>
        <v>-1.9823193554761948E+16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-1.9823193554761948E+16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-82596639811508.109</v>
      </c>
      <c r="L5895" s="444">
        <f t="shared" ca="1" si="199"/>
        <v>-1.9905790194573456E+16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-1.9905790194573456E+16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-82940792477389.406</v>
      </c>
      <c r="L5896" s="444">
        <f t="shared" ca="1" si="199"/>
        <v>-1.9988730987050844E+16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-1.9988730987050844E+16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-83286379112711.844</v>
      </c>
      <c r="L5897" s="444">
        <f t="shared" ca="1" si="199"/>
        <v>-2.0072017366163556E+16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-2.0072017366163556E+16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-83633405692348.156</v>
      </c>
      <c r="L5898" s="444">
        <f t="shared" ca="1" si="199"/>
        <v>-2.0155650771855904E+16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-2.0155650771855904E+16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-83981878216066.266</v>
      </c>
      <c r="L5899" s="444">
        <f t="shared" ca="1" si="199"/>
        <v>-2.0239632650071972E+16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-2.0239632650071972E+16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-84331802708633.219</v>
      </c>
      <c r="L5900" s="444">
        <f t="shared" ca="1" si="199"/>
        <v>-2.0323964452780604E+16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-2.0323964452780604E+16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-84683185219919.188</v>
      </c>
      <c r="L5901" s="444">
        <f t="shared" ca="1" si="199"/>
        <v>-2.0408647638000524E+16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-2.0408647638000524E+16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-85036031825002.188</v>
      </c>
      <c r="L5902" s="444">
        <f t="shared" ca="1" si="199"/>
        <v>-2.0493683669825528E+16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-2.0493683669825528E+16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-85390348624273.031</v>
      </c>
      <c r="L5903" s="444">
        <f t="shared" ca="1" si="199"/>
        <v>-2.05790740184498E+16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-2.05790740184498E+16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-85746141743540.828</v>
      </c>
      <c r="L5904" s="444">
        <f t="shared" ca="1" si="199"/>
        <v>-2.066482016019334E+16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-2.066482016019334E+16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-86103417334138.922</v>
      </c>
      <c r="L5905" s="444">
        <f t="shared" ca="1" si="199"/>
        <v>-2.075092357752748E+16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-2.075092357752748E+16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-86462181573031.172</v>
      </c>
      <c r="L5906" s="444">
        <f t="shared" ca="1" si="199"/>
        <v>-2.0837385759100512E+16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-2.0837385759100512E+16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-86822440662918.797</v>
      </c>
      <c r="L5907" s="444">
        <f t="shared" ca="1" si="199"/>
        <v>-2.0924208199763432E+16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-2.0924208199763432E+16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-87184200832347.625</v>
      </c>
      <c r="L5908" s="444">
        <f t="shared" ca="1" si="199"/>
        <v>-2.101139240059578E+16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-2.101139240059578E+16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-87547468335815.75</v>
      </c>
      <c r="L5909" s="444">
        <f t="shared" ca="1" si="199"/>
        <v>-2.1098939868931596E+16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-2.1098939868931596E+16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-87912249453881.656</v>
      </c>
      <c r="L5910" s="444">
        <f t="shared" ca="1" si="199"/>
        <v>-2.1186852118385476E+16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-2.1186852118385476E+16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-88278550493272.813</v>
      </c>
      <c r="L5911" s="444">
        <f t="shared" ca="1" si="199"/>
        <v>-2.1275130668878748E+16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-2.1275130668878748E+16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-88646377786994.781</v>
      </c>
      <c r="L5912" s="444">
        <f t="shared" ca="1" si="199"/>
        <v>-2.1363777046665744E+16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-2.1363777046665744E+16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-89015737694440.594</v>
      </c>
      <c r="L5913" s="444">
        <f t="shared" ca="1" si="199"/>
        <v>-2.1452792784360184E+16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-2.1452792784360184E+16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-89386636601500.766</v>
      </c>
      <c r="L5914" s="444">
        <f t="shared" ca="1" si="199"/>
        <v>-2.1542179420961684E+16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-2.1542179420961684E+16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-89759080920673.688</v>
      </c>
      <c r="L5915" s="444">
        <f t="shared" ca="1" si="199"/>
        <v>-2.1631938501882356E+16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-2.1631938501882356E+16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-90133077091176.484</v>
      </c>
      <c r="L5916" s="444">
        <f t="shared" ca="1" si="199"/>
        <v>-2.1722071578973532E+16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-2.1722071578973532E+16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-90508631579056.375</v>
      </c>
      <c r="L5917" s="444">
        <f t="shared" ca="1" si="199"/>
        <v>-2.1812580210552588E+16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-2.1812580210552588E+16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-90885750877302.453</v>
      </c>
      <c r="L5918" s="444">
        <f t="shared" ca="1" si="199"/>
        <v>-2.1903465961429892E+16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-2.1903465961429892E+16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-91264441505957.875</v>
      </c>
      <c r="L5919" s="444">
        <f t="shared" ca="1" si="199"/>
        <v>-2.1994730402935848E+16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-2.1994730402935848E+16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-91644710012232.703</v>
      </c>
      <c r="L5920" s="444">
        <f t="shared" ca="1" si="199"/>
        <v>-2.208637511294808E+16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-2.208637511294808E+16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-92026562970617</v>
      </c>
      <c r="L5921" s="444">
        <f t="shared" ca="1" si="199"/>
        <v>-2.2178401675918696E+16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-2.2178401675918696E+16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-92410006982994.563</v>
      </c>
      <c r="L5922" s="444">
        <f t="shared" ca="1" si="199"/>
        <v>-2.2270811682901692E+16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-2.2270811682901692E+16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-92795048678757.047</v>
      </c>
      <c r="L5923" s="444">
        <f t="shared" ca="1" si="199"/>
        <v>-2.2363606731580448E+16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-2.2363606731580448E+16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-93181694714918.531</v>
      </c>
      <c r="L5924" s="444">
        <f t="shared" ca="1" si="199"/>
        <v>-2.2456788426295368E+16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-2.2456788426295368E+16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-93569951776230.703</v>
      </c>
      <c r="L5925" s="444">
        <f t="shared" ca="1" si="199"/>
        <v>-2.25503583780716E+16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-2.25503583780716E+16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-93959826575298.328</v>
      </c>
      <c r="L5926" s="444">
        <f t="shared" ca="1" si="199"/>
        <v>-2.26443182046469E+16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-2.26443182046469E+16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-94351325852695.422</v>
      </c>
      <c r="L5927" s="444">
        <f t="shared" ca="1" si="199"/>
        <v>-2.2738669530499596E+16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-2.2738669530499596E+16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-94744456377081.656</v>
      </c>
      <c r="L5928" s="444">
        <f t="shared" ca="1" si="199"/>
        <v>-2.2833413986876676E+16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-2.2833413986876676E+16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-95139224945319.484</v>
      </c>
      <c r="L5929" s="444">
        <f t="shared" ca="1" si="199"/>
        <v>-2.2928553211821996E+16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-2.2928553211821996E+16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-95535638382591.656</v>
      </c>
      <c r="L5930" s="444">
        <f t="shared" ca="1" si="199"/>
        <v>-2.3024088850204588E+16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-2.3024088850204588E+16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-95933703542519.109</v>
      </c>
      <c r="L5931" s="444">
        <f t="shared" ca="1" si="199"/>
        <v>-2.3120022553747108E+16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-2.3120022553747108E+16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-96333427307279.609</v>
      </c>
      <c r="L5932" s="444">
        <f t="shared" ca="1" si="199"/>
        <v>-2.3216355981054388E+16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-2.3216355981054388E+16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-96734816587726.609</v>
      </c>
      <c r="L5933" s="444">
        <f t="shared" ca="1" si="199"/>
        <v>-2.3313090797642116E+16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-2.3313090797642116E+16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-97137878323508.813</v>
      </c>
      <c r="L5934" s="444">
        <f t="shared" ca="1" si="199"/>
        <v>-2.3410228675965624E+16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-2.3410228675965624E+16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-97542619483190.094</v>
      </c>
      <c r="L5935" s="444">
        <f t="shared" ca="1" si="199"/>
        <v>-2.3507771295448816E+16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-2.3507771295448816E+16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-97949047064370.063</v>
      </c>
      <c r="L5936" s="444">
        <f t="shared" ca="1" si="199"/>
        <v>-2.3605720342513188E+16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-2.3605720342513188E+16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-98357168093804.953</v>
      </c>
      <c r="L5937" s="444">
        <f t="shared" ca="1" si="199"/>
        <v>-2.3704077510606992E+16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-2.3704077510606992E+16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-98766989627529.125</v>
      </c>
      <c r="L5938" s="444">
        <f t="shared" ca="1" si="199"/>
        <v>-2.380284450023452E+16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-2.380284450023452E+16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-99178518750977.172</v>
      </c>
      <c r="L5939" s="444">
        <f t="shared" ca="1" si="199"/>
        <v>-2.3902023018985496E+16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-2.3902023018985496E+16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-99591762579106.234</v>
      </c>
      <c r="L5940" s="444">
        <f t="shared" ca="1" si="199"/>
        <v>-2.4001614781564604E+16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-2.4001614781564604E+16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-100006728256519.19</v>
      </c>
      <c r="L5941" s="444">
        <f t="shared" ca="1" si="199"/>
        <v>-2.4101621509821124E+16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-2.4101621509821124E+16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-100423422957588.02</v>
      </c>
      <c r="L5942" s="444">
        <f t="shared" ca="1" si="199"/>
        <v>-2.4202044932778712E+16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-2.4202044932778712E+16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-100841853886577.97</v>
      </c>
      <c r="L5943" s="444">
        <f t="shared" ca="1" si="199"/>
        <v>-2.4302886786665288E+16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-2.4302886786665288E+16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-101262028277772.03</v>
      </c>
      <c r="L5944" s="444">
        <f t="shared" ca="1" si="199"/>
        <v>-2.440414881494306E+16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-2.440414881494306E+16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-101683953395596.08</v>
      </c>
      <c r="L5945" s="444">
        <f t="shared" ca="1" si="199"/>
        <v>-2.4505832768338656E+16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-2.4505832768338656E+16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-102107636534744.41</v>
      </c>
      <c r="L5946" s="444">
        <f t="shared" ca="1" si="199"/>
        <v>-2.46079404048734E+16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-2.46079404048734E+16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-102533085020305.83</v>
      </c>
      <c r="L5947" s="444">
        <f t="shared" ca="1" si="199"/>
        <v>-2.4710473489893704E+16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-2.4710473489893704E+16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-102960306207890.44</v>
      </c>
      <c r="L5948" s="444">
        <f t="shared" ca="1" si="199"/>
        <v>-2.4813433796101596E+16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-2.4813433796101596E+16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-103389307483756.66</v>
      </c>
      <c r="L5949" s="444">
        <f t="shared" ca="1" si="199"/>
        <v>-2.4916823103585352E+16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-2.4916823103585352E+16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-103820096264938.97</v>
      </c>
      <c r="L5950" s="444">
        <f t="shared" ca="1" si="199"/>
        <v>-2.5020643199850292E+16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-2.5020643199850292E+16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-104252679999376.22</v>
      </c>
      <c r="L5951" s="444">
        <f t="shared" ca="1" si="199"/>
        <v>-2.5124895879849668E+16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-2.5124895879849668E+16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-104687066166040.28</v>
      </c>
      <c r="L5952" s="444">
        <f t="shared" ca="1" si="199"/>
        <v>-2.5229582946015708E+16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-2.5229582946015708E+16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-105123262275065.45</v>
      </c>
      <c r="L5953" s="444">
        <f t="shared" ca="1" si="199"/>
        <v>-2.5334706208290772E+16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-2.5334706208290772E+16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-105561275867878.22</v>
      </c>
      <c r="L5954" s="444">
        <f t="shared" ca="1" si="199"/>
        <v>-2.5440267484158652E+16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-2.5440267484158652E+16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-106001114517327.72</v>
      </c>
      <c r="L5955" s="444">
        <f t="shared" ca="1" si="199"/>
        <v>-2.554626859867598E+16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-2.554626859867598E+16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-106442785827816.58</v>
      </c>
      <c r="L5956" s="444">
        <f t="shared" ca="1" si="199"/>
        <v>-2.5652711384503796E+16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-2.5652711384503796E+16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-106886297435432.48</v>
      </c>
      <c r="L5957" s="444">
        <f t="shared" ca="1" si="199"/>
        <v>-2.5759597681939228E+16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-2.5759597681939228E+16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-107331657008080.11</v>
      </c>
      <c r="L5958" s="444">
        <f t="shared" ca="1" si="199"/>
        <v>-2.5866929338947308E+16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-2.5866929338947308E+16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-107778872245613.78</v>
      </c>
      <c r="L5959" s="444">
        <f t="shared" ca="1" si="199"/>
        <v>-2.597470821119292E+16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-2.597470821119292E+16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-108227950879970.5</v>
      </c>
      <c r="L5960" s="444">
        <f t="shared" ca="1" si="199"/>
        <v>-2.6082936162072892E+16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-2.6082936162072892E+16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-108678900675303.72</v>
      </c>
      <c r="L5961" s="444">
        <f t="shared" ca="1" si="199"/>
        <v>-2.6191615062748196E+16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-2.6191615062748196E+16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-109131729428117.48</v>
      </c>
      <c r="L5962" s="444">
        <f t="shared" ca="1" si="199"/>
        <v>-2.6300746792176312E+16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-2.6300746792176312E+16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-109586444967401.3</v>
      </c>
      <c r="L5963" s="444">
        <f t="shared" ca="1" si="199"/>
        <v>-2.6410333237143712E+16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-2.6410333237143712E+16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-110043055154765.47</v>
      </c>
      <c r="L5964" s="444">
        <f t="shared" ca="1" si="199"/>
        <v>-2.6520376292298476E+16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-2.6520376292298476E+16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-110501567884576.98</v>
      </c>
      <c r="L5965" s="444">
        <f t="shared" ca="1" si="199"/>
        <v>-2.6630877860183052E+16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-2.6630877860183052E+16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-110961991084096.05</v>
      </c>
      <c r="L5966" s="444">
        <f t="shared" ca="1" si="199"/>
        <v>-2.6741839851267148E+16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-2.6741839851267148E+16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-111424332713613.11</v>
      </c>
      <c r="L5967" s="444">
        <f t="shared" ca="1" si="199"/>
        <v>-2.685326418398076E+16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-2.685326418398076E+16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-111888600766586.5</v>
      </c>
      <c r="L5968" s="444">
        <f t="shared" ca="1" si="199"/>
        <v>-2.6965152784747348E+16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-2.6965152784747348E+16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-112354803269780.61</v>
      </c>
      <c r="L5969" s="444">
        <f t="shared" ca="1" si="199"/>
        <v>-2.7077507588017128E+16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-2.7077507588017128E+16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-112822948283404.7</v>
      </c>
      <c r="L5970" s="444">
        <f t="shared" ca="1" si="199"/>
        <v>-2.7190330536300532E+16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-2.7190330536300532E+16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-113293043901252.22</v>
      </c>
      <c r="L5971" s="444">
        <f t="shared" ca="1" si="199"/>
        <v>-2.7303623580201784E+16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-2.7303623580201784E+16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-113765098250840.77</v>
      </c>
      <c r="L5972" s="444">
        <f t="shared" ca="1" si="199"/>
        <v>-2.7417388678452624E+16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-2.7417388678452624E+16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-114239119493552.59</v>
      </c>
      <c r="L5973" s="444">
        <f t="shared" ca="1" si="199"/>
        <v>-2.7531627797946176E+16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-2.7531627797946176E+16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-114715115824775.73</v>
      </c>
      <c r="L5974" s="444">
        <f t="shared" ca="1" si="199"/>
        <v>-2.7646342913770952E+16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-2.7646342913770952E+16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-115193095474045.63</v>
      </c>
      <c r="L5975" s="444">
        <f t="shared" ca="1" si="199"/>
        <v>-2.7761536009244996E+16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-2.7761536009244996E+16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-115673066705187.48</v>
      </c>
      <c r="L5976" s="444">
        <f t="shared" ca="1" si="199"/>
        <v>-2.7877209075950184E+16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-2.7877209075950184E+16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-116155037816459.09</v>
      </c>
      <c r="L5977" s="444">
        <f t="shared" ca="1" si="199"/>
        <v>-2.7993364113766644E+16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-2.7993364113766644E+16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-116639017140694.34</v>
      </c>
      <c r="L5978" s="444">
        <f t="shared" ca="1" si="199"/>
        <v>-2.811000313090734E+16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-2.811000313090734E+16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-117125013045447.25</v>
      </c>
      <c r="L5979" s="444">
        <f t="shared" ca="1" si="199"/>
        <v>-2.8227128143952788E+16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-2.8227128143952788E+16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-117613033933136.61</v>
      </c>
      <c r="L5980" s="444">
        <f t="shared" ca="1" si="199"/>
        <v>-2.8344741177885924E+16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-2.8344741177885924E+16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-118103088241191.34</v>
      </c>
      <c r="L5981" s="444">
        <f t="shared" ca="1" si="199"/>
        <v>-2.8462844266127116E+16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-2.8462844266127116E+16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-118595184442196.33</v>
      </c>
      <c r="L5982" s="444">
        <f t="shared" ca="1" si="199"/>
        <v>-2.8581439450569312E+16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-2.8581439450569312E+16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-119089331044038.8</v>
      </c>
      <c r="L5983" s="444">
        <f t="shared" ca="1" si="199"/>
        <v>-2.8700528781613352E+16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-2.8700528781613352E+16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-119585536590055.63</v>
      </c>
      <c r="L5984" s="444">
        <f t="shared" ca="1" si="199"/>
        <v>-2.8820114318203408E+16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-2.8820114318203408E+16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-120083809659180.88</v>
      </c>
      <c r="L5985" s="444">
        <f t="shared" ca="1" si="199"/>
        <v>-2.8940198127862588E+16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-2.8940198127862588E+16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-120584158866094.13</v>
      </c>
      <c r="L5986" s="444">
        <f t="shared" ca="1" si="199"/>
        <v>-2.9060782286728684E+16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-2.9060782286728684E+16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-121086592861369.52</v>
      </c>
      <c r="L5987" s="444">
        <f t="shared" ca="1" si="199"/>
        <v>-2.9181868879590052E+16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-2.9181868879590052E+16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-121591120331625.2</v>
      </c>
      <c r="L5988" s="444">
        <f t="shared" ca="1" si="199"/>
        <v>-2.9303459999921676E+16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-2.9303459999921676E+16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-122097749999673.67</v>
      </c>
      <c r="L5989" s="444">
        <f t="shared" ca="1" si="199"/>
        <v>-2.9425557749921348E+16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-2.9425557749921348E+16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-122606490624672.28</v>
      </c>
      <c r="L5990" s="444">
        <f t="shared" ca="1" si="199"/>
        <v>-2.954816424054602E+16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-2.954816424054602E+16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-123117351002275.08</v>
      </c>
      <c r="L5991" s="444">
        <f t="shared" ca="1" si="199"/>
        <v>-2.9671281591548296E+16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-2.9671281591548296E+16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-123630339964784.58</v>
      </c>
      <c r="L5992" s="444">
        <f t="shared" ca="1" si="199"/>
        <v>-2.979491193151308E+16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-2.979491193151308E+16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-124145466381304.48</v>
      </c>
      <c r="L5993" s="444">
        <f t="shared" ca="1" si="199"/>
        <v>-2.9919057397894384E+16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-2.9919057397894384E+16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-124662739157893.27</v>
      </c>
      <c r="L5994" s="444">
        <f t="shared" ca="1" si="199"/>
        <v>-3.0043720137052276E+16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-3.0043720137052276E+16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-125182167237717.83</v>
      </c>
      <c r="L5995" s="444">
        <f t="shared" ca="1" si="199"/>
        <v>-3.0168902304289992E+16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-3.0168902304289992E+16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-125703759601208.28</v>
      </c>
      <c r="L5996" s="444">
        <f t="shared" ca="1" si="199"/>
        <v>-3.02946060638912E+16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-3.02946060638912E+16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-126227525266213.34</v>
      </c>
      <c r="L5997" s="444">
        <f t="shared" ca="1" si="199"/>
        <v>-3.0420833589157412E+16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-3.0420833589157412E+16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-126753473288155.88</v>
      </c>
      <c r="L5998" s="444">
        <f t="shared" ca="1" si="199"/>
        <v>-3.0547587062445568E+16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-3.0547587062445568E+16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-127281612760189.86</v>
      </c>
      <c r="L5999" s="444">
        <f t="shared" ca="1" si="199"/>
        <v>-3.0674868675205756E+16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-3.0674868675205756E+16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-127811952813357.31</v>
      </c>
      <c r="L6000" s="444">
        <f t="shared" ca="1" si="199"/>
        <v>-3.0802680628019112E+16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-3.0802680628019112E+16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-128344502616746.28</v>
      </c>
      <c r="L6001" s="444">
        <f t="shared" ca="1" si="199"/>
        <v>-3.093102513063586E+16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-3.093102513063586E+16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-128879271377649.42</v>
      </c>
      <c r="L6002" s="444">
        <f t="shared" ca="1" si="199"/>
        <v>-3.1059904402013508E+16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-3.1059904402013508E+16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-129416268341722.95</v>
      </c>
      <c r="L6003" s="444">
        <f t="shared" ca="1" si="199"/>
        <v>-3.1189320670355232E+16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-3.1189320670355232E+16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-129955502793146.8</v>
      </c>
      <c r="L6004" s="444">
        <f t="shared" ca="1" si="199"/>
        <v>-3.131927617314838E+16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-3.131927617314838E+16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-130496984054784.92</v>
      </c>
      <c r="L6005" s="444">
        <f t="shared" ca="1" si="199"/>
        <v>-3.1449773157203164E+16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-3.1449773157203164E+16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-131040721488346.52</v>
      </c>
      <c r="L6006" s="444">
        <f t="shared" ca="1" si="199"/>
        <v>-3.1580813878691512E+16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-3.1580813878691512E+16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-131586724494547.95</v>
      </c>
      <c r="L6007" s="444">
        <f t="shared" ca="1" si="199"/>
        <v>-3.171240060318606E+16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-3.171240060318606E+16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-132135002513275.25</v>
      </c>
      <c r="L6008" s="444">
        <f t="shared" ca="1" si="199"/>
        <v>-3.1844535605699336E+16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-3.1844535605699336E+16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-132685565023747.25</v>
      </c>
      <c r="L6009" s="444">
        <f t="shared" ca="1" si="199"/>
        <v>-3.1977221170723084E+16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-3.1977221170723084E+16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-133238421544679.52</v>
      </c>
      <c r="L6010" s="444">
        <f t="shared" ca="1" si="199"/>
        <v>-3.2110459592267764E+16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-3.2110459592267764E+16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-133793581634449.02</v>
      </c>
      <c r="L6011" s="444">
        <f t="shared" ca="1" si="199"/>
        <v>-3.2244253173902212E+16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-3.2244253173902212E+16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-134351054891259.2</v>
      </c>
      <c r="L6012" s="444">
        <f t="shared" ca="1" si="199"/>
        <v>-3.2378604228793472E+16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-3.2378604228793472E+16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-134910850953306.13</v>
      </c>
      <c r="L6013" s="444">
        <f t="shared" ca="1" si="199"/>
        <v>-3.251351507974678E+16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-3.251351507974678E+16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-135472979498944.89</v>
      </c>
      <c r="L6014" s="444">
        <f t="shared" ca="1" si="199"/>
        <v>-3.2648988059245724E+16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-3.2648988059245724E+16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-136037450246857.19</v>
      </c>
      <c r="L6015" s="444">
        <f t="shared" ca="1" si="199"/>
        <v>-3.278502550949258E+16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-3.278502550949258E+16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-136604272956219.08</v>
      </c>
      <c r="L6016" s="444">
        <f t="shared" ca="1" si="199"/>
        <v>-3.29216297824488E+16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-3.29216297824488E+16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-137173457426870</v>
      </c>
      <c r="L6017" s="444">
        <f t="shared" ca="1" si="199"/>
        <v>-3.3058803239875672E+16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-3.3058803239875672E+16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-137745013499481.98</v>
      </c>
      <c r="L6018" s="444">
        <f t="shared" ca="1" si="199"/>
        <v>-3.3196548253375152E+16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-3.3196548253375152E+16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-138318951055729.8</v>
      </c>
      <c r="L6019" s="444">
        <f t="shared" ca="1" si="199"/>
        <v>-3.333486720443088E+16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-3.333486720443088E+16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-138895280018462.02</v>
      </c>
      <c r="L6020" s="444">
        <f t="shared" ca="1" si="199"/>
        <v>-3.3473762484449344E+16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-3.3473762484449344E+16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-139474010351872.25</v>
      </c>
      <c r="L6021" s="444">
        <f t="shared" ca="1" si="199"/>
        <v>-3.3613236494801216E+16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-3.3613236494801216E+16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-140055152061671.73</v>
      </c>
      <c r="L6022" s="444">
        <f t="shared" ca="1" si="199"/>
        <v>-3.3753291646862888E+16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-3.3753291646862888E+16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-140638715195262.02</v>
      </c>
      <c r="L6023" s="444">
        <f t="shared" ca="1" si="199"/>
        <v>-3.3893930362058152E+16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-3.3893930362058152E+16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-141224709841908.94</v>
      </c>
      <c r="L6024" s="444">
        <f t="shared" ca="1" si="199"/>
        <v>-3.403515507190006E+16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-3.403515507190006E+16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-141813146132916.91</v>
      </c>
      <c r="L6025" s="444">
        <f t="shared" ca="1" si="199"/>
        <v>-3.4176968218032976E+16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-3.4176968218032976E+16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-142404034241804.06</v>
      </c>
      <c r="L6026" s="444">
        <f t="shared" ca="1" si="199"/>
        <v>-3.431937225227478E+16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-3.431937225227478E+16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-142997384384478.25</v>
      </c>
      <c r="L6027" s="444">
        <f t="shared" ca="1" si="199"/>
        <v>-3.446236963665926E+16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-3.446236963665926E+16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-143593206819413.59</v>
      </c>
      <c r="L6028" s="444">
        <f t="shared" ca="1" si="199"/>
        <v>-3.4605962843478672E+16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-3.4605962843478672E+16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-144191511847827.78</v>
      </c>
      <c r="L6029" s="444">
        <f t="shared" ca="1" si="199"/>
        <v>-3.47501543553265E+16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-3.47501543553265E+16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-144792309813860.41</v>
      </c>
      <c r="L6030" s="444">
        <f t="shared" ca="1" si="199"/>
        <v>-3.489494666514036E+16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-3.489494666514036E+16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-145395611104751.47</v>
      </c>
      <c r="L6031" s="444">
        <f t="shared" ca="1" si="199"/>
        <v>-3.5040342276245112E+16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-3.5040342276245112E+16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-146001426151021.31</v>
      </c>
      <c r="L6032" s="444">
        <f t="shared" ca="1" si="199"/>
        <v>-3.5186343702396132E+16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-3.5186343702396132E+16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-146609765426650.56</v>
      </c>
      <c r="L6033" s="444">
        <f t="shared" ca="1" si="199"/>
        <v>-3.5332953467822784E+16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-3.5332953467822784E+16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-147220639449261.63</v>
      </c>
      <c r="L6034" s="444">
        <f t="shared" ca="1" si="199"/>
        <v>-3.5480174107272044E+16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-3.5480174107272044E+16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-147834058780300.19</v>
      </c>
      <c r="L6035" s="444">
        <f t="shared" ca="1" si="199"/>
        <v>-3.5628008166052344E+16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-3.5628008166052344E+16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-148450034025218.09</v>
      </c>
      <c r="L6036" s="444">
        <f t="shared" ca="1" si="199"/>
        <v>-3.5776458200077564E+16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-3.5776458200077564E+16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-149068575833656.53</v>
      </c>
      <c r="L6037" s="444">
        <f t="shared" ca="1" si="199"/>
        <v>-3.592552677591122E+16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-3.592552677591122E+16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-149689694899630.06</v>
      </c>
      <c r="L6038" s="444">
        <f t="shared" ca="1" si="199"/>
        <v>-3.6075216470810848E+16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-3.6075216470810848E+16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-150313401961711.88</v>
      </c>
      <c r="L6039" s="444">
        <f t="shared" ca="1" si="199"/>
        <v>-3.622552987277256E+16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-3.622552987277256E+16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-150939707803219</v>
      </c>
      <c r="L6040" s="444">
        <f t="shared" ca="1" si="199"/>
        <v>-3.6376469580575776E+16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-3.6376469580575776E+16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-151568623252399.06</v>
      </c>
      <c r="L6041" s="444">
        <f t="shared" ca="1" si="199"/>
        <v>-3.6528038203828176E+16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-3.6528038203828176E+16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-152200159182617.41</v>
      </c>
      <c r="L6042" s="444">
        <f t="shared" ca="1" si="199"/>
        <v>-3.6680238363010792E+16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-3.6680238363010792E+16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-152834326512544.97</v>
      </c>
      <c r="L6043" s="444">
        <f t="shared" ca="1" si="199"/>
        <v>-3.6833072689523336E+16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-3.6833072689523336E+16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-153471136206347.22</v>
      </c>
      <c r="L6044" s="444">
        <f t="shared" ca="1" si="199"/>
        <v>-3.698654382572968E+16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-3.698654382572968E+16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-154110599273873.66</v>
      </c>
      <c r="L6045" s="444">
        <f t="shared" ca="1" si="199"/>
        <v>-3.7140654425003552E+16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-3.7140654425003552E+16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-154752726770848.13</v>
      </c>
      <c r="L6046" s="444">
        <f t="shared" ca="1" si="199"/>
        <v>-3.72954071517744E+16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-3.72954071517744E+16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-155397529799060</v>
      </c>
      <c r="L6047" s="444">
        <f t="shared" ca="1" si="199"/>
        <v>-3.7450804681573456E+16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-3.7450804681573456E+16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-156045019506556.06</v>
      </c>
      <c r="L6048" s="444">
        <f t="shared" ca="1" si="199"/>
        <v>-3.7606849701080016E+16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-3.7606849701080016E+16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-156695207087833.41</v>
      </c>
      <c r="L6049" s="444">
        <f t="shared" ca="1" si="199"/>
        <v>-3.7763544908167848E+16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-3.7763544908167848E+16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-157348103784032.69</v>
      </c>
      <c r="L6050" s="444">
        <f t="shared" ca="1" si="199"/>
        <v>-3.792089301195188E+16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-3.792089301195188E+16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-158003720883132.84</v>
      </c>
      <c r="L6051" s="444">
        <f t="shared" ca="1" si="199"/>
        <v>-3.8078896732835016E+16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-3.8078896732835016E+16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-158662069720145.91</v>
      </c>
      <c r="L6052" s="444">
        <f t="shared" ca="1" si="199"/>
        <v>-3.823755880255516E+16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-3.823755880255516E+16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-159323161677313.16</v>
      </c>
      <c r="L6053" s="444">
        <f t="shared" ca="1" si="199"/>
        <v>-3.8396881964232472E+16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-3.8396881964232472E+16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-159987008184301.97</v>
      </c>
      <c r="L6054" s="444">
        <f t="shared" ca="1" si="199"/>
        <v>-3.8556868972416776E+16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-3.8556868972416776E+16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-160653620718403.22</v>
      </c>
      <c r="L6055" s="444">
        <f t="shared" ca="1" si="199"/>
        <v>-3.8717522593135176E+16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-3.8717522593135176E+16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-161323010804729.91</v>
      </c>
      <c r="L6056" s="444">
        <f t="shared" ca="1" si="199"/>
        <v>-3.8878845603939904E+16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-3.8878845603939904E+16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-161995190016416.25</v>
      </c>
      <c r="L6057" s="444">
        <f t="shared" ca="1" si="199"/>
        <v>-3.904084079395632E+16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-3.904084079395632E+16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-162670169974818</v>
      </c>
      <c r="L6058" s="444">
        <f t="shared" ca="1" si="199"/>
        <v>-3.9203510963931136E+16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-3.9203510963931136E+16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-163347962349713.06</v>
      </c>
      <c r="L6059" s="444">
        <f t="shared" ca="1" si="199"/>
        <v>-3.9366858926280848E+16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-3.9366858926280848E+16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-164028578859503.53</v>
      </c>
      <c r="L6060" s="444">
        <f t="shared" ca="1" si="199"/>
        <v>-3.9530887505140352E+16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-3.9530887505140352E+16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-164712031271418.13</v>
      </c>
      <c r="L6061" s="444">
        <f t="shared" ca="1" si="199"/>
        <v>-3.9695599536411768E+16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-3.9695599536411768E+16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-165398331401715.69</v>
      </c>
      <c r="L6062" s="444">
        <f t="shared" ca="1" si="199"/>
        <v>-3.986099786781348E+16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-3.986099786781348E+16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-166087491115889.5</v>
      </c>
      <c r="L6063" s="444">
        <f t="shared" ca="1" si="199"/>
        <v>-4.0027085358929368E+16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-4.0027085358929368E+16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-166779522328872.38</v>
      </c>
      <c r="L6064" s="444">
        <f t="shared" ca="1" si="199"/>
        <v>-4.019386488125824E+16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-4.019386488125824E+16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-167474437005242.66</v>
      </c>
      <c r="L6065" s="444">
        <f t="shared" ca="1" si="199"/>
        <v>-4.036133931826348E+16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-4.036133931826348E+16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-168172247159431.16</v>
      </c>
      <c r="L6066" s="444">
        <f t="shared" ca="1" si="199"/>
        <v>-4.0529511565422912E+16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-4.0529511565422912E+16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-168872964855928.81</v>
      </c>
      <c r="L6067" s="444">
        <f t="shared" ca="1" si="199"/>
        <v>-4.069838453027884E+16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-4.069838453027884E+16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-169576602209495.16</v>
      </c>
      <c r="L6068" s="444">
        <f t="shared" ca="1" si="199"/>
        <v>-4.0867961132488336E+16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-4.0867961132488336E+16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-170283171385368.06</v>
      </c>
      <c r="L6069" s="444">
        <f t="shared" ca="1" si="199"/>
        <v>-4.1038244303873704E+16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-4.1038244303873704E+16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-170992684599473.75</v>
      </c>
      <c r="L6070" s="444">
        <f t="shared" ca="1" si="199"/>
        <v>-4.1209236988473176E+16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-4.1209236988473176E+16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-171705154118638.22</v>
      </c>
      <c r="L6071" s="444">
        <f t="shared" ca="1" si="199"/>
        <v>-4.1380942142591816E+16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-4.1380942142591816E+16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-172420592260799.22</v>
      </c>
      <c r="L6072" s="444">
        <f t="shared" ca="1" si="199"/>
        <v>-4.1553362734852616E+16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-4.1553362734852616E+16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-173139011395219.22</v>
      </c>
      <c r="L6073" s="444">
        <f t="shared" ca="1" si="199"/>
        <v>-4.1726501746247832E+16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-4.1726501746247832E+16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-173860423942699.31</v>
      </c>
      <c r="L6074" s="444">
        <f t="shared" ca="1" si="199"/>
        <v>-4.1900362170190528E+16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-4.1900362170190528E+16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-174584842375793.88</v>
      </c>
      <c r="L6075" s="444">
        <f t="shared" ca="1" si="199"/>
        <v>-4.207494701256632E+16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-4.207494701256632E+16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-175312279219026.34</v>
      </c>
      <c r="L6076" s="444">
        <f t="shared" ca="1" si="199"/>
        <v>-4.2250259291785344E+16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-4.2250259291785344E+16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-176042747049105.59</v>
      </c>
      <c r="L6077" s="444">
        <f t="shared" ca="1" si="199"/>
        <v>-4.2426302038834448E+16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-4.2426302038834448E+16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-176776258495143.53</v>
      </c>
      <c r="L6078" s="444">
        <f t="shared" ca="1" si="199"/>
        <v>-4.2603078297329592E+16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-4.2603078297329592E+16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-177512826238873.31</v>
      </c>
      <c r="L6079" s="444">
        <f t="shared" ca="1" si="199"/>
        <v>-4.2780591123568464E+16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-4.2780591123568464E+16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-178252463014868.59</v>
      </c>
      <c r="L6080" s="444">
        <f t="shared" ca="1" si="199"/>
        <v>-4.2958843586583336E+16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-4.2958843586583336E+16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-178995181610763.91</v>
      </c>
      <c r="L6081" s="444">
        <f t="shared" ca="1" si="199"/>
        <v>-4.3137838768194096E+16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-4.3137838768194096E+16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-179740994867475.41</v>
      </c>
      <c r="L6082" s="444">
        <f t="shared" ca="1" si="199"/>
        <v>-4.3317579763061568E+16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-4.3317579763061568E+16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-180489915679423.19</v>
      </c>
      <c r="L6083" s="444">
        <f t="shared" ca="1" si="199"/>
        <v>-4.3498069678740992E+16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-4.3498069678740992E+16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-181241956994754.13</v>
      </c>
      <c r="L6084" s="444">
        <f t="shared" ca="1" si="199"/>
        <v>-4.3679311635735744E+16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-4.3679311635735744E+16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-181997131815565.59</v>
      </c>
      <c r="L6085" s="444">
        <f t="shared" ca="1" si="199"/>
        <v>-4.3861308767551312E+16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-4.3861308767551312E+16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-182755453198130.47</v>
      </c>
      <c r="L6086" s="444">
        <f t="shared" ca="1" si="199"/>
        <v>-4.404406422074944E+16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-4.404406422074944E+16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-183516934253122.66</v>
      </c>
      <c r="L6087" s="444">
        <f t="shared" ca="1" si="199"/>
        <v>-4.422758115500256E+16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-4.422758115500256E+16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-184281588145844</v>
      </c>
      <c r="L6088" s="444">
        <f t="shared" ca="1" si="199"/>
        <v>-4.44118627431484E+16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-4.44118627431484E+16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-185049428096451.66</v>
      </c>
      <c r="L6089" s="444">
        <f t="shared" ca="1" si="199"/>
        <v>-4.4596912171244848E+16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-4.4596912171244848E+16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-185820467380186.88</v>
      </c>
      <c r="L6090" s="444">
        <f t="shared" ca="1" si="199"/>
        <v>-4.4782732638625032E+16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-4.4782732638625032E+16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-186594719327604.31</v>
      </c>
      <c r="L6091" s="444">
        <f t="shared" ca="1" si="199"/>
        <v>-4.496932735795264E+16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-4.496932735795264E+16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-187372197324802.66</v>
      </c>
      <c r="L6092" s="444">
        <f t="shared" ca="1" si="199"/>
        <v>-4.515669955527744E+16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-4.515669955527744E+16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-188152914813656</v>
      </c>
      <c r="L6093" s="444">
        <f t="shared" ca="1" si="199"/>
        <v>-4.5344852470091096E+16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-4.5344852470091096E+16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-188936885292046.22</v>
      </c>
      <c r="L6094" s="444">
        <f t="shared" ca="1" si="199"/>
        <v>-4.5533789355383144E+16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-4.5533789355383144E+16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-189724122314096.44</v>
      </c>
      <c r="L6095" s="444">
        <f t="shared" ca="1" si="199"/>
        <v>-4.572351347769724E+16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-4.572351347769724E+16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-190514639490405.16</v>
      </c>
      <c r="L6096" s="444">
        <f t="shared" ca="1" si="199"/>
        <v>-4.5914028117187648E+16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-4.5914028117187648E+16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-191308450488281.88</v>
      </c>
      <c r="L6097" s="444">
        <f t="shared" ca="1" si="199"/>
        <v>-4.6105336567675928E+16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-4.6105336567675928E+16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-192105569031983.03</v>
      </c>
      <c r="L6098" s="444">
        <f t="shared" ca="1" si="199"/>
        <v>-4.6297442136707912E+16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-4.6297442136707912E+16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-192906008902949.63</v>
      </c>
      <c r="L6099" s="444">
        <f t="shared" ca="1" si="199"/>
        <v>-4.6490348145610864E+16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-4.6490348145610864E+16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-193709783940045.25</v>
      </c>
      <c r="L6100" s="444">
        <f t="shared" ca="1" si="199"/>
        <v>-4.6684057929550912E+16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-4.6684057929550912E+16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-194516908039795.47</v>
      </c>
      <c r="L6101" s="444">
        <f t="shared" ca="1" si="199"/>
        <v>-4.6878574837590704E+16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-4.6878574837590704E+16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-195327395156627.94</v>
      </c>
      <c r="L6102" s="444">
        <f t="shared" ca="1" si="199"/>
        <v>-4.7073902232747328E+16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-4.7073902232747328E+16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-196141259303113.88</v>
      </c>
      <c r="L6103" s="444">
        <f t="shared" ca="1" si="199"/>
        <v>-4.727004349205044E+16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-4.727004349205044E+16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-196958514550210.16</v>
      </c>
      <c r="L6104" s="444">
        <f t="shared" ca="1" si="199"/>
        <v>-4.7467002006600648E+16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-4.7467002006600648E+16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-197779175027502.69</v>
      </c>
      <c r="L6105" s="444">
        <f t="shared" ca="1" si="199"/>
        <v>-4.7664781181628152E+16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-4.7664781181628152E+16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-198603254923450.63</v>
      </c>
      <c r="L6106" s="444">
        <f t="shared" ca="1" si="199"/>
        <v>-4.78633844365516E+16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-4.78633844365516E+16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-199430768485631.66</v>
      </c>
      <c r="L6107" s="444">
        <f t="shared" ca="1" si="199"/>
        <v>-4.8062815205037232E+16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-4.8062815205037232E+16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-200261730020988.47</v>
      </c>
      <c r="L6108" s="444">
        <f t="shared" ca="1" si="199"/>
        <v>-4.8263076935058224E+16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-4.8263076935058224E+16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-201096153896075.94</v>
      </c>
      <c r="L6109" s="444">
        <f t="shared" ca="1" si="199"/>
        <v>-4.8464173088954296E+16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-4.8464173088954296E+16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-201934054537309.56</v>
      </c>
      <c r="L6110" s="444">
        <f t="shared" ca="1" si="199"/>
        <v>-4.8666107143491608E+16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-4.8666107143491608E+16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-202775446431215.03</v>
      </c>
      <c r="L6111" s="444">
        <f t="shared" ca="1" si="199"/>
        <v>-4.8868882589922824E+16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-4.8868882589922824E+16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-203620344124678.44</v>
      </c>
      <c r="L6112" s="444">
        <f t="shared" ca="1" si="199"/>
        <v>-4.9072502934047504E+16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-4.9072502934047504E+16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-204468762225197.94</v>
      </c>
      <c r="L6113" s="444">
        <f t="shared" ca="1" si="199"/>
        <v>-4.9276971696272704E+16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-4.9276971696272704E+16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-205320715401136.25</v>
      </c>
      <c r="L6114" s="444">
        <f t="shared" ca="1" si="199"/>
        <v>-4.948229241167384E+16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-4.948229241167384E+16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-206176218381974.34</v>
      </c>
      <c r="L6115" s="444">
        <f t="shared" ca="1" si="199"/>
        <v>-4.9688468630055816E+16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-4.9688468630055816E+16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-207035285958565.91</v>
      </c>
      <c r="L6116" s="444">
        <f t="shared" ca="1" si="199"/>
        <v>-4.9895503916014384E+16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-4.9895503916014384E+16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-207897932983393.25</v>
      </c>
      <c r="L6117" s="444">
        <f t="shared" ca="1" si="199"/>
        <v>-5.0103401848997776E+16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-5.0103401848997776E+16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-208764174370824.06</v>
      </c>
      <c r="L6118" s="444">
        <f t="shared" ca="1" si="199"/>
        <v>-5.03121660233686E+16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-5.03121660233686E+16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-209634025097369.16</v>
      </c>
      <c r="L6119" s="444">
        <f t="shared" ca="1" si="199"/>
        <v>-5.0521800048465968E+16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-5.0521800048465968E+16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-210507500201941.53</v>
      </c>
      <c r="L6120" s="444">
        <f t="shared" ca="1" si="199"/>
        <v>-5.0732307548667912E+16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-5.0732307548667912E+16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-211384614786116.31</v>
      </c>
      <c r="L6121" s="444">
        <f t="shared" ca="1" si="199"/>
        <v>-5.0943692163454032E+16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-5.0943692163454032E+16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-212265384014391.81</v>
      </c>
      <c r="L6122" s="444">
        <f t="shared" ca="1" si="199"/>
        <v>-5.1155957547468424E+16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-5.1155957547468424E+16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-213149823114451.75</v>
      </c>
      <c r="L6123" s="444">
        <f t="shared" ca="1" si="199"/>
        <v>-5.1369107370582872E+16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-5.1369107370582872E+16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-214037947377428.63</v>
      </c>
      <c r="L6124" s="444">
        <f t="shared" ca="1" si="199"/>
        <v>-5.1583145317960304E+16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-5.1583145317960304E+16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-214929772158167.94</v>
      </c>
      <c r="L6125" s="444">
        <f t="shared" ca="1" si="199"/>
        <v>-5.1798075090118472E+16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-5.1798075090118472E+16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-215825312875493.63</v>
      </c>
      <c r="L6126" s="444">
        <f t="shared" ca="1" si="199"/>
        <v>-5.2013900402993968E+16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-5.2013900402993968E+16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-216724585012474.88</v>
      </c>
      <c r="L6127" s="444">
        <f t="shared" ca="1" si="199"/>
        <v>-5.223062498800644E+16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-5.223062498800644E+16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-217627604116693.5</v>
      </c>
      <c r="L6128" s="444">
        <f t="shared" ref="L6128:L6250" ca="1" si="204">I6128-J6128+K6128</f>
        <v>-5.2448252592123136E+16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-5.2448252592123136E+16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-218534385800513.06</v>
      </c>
      <c r="L6129" s="444">
        <f t="shared" ca="1" si="204"/>
        <v>-5.2666786977923648E+16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-5.2666786977923648E+16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-219444945741348.53</v>
      </c>
      <c r="L6130" s="444">
        <f t="shared" ca="1" si="204"/>
        <v>-5.2886231923665E+16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-5.2886231923665E+16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-220359299681937.5</v>
      </c>
      <c r="L6131" s="444">
        <f t="shared" ca="1" si="204"/>
        <v>-5.3106591223346936E+16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-5.3106591223346936E+16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-221277463430612.22</v>
      </c>
      <c r="L6132" s="444">
        <f t="shared" ca="1" si="204"/>
        <v>-5.3327868686777552E+16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-5.3327868686777552E+16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-222199452861573.13</v>
      </c>
      <c r="L6133" s="444">
        <f t="shared" ca="1" si="204"/>
        <v>-5.3550068139639128E+16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-5.3550068139639128E+16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-223125283915163.03</v>
      </c>
      <c r="L6134" s="444">
        <f t="shared" ca="1" si="204"/>
        <v>-5.3773193423554288E+16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-5.3773193423554288E+16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-224054972598142.88</v>
      </c>
      <c r="L6135" s="444">
        <f t="shared" ca="1" si="204"/>
        <v>-5.3997248396152432E+16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-5.3997248396152432E+16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-224988534983968.47</v>
      </c>
      <c r="L6136" s="444">
        <f t="shared" ca="1" si="204"/>
        <v>-5.42222369311364E+16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-5.42222369311364E+16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-225925987213068.34</v>
      </c>
      <c r="L6137" s="444">
        <f t="shared" ca="1" si="204"/>
        <v>-5.4448162918349472E+16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-5.4448162918349472E+16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-226867345493122.78</v>
      </c>
      <c r="L6138" s="444">
        <f t="shared" ca="1" si="204"/>
        <v>-5.4675030263842592E+16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-5.4675030263842592E+16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-227812626099344.13</v>
      </c>
      <c r="L6139" s="444">
        <f t="shared" ca="1" si="204"/>
        <v>-5.4902842889941936E+16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-5.4902842889941936E+16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-228761845374758.06</v>
      </c>
      <c r="L6140" s="444">
        <f t="shared" ca="1" si="204"/>
        <v>-5.5131604735316696E+16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-5.5131604735316696E+16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-229715019730486.22</v>
      </c>
      <c r="L6141" s="444">
        <f t="shared" ca="1" si="204"/>
        <v>-5.5361319755047184E+16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-5.5361319755047184E+16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-230672165646029.94</v>
      </c>
      <c r="L6142" s="444">
        <f t="shared" ca="1" si="204"/>
        <v>-5.5591991920693216E+16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-5.5591991920693216E+16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-231633299669555.06</v>
      </c>
      <c r="L6143" s="444">
        <f t="shared" ca="1" si="204"/>
        <v>-5.5823625220362768E+16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-5.5823625220362768E+16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-232598438418178.19</v>
      </c>
      <c r="L6144" s="444">
        <f t="shared" ca="1" si="204"/>
        <v>-5.6056223658780944E+16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-5.6056223658780944E+16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-233567598578253.94</v>
      </c>
      <c r="L6145" s="444">
        <f t="shared" ca="1" si="204"/>
        <v>-5.62897912573592E+16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-5.62897912573592E+16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-234540796905663.34</v>
      </c>
      <c r="L6146" s="444">
        <f t="shared" ca="1" si="204"/>
        <v>-5.6524332054264864E+16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-5.6524332054264864E+16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-235518050226103.56</v>
      </c>
      <c r="L6147" s="444">
        <f t="shared" ca="1" si="204"/>
        <v>-5.6759850104490968E+16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-5.6759850104490968E+16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-236499375435379.03</v>
      </c>
      <c r="L6148" s="444">
        <f t="shared" ca="1" si="204"/>
        <v>-5.6996349479926344E+16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-5.6996349479926344E+16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-237484789499693.13</v>
      </c>
      <c r="L6149" s="444">
        <f t="shared" ca="1" si="204"/>
        <v>-5.723383426942604E+16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-5.723383426942604E+16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-238474309455941.78</v>
      </c>
      <c r="L6150" s="444">
        <f t="shared" ca="1" si="204"/>
        <v>-5.7472308578881984E+16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-5.7472308578881984E+16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-239467952412008.25</v>
      </c>
      <c r="L6151" s="444">
        <f t="shared" ca="1" si="204"/>
        <v>-5.7711776531293992E+16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-5.7711776531293992E+16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-240465735547058.28</v>
      </c>
      <c r="L6152" s="444">
        <f t="shared" ca="1" si="204"/>
        <v>-5.7952242266841048E+16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-5.7952242266841048E+16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-241467676111837.72</v>
      </c>
      <c r="L6153" s="444">
        <f t="shared" ca="1" si="204"/>
        <v>-5.8193709942952888E+16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-5.8193709942952888E+16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-242473791428970.41</v>
      </c>
      <c r="L6154" s="444">
        <f t="shared" ca="1" si="204"/>
        <v>-5.8436183734381856E+16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-5.8436183734381856E+16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-243484098893257.69</v>
      </c>
      <c r="L6155" s="444">
        <f t="shared" ca="1" si="204"/>
        <v>-5.8679667833275112E+16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-5.8679667833275112E+16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-244498615971979.66</v>
      </c>
      <c r="L6156" s="444">
        <f t="shared" ca="1" si="204"/>
        <v>-5.8924166449247088E+16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-5.8924166449247088E+16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-245517360205196.19</v>
      </c>
      <c r="L6157" s="444">
        <f t="shared" ca="1" si="204"/>
        <v>-5.9169683809452288E+16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-5.9169683809452288E+16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-246540349206051.19</v>
      </c>
      <c r="L6158" s="444">
        <f t="shared" ca="1" si="204"/>
        <v>-5.9416224158658336E+16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-5.9416224158658336E+16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-247567600661076.41</v>
      </c>
      <c r="L6159" s="444">
        <f t="shared" ca="1" si="204"/>
        <v>-5.9663791759319416E+16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-5.9663791759319416E+16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-248599132330497.56</v>
      </c>
      <c r="L6160" s="444">
        <f t="shared" ca="1" si="204"/>
        <v>-5.9912390891649912E+16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-5.9912390891649912E+16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-249634962048541.28</v>
      </c>
      <c r="L6161" s="444">
        <f t="shared" ca="1" si="204"/>
        <v>-6.0162025853698456E+16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-6.0162025853698456E+16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-250675107723743.56</v>
      </c>
      <c r="L6162" s="444">
        <f t="shared" ca="1" si="204"/>
        <v>-6.04127009614222E+16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-6.04127009614222E+16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-251719587339259.16</v>
      </c>
      <c r="L6163" s="444">
        <f t="shared" ca="1" si="204"/>
        <v>-6.0664420548761456E+16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-6.0664420548761456E+16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-252768418953172.72</v>
      </c>
      <c r="L6164" s="444">
        <f t="shared" ca="1" si="204"/>
        <v>-6.0917188967714632E+16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-6.0917188967714632E+16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-253821620698810.97</v>
      </c>
      <c r="L6165" s="444">
        <f t="shared" ca="1" si="204"/>
        <v>-6.117101058841344E+16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-6.117101058841344E+16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-254879210785056</v>
      </c>
      <c r="L6166" s="444">
        <f t="shared" ca="1" si="204"/>
        <v>-6.1425889799198496E+16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-6.1425889799198496E+16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-255941207496660.38</v>
      </c>
      <c r="L6167" s="444">
        <f t="shared" ca="1" si="204"/>
        <v>-6.168183100669516E+16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-6.168183100669516E+16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-257007629194563.16</v>
      </c>
      <c r="L6168" s="444">
        <f t="shared" ca="1" si="204"/>
        <v>-6.193883863588972E+16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-6.193883863588972E+16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-258078494316207.19</v>
      </c>
      <c r="L6169" s="444">
        <f t="shared" ca="1" si="204"/>
        <v>-6.2196917130205928E+16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-6.2196917130205928E+16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-259153821375858.03</v>
      </c>
      <c r="L6170" s="444">
        <f t="shared" ca="1" si="204"/>
        <v>-6.2456070951581784E+16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-6.2456070951581784E+16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-260233628964924.09</v>
      </c>
      <c r="L6171" s="444">
        <f t="shared" ca="1" si="204"/>
        <v>-6.2716304580546712E+16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-6.2716304580546712E+16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-261317935752277.97</v>
      </c>
      <c r="L6172" s="444">
        <f t="shared" ca="1" si="204"/>
        <v>-6.2977622516298992E+16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-6.2977622516298992E+16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-262406760484579.09</v>
      </c>
      <c r="L6173" s="444">
        <f t="shared" ca="1" si="204"/>
        <v>-6.3240029276783568E+16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-6.3240029276783568E+16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-263500121986598.19</v>
      </c>
      <c r="L6174" s="444">
        <f t="shared" ca="1" si="204"/>
        <v>-6.3503529398770168E+16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-6.3503529398770168E+16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-264598039161542.34</v>
      </c>
      <c r="L6175" s="444">
        <f t="shared" ca="1" si="204"/>
        <v>-6.3768127437931712E+16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-6.3768127437931712E+16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-265700530991382.13</v>
      </c>
      <c r="L6176" s="444">
        <f t="shared" ca="1" si="204"/>
        <v>-6.4033827968923096E+16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-6.4033827968923096E+16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-266807616537179.56</v>
      </c>
      <c r="L6177" s="444">
        <f t="shared" ca="1" si="204"/>
        <v>-6.4300635585460272E+16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-6.4300635585460272E+16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-267919314939417.78</v>
      </c>
      <c r="L6178" s="444">
        <f t="shared" ca="1" si="204"/>
        <v>-6.4568554900399688E+16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-6.4568554900399688E+16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-269035645418332.03</v>
      </c>
      <c r="L6179" s="444">
        <f t="shared" ca="1" si="204"/>
        <v>-6.4837590545818024E+16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-6.4837590545818024E+16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-270156627274241.75</v>
      </c>
      <c r="L6180" s="444">
        <f t="shared" ca="1" si="204"/>
        <v>-6.5107747173092264E+16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-6.5107747173092264E+16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-271282279887884.47</v>
      </c>
      <c r="L6181" s="444">
        <f t="shared" ca="1" si="204"/>
        <v>-6.5379029452980152E+16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-6.5379029452980152E+16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-272412622720750.63</v>
      </c>
      <c r="L6182" s="444">
        <f t="shared" ca="1" si="204"/>
        <v>-6.5651442075700904E+16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-6.5651442075700904E+16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-273547675315420.44</v>
      </c>
      <c r="L6183" s="444">
        <f t="shared" ca="1" si="204"/>
        <v>-6.5924989751016328E+16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-6.5924989751016328E+16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-274687457295901.38</v>
      </c>
      <c r="L6184" s="444">
        <f t="shared" ca="1" si="204"/>
        <v>-6.6199677208312232E+16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-6.6199677208312232E+16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-275831988367967.63</v>
      </c>
      <c r="L6185" s="444">
        <f t="shared" ca="1" si="204"/>
        <v>-6.64755091966802E+16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-6.64755091966802E+16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-276981288319500.84</v>
      </c>
      <c r="L6186" s="444">
        <f t="shared" ca="1" si="204"/>
        <v>-6.6752490484999704E+16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-6.6752490484999704E+16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-278135377020832.13</v>
      </c>
      <c r="L6187" s="444">
        <f t="shared" ca="1" si="204"/>
        <v>-6.7030625862020536E+16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-6.7030625862020536E+16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-279294274425085.56</v>
      </c>
      <c r="L6188" s="444">
        <f t="shared" ca="1" si="204"/>
        <v>-6.7309920136445624E+16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-6.7309920136445624E+16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-280458000568523.44</v>
      </c>
      <c r="L6189" s="444">
        <f t="shared" ca="1" si="204"/>
        <v>-6.7590378137014144E+16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-6.7590378137014144E+16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-281626575570892.25</v>
      </c>
      <c r="L6190" s="444">
        <f t="shared" ca="1" si="204"/>
        <v>-6.787200471258504E+16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-6.787200471258504E+16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-282800019635771</v>
      </c>
      <c r="L6191" s="444">
        <f t="shared" ca="1" si="204"/>
        <v>-6.8154804732220808E+16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-6.8154804732220808E+16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-283978353050920</v>
      </c>
      <c r="L6192" s="444">
        <f t="shared" ca="1" si="204"/>
        <v>-6.8438783085271728E+16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-6.8438783085271728E+16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-285161596188632.19</v>
      </c>
      <c r="L6193" s="444">
        <f t="shared" ca="1" si="204"/>
        <v>-6.872394468146036E+16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-6.872394468146036E+16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-286349769506084.81</v>
      </c>
      <c r="L6194" s="444">
        <f t="shared" ca="1" si="204"/>
        <v>-6.9010294450966448E+16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-6.9010294450966448E+16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-287542893545693.5</v>
      </c>
      <c r="L6195" s="444">
        <f t="shared" ca="1" si="204"/>
        <v>-6.9297837344512144E+16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-6.9297837344512144E+16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-288740988935467.31</v>
      </c>
      <c r="L6196" s="444">
        <f t="shared" ca="1" si="204"/>
        <v>-6.9586578333447608E+16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-6.9586578333447608E+16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-289944076389365</v>
      </c>
      <c r="L6197" s="444">
        <f t="shared" ca="1" si="204"/>
        <v>-6.9876522409836976E+16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-6.9876522409836976E+16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-291152176707654.06</v>
      </c>
      <c r="L6198" s="444">
        <f t="shared" ca="1" si="204"/>
        <v>-7.0167674586544632E+16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-7.0167674586544632E+16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-292365310777269.31</v>
      </c>
      <c r="L6199" s="444">
        <f t="shared" ca="1" si="204"/>
        <v>-7.0460039897321904E+16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-7.0460039897321904E+16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-293583499572174.56</v>
      </c>
      <c r="L6200" s="444">
        <f t="shared" ca="1" si="204"/>
        <v>-7.075362339689408E+16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-7.075362339689408E+16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-294806764153725.31</v>
      </c>
      <c r="L6201" s="444">
        <f t="shared" ca="1" si="204"/>
        <v>-7.1048430161047808E+16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-7.1048430161047808E+16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-296035125671032.56</v>
      </c>
      <c r="L6202" s="444">
        <f t="shared" ca="1" si="204"/>
        <v>-7.134446528671884E+16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-7.134446528671884E+16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-297268605361328.5</v>
      </c>
      <c r="L6203" s="444">
        <f t="shared" ca="1" si="204"/>
        <v>-7.1641733892080168E+16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-7.1641733892080168E+16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-298507224550334</v>
      </c>
      <c r="L6204" s="444">
        <f t="shared" ca="1" si="204"/>
        <v>-7.1940241116630504E+16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-7.1940241116630504E+16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-299751004652627.13</v>
      </c>
      <c r="L6205" s="444">
        <f t="shared" ca="1" si="204"/>
        <v>-7.2239992121283136E+16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-7.2239992121283136E+16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-300999967172013.06</v>
      </c>
      <c r="L6206" s="444">
        <f t="shared" ca="1" si="204"/>
        <v>-7.2540992088455152E+16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-7.2540992088455152E+16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-302254133701896.44</v>
      </c>
      <c r="L6207" s="444">
        <f t="shared" ca="1" si="204"/>
        <v>-7.2843246222157056E+16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-7.2843246222157056E+16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-303513525925654.38</v>
      </c>
      <c r="L6208" s="444">
        <f t="shared" ca="1" si="204"/>
        <v>-7.3146759748082704E+16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-7.3146759748082704E+16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-304778165617011.25</v>
      </c>
      <c r="L6209" s="444">
        <f t="shared" ca="1" si="204"/>
        <v>-7.3451537913699712E+16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-7.3451537913699712E+16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-306048074640415.44</v>
      </c>
      <c r="L6210" s="444">
        <f t="shared" ca="1" si="204"/>
        <v>-7.3757585988340128E+16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-7.3757585988340128E+16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-307323274951417.19</v>
      </c>
      <c r="L6211" s="444">
        <f t="shared" ca="1" si="204"/>
        <v>-7.4064909263291552E+16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-7.4064909263291552E+16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-308603788597048.13</v>
      </c>
      <c r="L6212" s="444">
        <f t="shared" ca="1" si="204"/>
        <v>-7.4373513051888608E+16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-7.4373513051888608E+16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-309889637716202.5</v>
      </c>
      <c r="L6213" s="444">
        <f t="shared" ca="1" si="204"/>
        <v>-7.4683402689604816E+16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-7.4683402689604816E+16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-311180844540020.06</v>
      </c>
      <c r="L6214" s="444">
        <f t="shared" ca="1" si="204"/>
        <v>-7.4994583534144832E+16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-7.4994583534144832E+16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-312477431392270.13</v>
      </c>
      <c r="L6215" s="444">
        <f t="shared" ca="1" si="204"/>
        <v>-7.5307060965537104E+16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-7.5307060965537104E+16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-313779420689737.94</v>
      </c>
      <c r="L6216" s="444">
        <f t="shared" ca="1" si="204"/>
        <v>-7.5620840386226848E+16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-7.5620840386226848E+16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-315086834942611.88</v>
      </c>
      <c r="L6217" s="444">
        <f t="shared" ca="1" si="204"/>
        <v>-7.5935927221169456E+16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-7.5935927221169456E+16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-316399696754872.75</v>
      </c>
      <c r="L6218" s="444">
        <f t="shared" ca="1" si="204"/>
        <v>-7.6252326917924336E+16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-7.6252326917924336E+16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-317718028824684.75</v>
      </c>
      <c r="L6219" s="444">
        <f t="shared" ca="1" si="204"/>
        <v>-7.6570044946749024E+16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-7.6570044946749024E+16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-319041853944787.63</v>
      </c>
      <c r="L6220" s="444">
        <f t="shared" ca="1" si="204"/>
        <v>-7.6889086800693808E+16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-7.6889086800693808E+16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-320371195002890.88</v>
      </c>
      <c r="L6221" s="444">
        <f t="shared" ca="1" si="204"/>
        <v>-7.7209457995696704E+16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-7.7209457995696704E+16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-321706074982069.63</v>
      </c>
      <c r="L6222" s="444">
        <f t="shared" ca="1" si="204"/>
        <v>-7.7531164070678768E+16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-7.7531164070678768E+16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-323046516961161.5</v>
      </c>
      <c r="L6223" s="444">
        <f t="shared" ca="1" si="204"/>
        <v>-7.7854210587639936E+16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-7.7854210587639936E+16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-324392544115166.38</v>
      </c>
      <c r="L6224" s="444">
        <f t="shared" ca="1" si="204"/>
        <v>-7.8178603131755104E+16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-7.8178603131755104E+16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-325744179715646.25</v>
      </c>
      <c r="L6225" s="444">
        <f t="shared" ca="1" si="204"/>
        <v>-7.8504347311470752E+16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-7.8504347311470752E+16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-327101447131128.13</v>
      </c>
      <c r="L6226" s="444">
        <f t="shared" ca="1" si="204"/>
        <v>-7.8831448758601888E+16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-7.8831448758601888E+16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-328464369827507.88</v>
      </c>
      <c r="L6227" s="444">
        <f t="shared" ca="1" si="204"/>
        <v>-7.9159913128429392E+16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-7.9159913128429392E+16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-329832971368455.81</v>
      </c>
      <c r="L6228" s="444">
        <f t="shared" ca="1" si="204"/>
        <v>-7.948974609979784E+16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-7.948974609979784E+16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-331207275415824.31</v>
      </c>
      <c r="L6229" s="444">
        <f t="shared" ca="1" si="204"/>
        <v>-7.9820953375213664E+16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-7.9820953375213664E+16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-332587305730056.94</v>
      </c>
      <c r="L6230" s="444">
        <f t="shared" ca="1" si="204"/>
        <v>-8.0153540680943728E+16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-8.0153540680943728E+16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-333973086170598.88</v>
      </c>
      <c r="L6231" s="444">
        <f t="shared" ca="1" si="204"/>
        <v>-8.048751376711432E+16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-8.048751376711432E+16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-335364640696309.69</v>
      </c>
      <c r="L6232" s="444">
        <f t="shared" ca="1" si="204"/>
        <v>-8.0822878407810624E+16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-8.0822878407810624E+16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-336761993365877.63</v>
      </c>
      <c r="L6233" s="444">
        <f t="shared" ca="1" si="204"/>
        <v>-8.1159640401176496E+16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-8.1159640401176496E+16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-338165168338235.38</v>
      </c>
      <c r="L6234" s="444">
        <f t="shared" ca="1" si="204"/>
        <v>-8.1497805569514736E+16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-8.1497805569514736E+16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-339574189872978.06</v>
      </c>
      <c r="L6235" s="444">
        <f t="shared" ca="1" si="204"/>
        <v>-8.1837379759387712E+16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-8.1837379759387712E+16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-340989082330782.13</v>
      </c>
      <c r="L6236" s="444">
        <f t="shared" ca="1" si="204"/>
        <v>-8.2178368841718496E+16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-8.2178368841718496E+16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-342409870173827.06</v>
      </c>
      <c r="L6237" s="444">
        <f t="shared" ca="1" si="204"/>
        <v>-8.252077871189232E+16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-8.252077871189232E+16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-343836577966218</v>
      </c>
      <c r="L6238" s="444">
        <f t="shared" ca="1" si="204"/>
        <v>-8.2864615289858544E+16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-8.2864615289858544E+16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-345269230374410.63</v>
      </c>
      <c r="L6239" s="444">
        <f t="shared" ca="1" si="204"/>
        <v>-8.320988452023296E+16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-8.320988452023296E+16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-346707852167637.31</v>
      </c>
      <c r="L6240" s="444">
        <f t="shared" ca="1" si="204"/>
        <v>-8.3556592372400592E+16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-8.3556592372400592E+16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-348152468218335.81</v>
      </c>
      <c r="L6241" s="444">
        <f t="shared" ca="1" si="204"/>
        <v>-8.3904744840618928E+16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-8.3904744840618928E+16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-349603103502578.88</v>
      </c>
      <c r="L6242" s="444">
        <f t="shared" ca="1" si="204"/>
        <v>-8.4254347944121504E+16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-8.4254347944121504E+16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-351059783100506.25</v>
      </c>
      <c r="L6243" s="444">
        <f t="shared" ca="1" si="204"/>
        <v>-8.4605407727222016E+16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-8.4605407727222016E+16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-352522532196758.38</v>
      </c>
      <c r="L6244" s="444">
        <f t="shared" ca="1" si="204"/>
        <v>-8.4957930259418768E+16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-8.4957930259418768E+16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-353991376080911.5</v>
      </c>
      <c r="L6245" s="444">
        <f t="shared" ca="1" si="204"/>
        <v>-8.531192163549968E+16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-8.531192163549968E+16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-355466340147915.31</v>
      </c>
      <c r="L6246" s="444">
        <f t="shared" ca="1" si="204"/>
        <v>-8.56673879756476E+16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-8.56673879756476E+16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-356947449898531.69</v>
      </c>
      <c r="L6247" s="444">
        <f t="shared" ca="1" si="204"/>
        <v>-8.6024335425546128E+16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-8.6024335425546128E+16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-358434730939775.5</v>
      </c>
      <c r="L6248" s="444">
        <f t="shared" ca="1" si="204"/>
        <v>-8.6382770156485904E+16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-8.6382770156485904E+16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-359928208985357.94</v>
      </c>
      <c r="L6249" s="444">
        <f t="shared" ca="1" si="204"/>
        <v>-8.6742698365471264E+16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-8.6742698365471264E+16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-361427909856130.25</v>
      </c>
      <c r="L6250" s="444">
        <f t="shared" ca="1" si="204"/>
        <v>-8.7104126275327392E+16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2026-09-18T16:46:29Z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